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75" windowHeight="8100"/>
  </bookViews>
  <sheets>
    <sheet name="Инвойс_2015.02.27" sheetId="1" r:id="rId1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J11" i="1" l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10" i="1"/>
  <c r="K10" i="1" s="1"/>
  <c r="J9" i="1"/>
  <c r="K9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K95" i="1" l="1"/>
  <c r="H95" i="1"/>
  <c r="L95" i="1"/>
  <c r="N95" i="1" l="1"/>
  <c r="N40" i="1" l="1"/>
  <c r="N72" i="1"/>
  <c r="N37" i="1"/>
  <c r="N50" i="1"/>
  <c r="N28" i="1"/>
  <c r="N44" i="1"/>
  <c r="N9" i="1"/>
  <c r="N41" i="1"/>
  <c r="N73" i="1"/>
  <c r="N92" i="1"/>
  <c r="N22" i="1"/>
  <c r="N38" i="1"/>
  <c r="N70" i="1"/>
  <c r="N19" i="1"/>
  <c r="N35" i="1"/>
  <c r="N51" i="1"/>
  <c r="N67" i="1"/>
  <c r="N84" i="1"/>
  <c r="N90" i="1"/>
  <c r="N16" i="1"/>
  <c r="N32" i="1"/>
  <c r="N48" i="1"/>
  <c r="N64" i="1"/>
  <c r="N80" i="1"/>
  <c r="N13" i="1"/>
  <c r="N29" i="1"/>
  <c r="N45" i="1"/>
  <c r="N61" i="1"/>
  <c r="N10" i="1"/>
  <c r="N26" i="1"/>
  <c r="N42" i="1"/>
  <c r="N58" i="1"/>
  <c r="N74" i="1"/>
  <c r="N93" i="1"/>
  <c r="N23" i="1"/>
  <c r="N39" i="1"/>
  <c r="N55" i="1"/>
  <c r="N71" i="1"/>
  <c r="N89" i="1"/>
  <c r="N94" i="1"/>
  <c r="N20" i="1"/>
  <c r="N36" i="1"/>
  <c r="N52" i="1"/>
  <c r="N68" i="1"/>
  <c r="N85" i="1"/>
  <c r="N17" i="1"/>
  <c r="N33" i="1"/>
  <c r="N49" i="1"/>
  <c r="N65" i="1"/>
  <c r="N81" i="1"/>
  <c r="N14" i="1"/>
  <c r="N30" i="1"/>
  <c r="N46" i="1"/>
  <c r="N62" i="1"/>
  <c r="N78" i="1"/>
  <c r="N11" i="1"/>
  <c r="N27" i="1"/>
  <c r="N43" i="1"/>
  <c r="N59" i="1"/>
  <c r="N75" i="1"/>
  <c r="N82" i="1"/>
  <c r="N56" i="1"/>
  <c r="N53" i="1"/>
  <c r="N18" i="1"/>
  <c r="N34" i="1"/>
  <c r="N83" i="1"/>
  <c r="N31" i="1"/>
  <c r="N47" i="1"/>
  <c r="N63" i="1"/>
  <c r="N79" i="1"/>
  <c r="N86" i="1"/>
  <c r="N24" i="1"/>
  <c r="N21" i="1"/>
  <c r="N87" i="1"/>
  <c r="N66" i="1"/>
  <c r="N76" i="1"/>
  <c r="N88" i="1"/>
  <c r="N91" i="1"/>
  <c r="N69" i="1"/>
  <c r="N15" i="1"/>
  <c r="N12" i="1"/>
  <c r="N60" i="1"/>
  <c r="N25" i="1"/>
  <c r="N57" i="1"/>
  <c r="N54" i="1"/>
  <c r="N77" i="1"/>
  <c r="L50" i="1" l="1"/>
  <c r="M50" i="1" s="1"/>
  <c r="O50" i="1" s="1"/>
  <c r="L24" i="1"/>
  <c r="M24" i="1" s="1"/>
  <c r="O24" i="1" s="1"/>
  <c r="L82" i="1"/>
  <c r="M82" i="1" s="1"/>
  <c r="O82" i="1" s="1"/>
  <c r="L75" i="1"/>
  <c r="M75" i="1" s="1"/>
  <c r="O75" i="1" s="1"/>
  <c r="L59" i="1"/>
  <c r="M59" i="1" s="1"/>
  <c r="O59" i="1" s="1"/>
  <c r="L43" i="1"/>
  <c r="M43" i="1" s="1"/>
  <c r="O43" i="1" s="1"/>
  <c r="L27" i="1"/>
  <c r="M27" i="1" s="1"/>
  <c r="O27" i="1" s="1"/>
  <c r="L11" i="1"/>
  <c r="M11" i="1" s="1"/>
  <c r="O11" i="1" s="1"/>
  <c r="L78" i="1"/>
  <c r="M78" i="1" s="1"/>
  <c r="O78" i="1" s="1"/>
  <c r="L62" i="1"/>
  <c r="M62" i="1" s="1"/>
  <c r="O62" i="1" s="1"/>
  <c r="L46" i="1"/>
  <c r="M46" i="1" s="1"/>
  <c r="O46" i="1" s="1"/>
  <c r="L30" i="1"/>
  <c r="M30" i="1" s="1"/>
  <c r="O30" i="1" s="1"/>
  <c r="L14" i="1"/>
  <c r="M14" i="1" s="1"/>
  <c r="O14" i="1" s="1"/>
  <c r="L81" i="1"/>
  <c r="M81" i="1" s="1"/>
  <c r="O81" i="1" s="1"/>
  <c r="L65" i="1"/>
  <c r="M65" i="1" s="1"/>
  <c r="O65" i="1" s="1"/>
  <c r="L49" i="1"/>
  <c r="M49" i="1" s="1"/>
  <c r="O49" i="1" s="1"/>
  <c r="L33" i="1"/>
  <c r="M33" i="1" s="1"/>
  <c r="O33" i="1" s="1"/>
  <c r="L17" i="1"/>
  <c r="M17" i="1" s="1"/>
  <c r="O17" i="1" s="1"/>
  <c r="L85" i="1"/>
  <c r="M85" i="1" s="1"/>
  <c r="O85" i="1" s="1"/>
  <c r="L68" i="1"/>
  <c r="M68" i="1" s="1"/>
  <c r="L52" i="1"/>
  <c r="M52" i="1" s="1"/>
  <c r="O52" i="1" s="1"/>
  <c r="L36" i="1"/>
  <c r="M36" i="1" s="1"/>
  <c r="O36" i="1" s="1"/>
  <c r="L20" i="1"/>
  <c r="M20" i="1" s="1"/>
  <c r="O20" i="1" s="1"/>
  <c r="L94" i="1"/>
  <c r="M94" i="1" s="1"/>
  <c r="O94" i="1" s="1"/>
  <c r="L89" i="1"/>
  <c r="M89" i="1" s="1"/>
  <c r="O89" i="1" s="1"/>
  <c r="L71" i="1"/>
  <c r="M71" i="1" s="1"/>
  <c r="O71" i="1" s="1"/>
  <c r="L55" i="1"/>
  <c r="M55" i="1" s="1"/>
  <c r="O55" i="1" s="1"/>
  <c r="L39" i="1"/>
  <c r="M39" i="1" s="1"/>
  <c r="O39" i="1" s="1"/>
  <c r="L23" i="1"/>
  <c r="M23" i="1" s="1"/>
  <c r="O23" i="1" s="1"/>
  <c r="L93" i="1"/>
  <c r="M93" i="1" s="1"/>
  <c r="O93" i="1" s="1"/>
  <c r="L74" i="1"/>
  <c r="M74" i="1" s="1"/>
  <c r="O74" i="1" s="1"/>
  <c r="L58" i="1"/>
  <c r="M58" i="1" s="1"/>
  <c r="O58" i="1" s="1"/>
  <c r="L26" i="1"/>
  <c r="M26" i="1" s="1"/>
  <c r="O26" i="1" s="1"/>
  <c r="L10" i="1"/>
  <c r="M10" i="1" s="1"/>
  <c r="O10" i="1" s="1"/>
  <c r="L77" i="1"/>
  <c r="M77" i="1" s="1"/>
  <c r="O77" i="1" s="1"/>
  <c r="L61" i="1"/>
  <c r="M61" i="1" s="1"/>
  <c r="O61" i="1" s="1"/>
  <c r="L45" i="1"/>
  <c r="M45" i="1" s="1"/>
  <c r="O45" i="1" s="1"/>
  <c r="L29" i="1"/>
  <c r="M29" i="1" s="1"/>
  <c r="O29" i="1" s="1"/>
  <c r="L13" i="1"/>
  <c r="M13" i="1" s="1"/>
  <c r="O13" i="1" s="1"/>
  <c r="L80" i="1"/>
  <c r="M80" i="1" s="1"/>
  <c r="O80" i="1" s="1"/>
  <c r="L48" i="1"/>
  <c r="M48" i="1" s="1"/>
  <c r="O48" i="1" s="1"/>
  <c r="L32" i="1"/>
  <c r="M32" i="1" s="1"/>
  <c r="O32" i="1" s="1"/>
  <c r="L16" i="1"/>
  <c r="M16" i="1" s="1"/>
  <c r="O16" i="1" s="1"/>
  <c r="L21" i="1"/>
  <c r="M21" i="1" s="1"/>
  <c r="O21" i="1" s="1"/>
  <c r="L56" i="1"/>
  <c r="M56" i="1" s="1"/>
  <c r="O56" i="1" s="1"/>
  <c r="L42" i="1"/>
  <c r="M42" i="1" s="1"/>
  <c r="O42" i="1" s="1"/>
  <c r="L64" i="1"/>
  <c r="M64" i="1" s="1"/>
  <c r="O64" i="1" s="1"/>
  <c r="L72" i="1"/>
  <c r="M72" i="1" s="1"/>
  <c r="L90" i="1"/>
  <c r="M90" i="1" s="1"/>
  <c r="O90" i="1" s="1"/>
  <c r="L84" i="1"/>
  <c r="M84" i="1" s="1"/>
  <c r="O84" i="1" s="1"/>
  <c r="L67" i="1"/>
  <c r="M67" i="1" s="1"/>
  <c r="O67" i="1" s="1"/>
  <c r="L51" i="1"/>
  <c r="M51" i="1" s="1"/>
  <c r="O51" i="1" s="1"/>
  <c r="L35" i="1"/>
  <c r="M35" i="1" s="1"/>
  <c r="O35" i="1" s="1"/>
  <c r="L19" i="1"/>
  <c r="M19" i="1" s="1"/>
  <c r="O19" i="1" s="1"/>
  <c r="L88" i="1"/>
  <c r="M88" i="1" s="1"/>
  <c r="O88" i="1" s="1"/>
  <c r="L70" i="1"/>
  <c r="M70" i="1" s="1"/>
  <c r="L54" i="1"/>
  <c r="M54" i="1" s="1"/>
  <c r="O54" i="1" s="1"/>
  <c r="L38" i="1"/>
  <c r="M38" i="1" s="1"/>
  <c r="O38" i="1" s="1"/>
  <c r="L22" i="1"/>
  <c r="M22" i="1" s="1"/>
  <c r="O22" i="1" s="1"/>
  <c r="L92" i="1"/>
  <c r="M92" i="1" s="1"/>
  <c r="O92" i="1" s="1"/>
  <c r="L73" i="1"/>
  <c r="M73" i="1" s="1"/>
  <c r="O73" i="1" s="1"/>
  <c r="L57" i="1"/>
  <c r="M57" i="1" s="1"/>
  <c r="O57" i="1" s="1"/>
  <c r="L41" i="1"/>
  <c r="M41" i="1" s="1"/>
  <c r="O41" i="1" s="1"/>
  <c r="L25" i="1"/>
  <c r="M25" i="1" s="1"/>
  <c r="L9" i="1"/>
  <c r="M9" i="1" s="1"/>
  <c r="O9" i="1" s="1"/>
  <c r="L76" i="1"/>
  <c r="M76" i="1" s="1"/>
  <c r="O76" i="1" s="1"/>
  <c r="L60" i="1"/>
  <c r="M60" i="1" s="1"/>
  <c r="O60" i="1" s="1"/>
  <c r="L44" i="1"/>
  <c r="M44" i="1" s="1"/>
  <c r="O44" i="1" s="1"/>
  <c r="L28" i="1"/>
  <c r="M28" i="1" s="1"/>
  <c r="O28" i="1" s="1"/>
  <c r="L12" i="1"/>
  <c r="M12" i="1" s="1"/>
  <c r="O12" i="1" s="1"/>
  <c r="L86" i="1"/>
  <c r="M86" i="1" s="1"/>
  <c r="O86" i="1" s="1"/>
  <c r="L79" i="1"/>
  <c r="M79" i="1" s="1"/>
  <c r="L63" i="1"/>
  <c r="M63" i="1" s="1"/>
  <c r="O63" i="1" s="1"/>
  <c r="L47" i="1"/>
  <c r="M47" i="1" s="1"/>
  <c r="O47" i="1" s="1"/>
  <c r="L31" i="1"/>
  <c r="M31" i="1" s="1"/>
  <c r="O31" i="1" s="1"/>
  <c r="L15" i="1"/>
  <c r="M15" i="1" s="1"/>
  <c r="O15" i="1" s="1"/>
  <c r="L83" i="1"/>
  <c r="M83" i="1" s="1"/>
  <c r="O83" i="1" s="1"/>
  <c r="L66" i="1"/>
  <c r="M66" i="1" s="1"/>
  <c r="O66" i="1" s="1"/>
  <c r="L34" i="1"/>
  <c r="M34" i="1" s="1"/>
  <c r="O34" i="1" s="1"/>
  <c r="L18" i="1"/>
  <c r="M18" i="1" s="1"/>
  <c r="O18" i="1" s="1"/>
  <c r="L87" i="1"/>
  <c r="M87" i="1" s="1"/>
  <c r="O87" i="1" s="1"/>
  <c r="L69" i="1"/>
  <c r="M69" i="1" s="1"/>
  <c r="O69" i="1" s="1"/>
  <c r="L53" i="1"/>
  <c r="M53" i="1" s="1"/>
  <c r="O53" i="1" s="1"/>
  <c r="L37" i="1"/>
  <c r="M37" i="1" s="1"/>
  <c r="O37" i="1" s="1"/>
  <c r="L91" i="1"/>
  <c r="M91" i="1" s="1"/>
  <c r="O91" i="1" s="1"/>
  <c r="L40" i="1"/>
  <c r="M40" i="1" s="1"/>
  <c r="O40" i="1" s="1"/>
  <c r="O79" i="1"/>
  <c r="O68" i="1"/>
  <c r="O72" i="1"/>
  <c r="O25" i="1"/>
  <c r="O70" i="1"/>
  <c r="M95" i="1" l="1"/>
  <c r="O95" i="1"/>
</calcChain>
</file>

<file path=xl/sharedStrings.xml><?xml version="1.0" encoding="utf-8"?>
<sst xmlns="http://schemas.openxmlformats.org/spreadsheetml/2006/main" count="249" uniqueCount="224">
  <si>
    <t>N</t>
  </si>
  <si>
    <t xml:space="preserve">Модель </t>
  </si>
  <si>
    <t>Фото</t>
  </si>
  <si>
    <t>Наименование</t>
  </si>
  <si>
    <t>Описание</t>
  </si>
  <si>
    <t>Цена</t>
  </si>
  <si>
    <t>Общ. цена</t>
  </si>
  <si>
    <t>HQZ01</t>
  </si>
  <si>
    <t>Профиль перфорированный</t>
  </si>
  <si>
    <r>
      <t>хром, одинарная ячейка, 8*10*8mm</t>
    </r>
    <r>
      <rPr>
        <sz val="11"/>
        <rFont val="宋体"/>
        <charset val="134"/>
      </rPr>
      <t>，</t>
    </r>
    <r>
      <rPr>
        <sz val="11"/>
        <rFont val="Times New Roman"/>
      </rPr>
      <t>L=1.8m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</si>
  <si>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r>
      <t>хром, одинарная ячейка, 8*10*8mm, L=2.0m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</si>
  <si>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r>
      <t>хром, одинарная ячейка, 8*10*8mm, L=2.4m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</si>
  <si>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HQZ01W</t>
  </si>
  <si>
    <r>
      <t>белый, одинарная ячейка, 8*10*8mm, L=2.4m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</si>
  <si>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HQZ02(18)</t>
  </si>
  <si>
    <r>
      <t xml:space="preserve"> хром, двойная ячейка, 11*17*11mm</t>
    </r>
    <r>
      <rPr>
        <sz val="11"/>
        <rFont val="宋体"/>
        <charset val="134"/>
      </rPr>
      <t>，</t>
    </r>
    <r>
      <rPr>
        <sz val="11"/>
        <rFont val="Times New Roman"/>
      </rPr>
      <t>L=2.4m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</si>
  <si>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HQZ02W(18)</t>
  </si>
  <si>
    <r>
      <t>белый, двойная ячейка, 11*17*11mm</t>
    </r>
    <r>
      <rPr>
        <sz val="11"/>
        <rFont val="宋体"/>
        <charset val="134"/>
      </rPr>
      <t>，</t>
    </r>
    <r>
      <rPr>
        <sz val="11"/>
        <rFont val="Times New Roman"/>
      </rPr>
      <t>L=2.4m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</si>
  <si>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HQG4B(38T18)</t>
  </si>
  <si>
    <t>Квадратная труба</t>
  </si>
  <si>
    <r>
      <t>хром, двойная ячейка, S=38*38mm, L=1.8m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</si>
  <si>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HQG4BW(38T18)</t>
  </si>
  <si>
    <r>
      <t>белый, двойная ячейка, S=38*38mm, L=2.4m</t>
    </r>
    <r>
      <rPr>
        <sz val="11"/>
        <rFont val="宋体"/>
        <charset val="134"/>
      </rPr>
      <t>，</t>
    </r>
    <r>
      <rPr>
        <sz val="11"/>
        <rFont val="Times New Roman"/>
      </rPr>
      <t>T=1.8mm</t>
    </r>
  </si>
  <si>
    <t>HQG10(T10)-1632</t>
  </si>
  <si>
    <t>Прямоугольная труба</t>
  </si>
  <si>
    <r>
      <t xml:space="preserve"> S=16*32mm</t>
    </r>
    <r>
      <rPr>
        <sz val="11"/>
        <rFont val="宋体"/>
        <charset val="134"/>
      </rPr>
      <t>，</t>
    </r>
    <r>
      <rPr>
        <sz val="11"/>
        <rFont val="Times New Roman"/>
      </rPr>
      <t>L=3m</t>
    </r>
    <r>
      <rPr>
        <sz val="11"/>
        <rFont val="宋体"/>
        <charset val="134"/>
      </rPr>
      <t>，</t>
    </r>
    <r>
      <rPr>
        <sz val="11"/>
        <rFont val="Times New Roman"/>
      </rPr>
      <t>T=1.2mm</t>
    </r>
  </si>
  <si>
    <t>HQG12W(T10)</t>
  </si>
  <si>
    <t>Овальная труба</t>
  </si>
  <si>
    <r>
      <t xml:space="preserve"> белый, S=15*30mm, L=3m</t>
    </r>
    <r>
      <rPr>
        <sz val="11"/>
        <rFont val="宋体"/>
        <charset val="134"/>
      </rPr>
      <t>，</t>
    </r>
    <r>
      <rPr>
        <sz val="11"/>
        <rFont val="Times New Roman"/>
      </rPr>
      <t>T=1.0mm</t>
    </r>
  </si>
  <si>
    <t>DTH70060W</t>
  </si>
  <si>
    <t>Вешало Vertical</t>
  </si>
  <si>
    <t>белый, овальная труба, S=15*30mm, 600*70mm</t>
  </si>
  <si>
    <t>DTH70090</t>
  </si>
  <si>
    <t>хром, овальная труба, S=15*30mm, 900*70mm</t>
  </si>
  <si>
    <t>DTH70090W</t>
  </si>
  <si>
    <t>белый, овальная труба, S=15*30mm, 900*70mm</t>
  </si>
  <si>
    <t>DTH70120W</t>
  </si>
  <si>
    <t>белый, овальная труба, S=15*30mm, 1200*70mm</t>
  </si>
  <si>
    <t>DTV35060W</t>
  </si>
  <si>
    <t>белый, "П"-образный, овальная труба, S=15*30mm, 600*350mm</t>
  </si>
  <si>
    <t>DTV35090</t>
  </si>
  <si>
    <t>хром, "П"-образный, овальная труба, S=15*30mm, 900*350mm</t>
  </si>
  <si>
    <t>DTV35090W</t>
  </si>
  <si>
    <t>белый, "П"-образный, овальная труба, S=15*30mm, 900*350mm</t>
  </si>
  <si>
    <t>DTV35120W</t>
  </si>
  <si>
    <t>белый, "П"-образный, овальная труба, S=15*30mm, 1200*350mm</t>
  </si>
  <si>
    <t>DM183007</t>
  </si>
  <si>
    <t>Универсальный полкодержатель на Vertical</t>
  </si>
  <si>
    <t>хром,для круглой, квадратной и овальной трубы, L=70mm,T=2.5mm</t>
  </si>
  <si>
    <t>DM183030</t>
  </si>
  <si>
    <t>хром,ля круглой, квадратной и овальной трубы,L=300mm,T=2.5mm</t>
  </si>
  <si>
    <t>DM183007T</t>
  </si>
  <si>
    <t>Полкодержатель на Vertical</t>
  </si>
  <si>
    <t>хром,для овальной трубы 15*30mm, L=70mm,T=2.5mm</t>
  </si>
  <si>
    <t>DM183007G</t>
  </si>
  <si>
    <t>хром, для квадратной трубы 16*32mm, L=70mm,T=2.5mm</t>
  </si>
  <si>
    <t>DM183030G</t>
  </si>
  <si>
    <t>хром, для квадратной трубы 16*32mm, L=300mm,T=2.5mm</t>
  </si>
  <si>
    <t>DP02025B</t>
  </si>
  <si>
    <t>Полкодержадель на Vertical</t>
  </si>
  <si>
    <t>хром, одинарный, L=250mm, T=2mm</t>
  </si>
  <si>
    <t>DP02030B</t>
  </si>
  <si>
    <t>хром, одинарный, L=300mm, T=2mm</t>
  </si>
  <si>
    <t>DP02030BW</t>
  </si>
  <si>
    <t>белый, одинарный, L=300mm, T=2mm</t>
  </si>
  <si>
    <t>DP02025A</t>
  </si>
  <si>
    <t>хром, L=250mm, T=2mm</t>
  </si>
  <si>
    <t>DP02030A</t>
  </si>
  <si>
    <t>хром, L=300mm, T=2mm</t>
  </si>
  <si>
    <t>DP02030AW</t>
  </si>
  <si>
    <t>белый, L=300mm, T=2mm</t>
  </si>
  <si>
    <t>DYW16035J7</t>
  </si>
  <si>
    <t>Кронштейн Vertikal</t>
  </si>
  <si>
    <t>хром, круглая труба, L=350mm, Ф=16mm, прямой-наклонный, 7 шар, T=2mm</t>
  </si>
  <si>
    <t>UTZ00035J1</t>
  </si>
  <si>
    <t>Кронштейн на овальную трубу</t>
  </si>
  <si>
    <t>хром, овальная труба, L=350mm, S=15*30mm, прямой, 1 шар, T=2mm</t>
  </si>
  <si>
    <t>UTZ00035J1W</t>
  </si>
  <si>
    <t>белый, овальная труба, L=350mm, S=15*30mm, прямой, 1 шар, T=2mm</t>
  </si>
  <si>
    <t>UYS16035J7</t>
  </si>
  <si>
    <t>хром, круглая труба, L=350mm, Ф=16mm, гнутый, 7 шар, T=2mm</t>
  </si>
  <si>
    <t>UYS08035J7</t>
  </si>
  <si>
    <t>хром, L=350, Ф=8мм, 7 шар, гнутый</t>
  </si>
  <si>
    <t>UTZ00J2W</t>
  </si>
  <si>
    <t>Кронштейн на прямоугольную трубу</t>
  </si>
  <si>
    <t>белый, овальная труба, 200*250*200mm, 2 шара</t>
  </si>
  <si>
    <t>UTZ00J2</t>
  </si>
  <si>
    <t>хром, овальная труба, 200*250*200mm, 2 шара</t>
  </si>
  <si>
    <t>UYZ06005</t>
  </si>
  <si>
    <t>Крюк на оваль.трубу</t>
  </si>
  <si>
    <t xml:space="preserve"> хром, L=50mm, Ф=6mm</t>
  </si>
  <si>
    <t>UYZ06005W</t>
  </si>
  <si>
    <t>белый, L=50mm, Ф=6mm</t>
  </si>
  <si>
    <t>UTZ00035I7</t>
  </si>
  <si>
    <t>хром, овальная труба, L=350mm, S=15*30mm, прямой, 7штыр, T=2mm</t>
  </si>
  <si>
    <t>HQK042</t>
  </si>
  <si>
    <t>Вешалка металическая</t>
  </si>
  <si>
    <t>оболочки: винил, L=43cm, цвет бронза</t>
  </si>
  <si>
    <t>HQK005</t>
  </si>
  <si>
    <t>оболочки: винил, L=39cm</t>
  </si>
  <si>
    <t>HQK018</t>
  </si>
  <si>
    <t>оболочки: винил, метал-дерево, L=42cm</t>
  </si>
  <si>
    <t>HQK019</t>
  </si>
  <si>
    <t>HQK007</t>
  </si>
  <si>
    <t>оболочки: винил, L=42cm</t>
  </si>
  <si>
    <t>HQZQA03</t>
  </si>
  <si>
    <t>Вешалка прутковая</t>
  </si>
  <si>
    <t>вешалка для белья, хром, L=29cm</t>
  </si>
  <si>
    <t>HQZQF01</t>
  </si>
  <si>
    <t>вешалка в паралоне, L=36cm</t>
  </si>
  <si>
    <t>HQX024</t>
  </si>
  <si>
    <t>Вешало для одежды</t>
  </si>
  <si>
    <t>хром-черный, одноярусное, L=900-1500mm, W=425mm, H=900mm-1300mm</t>
  </si>
  <si>
    <t>HQT044</t>
  </si>
  <si>
    <t>хром, H=1840mm</t>
  </si>
  <si>
    <t>HQX067</t>
  </si>
  <si>
    <t>"змейка", хром-черный, W= 700mm, H=1500-1950mm</t>
  </si>
  <si>
    <t>HQX028</t>
  </si>
  <si>
    <t>"Каскад" с изогнутой перекладиной, хром-черный, L=1200mm, W=425mm, H=1500mm</t>
  </si>
  <si>
    <t>HQS010</t>
  </si>
  <si>
    <t>хром, вешало одноярусное, малое, W=500mm, L=1500~2200mm, H=1340~2020mm</t>
  </si>
  <si>
    <t>HQS070</t>
  </si>
  <si>
    <t>хром, вешало с раздвоенной переклад, W=620mm, H=1300~1700mm</t>
  </si>
  <si>
    <t>HQX019</t>
  </si>
  <si>
    <t>Стойка настольная</t>
  </si>
  <si>
    <t>хром,ширина верх.-сред.-низ. W=270-380-215mm, H=700mm</t>
  </si>
  <si>
    <t>HQHS-3319</t>
  </si>
  <si>
    <t>нержавеющий сталь, L=1200mm, W=550mm, H=1380mm, брутто:15kg</t>
  </si>
  <si>
    <t>HQHS-3426A</t>
  </si>
  <si>
    <t>нержавеющий сталь, L=800mm, W=500mm, H=1600mm, брутто:17.5kg</t>
  </si>
  <si>
    <t>AYZ06015B</t>
  </si>
  <si>
    <t>Крюк на эк/пан</t>
  </si>
  <si>
    <t xml:space="preserve"> хром, 3 припой, с наконечником, L=150mm, Ф=6mm</t>
  </si>
  <si>
    <t>AYZ06020B</t>
  </si>
  <si>
    <t xml:space="preserve"> хром, 3 припой, с наконечником, L=200mm, Ф=6mm</t>
  </si>
  <si>
    <t>AYZ06025B</t>
  </si>
  <si>
    <t xml:space="preserve"> хром, 3 припой, с наконечником, L=250mm, Ф=6mm</t>
  </si>
  <si>
    <t>AP02030A</t>
  </si>
  <si>
    <t>Полкодержадель на эк/пан</t>
  </si>
  <si>
    <t>AP02030B</t>
  </si>
  <si>
    <t>AYS72035J9</t>
  </si>
  <si>
    <t>Кронштейн на эк/пан</t>
  </si>
  <si>
    <t>хром, L=350mm, Ф=7.2mm, гнутый, 9 шар</t>
  </si>
  <si>
    <t>CYS72035J9</t>
  </si>
  <si>
    <t>Кронштейн к стене</t>
  </si>
  <si>
    <t>HQ04A</t>
  </si>
  <si>
    <t>Заглушка</t>
  </si>
  <si>
    <t>заглушки для колонны 38*38</t>
  </si>
  <si>
    <t>HQ08</t>
  </si>
  <si>
    <t>Крепление пристенное</t>
  </si>
  <si>
    <t>белый, овальная труба, на 38*38mm трубу, L=70mm</t>
  </si>
  <si>
    <t>HQ02</t>
  </si>
  <si>
    <t>HQ0</t>
  </si>
  <si>
    <t>Присоска</t>
  </si>
  <si>
    <t>присоски на наши кронштейны для полки стеклянной хром</t>
  </si>
  <si>
    <t>HQ102</t>
  </si>
  <si>
    <t>Соединитель</t>
  </si>
  <si>
    <t>соединитель</t>
  </si>
  <si>
    <t>HQW-4</t>
  </si>
  <si>
    <t>Манекен женский пластик</t>
  </si>
  <si>
    <t>175*41*80*60*86cm</t>
  </si>
  <si>
    <t>HQW-6</t>
  </si>
  <si>
    <t>HQF12</t>
  </si>
  <si>
    <t>HQP02</t>
  </si>
  <si>
    <t>177*80*60*86cm</t>
  </si>
  <si>
    <t>HQFH04</t>
  </si>
  <si>
    <t>75*80*60cm</t>
  </si>
  <si>
    <t>HQK01</t>
  </si>
  <si>
    <t>177*41*83*62*86cm</t>
  </si>
  <si>
    <t>HQD1-D01</t>
  </si>
  <si>
    <t>Манекен детский пластик</t>
  </si>
  <si>
    <t>Рост 130cm</t>
  </si>
  <si>
    <t>HQD1-D02</t>
  </si>
  <si>
    <t>HQB2-B01</t>
  </si>
  <si>
    <t>Манекен мужской пластик</t>
  </si>
  <si>
    <t>190*51*92*80*95cm</t>
  </si>
  <si>
    <t>M02A</t>
  </si>
  <si>
    <t xml:space="preserve">Манекен мужской </t>
  </si>
  <si>
    <t>Рост:188см,Плечи:55см,Бюст:99см,Талия:81см,Бедра:93см,Картон:115*39*38</t>
  </si>
  <si>
    <t>MA02</t>
  </si>
  <si>
    <t>Рост:188см,Плечи:49см,Бюст:93см,Талия:74см,Бедра:92см,Картон:115*39*38</t>
  </si>
  <si>
    <t>W01B</t>
  </si>
  <si>
    <t>Манекен женский</t>
  </si>
  <si>
    <t>Рост:180см,Плечи:52см,Бюст:81см,Талия:67см,Бедра:88см,Картон:115*38*33</t>
  </si>
  <si>
    <t>W12</t>
  </si>
  <si>
    <t>Рост:172см,Плечи:36см,Бюст:86см,Талия:65см,Бедра:89см,Картон:115*38*33</t>
  </si>
  <si>
    <t>WZ04</t>
  </si>
  <si>
    <t>Рост:90см,Плечи:41см,Бюст:85.5см,Талия:60см,Картон:115*45*43</t>
  </si>
  <si>
    <t>MT02</t>
  </si>
  <si>
    <t xml:space="preserve">Манекен детский </t>
  </si>
  <si>
    <t>Рост:80см,Плечи:25см,Бюст:44см,Талия:43.5см,Бедра:47.5см,Картон:80*25*32</t>
  </si>
  <si>
    <t>WT02</t>
  </si>
  <si>
    <t>Рост:154см,Плечи:34см,Бюст:66см,Талия:62см,Бедра:77см,Картон:90*41*32</t>
  </si>
  <si>
    <t>HQSB-D-100</t>
  </si>
  <si>
    <t>Корзина пластик</t>
  </si>
  <si>
    <t xml:space="preserve">Внешний диаметр: 42.5*29*22.5cm
Внешний диаметр дна: 32.5*20.5cm
Внутренний диаметр дна: 32*20cm
Нетто: 650g, несущая тяжесть: 20кг. </t>
  </si>
  <si>
    <t>HQJ-703-15</t>
  </si>
  <si>
    <t>Зеркало</t>
  </si>
  <si>
    <t>40.5*60.5*79.5cm</t>
  </si>
  <si>
    <t>HQYJJ</t>
  </si>
  <si>
    <t>Стойка для очков</t>
  </si>
  <si>
    <t>135*16*10cm, с замком, 16шт.очков, 1.8 кг.</t>
  </si>
  <si>
    <t>ВСЕГО</t>
  </si>
  <si>
    <t>Курс</t>
  </si>
  <si>
    <t>Цена в тенге</t>
  </si>
  <si>
    <t>Сумма в тенге</t>
  </si>
  <si>
    <t>Цена за 1 шт с накладными</t>
  </si>
  <si>
    <t>Сумма всего с накладными</t>
  </si>
  <si>
    <t>Цена розница</t>
  </si>
  <si>
    <t>Прочие расходы, идущие на себестоимость</t>
  </si>
  <si>
    <t>Всего накладная</t>
  </si>
  <si>
    <t>Транспортные расходы</t>
  </si>
  <si>
    <t>НДС 12%</t>
  </si>
  <si>
    <t>Грузчики</t>
  </si>
  <si>
    <t>Административные 20%</t>
  </si>
  <si>
    <t>Монтажные работы</t>
  </si>
  <si>
    <t>Налоги 3,5%</t>
  </si>
  <si>
    <t>ИТОГО накладные расходы</t>
  </si>
  <si>
    <t>% накладных расходов</t>
  </si>
  <si>
    <t>ИП "Бастау"</t>
  </si>
  <si>
    <t>тел.  8(727) 385 64 65, 8 (727) 379 15 71</t>
  </si>
  <si>
    <t>моб. 8 702 278 43 71</t>
  </si>
  <si>
    <t>Прайс по торговому оборудованию</t>
  </si>
  <si>
    <t>г. Алматы, ул. Толе би 189 Д, оф.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</si>
</sst>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42">
    <font>
      <sz val="12"/>
      <name val="宋体"/>
      <charset val="134"/>
    </font>
    <font>
      <sz val="11"/>
      <name val="宋体"/>
      <charset val="134"/>
    </font>
    <font>
      <sz val="11"/>
      <name val="Times New Roman"/>
    </font>
    <font>
      <sz val="11"/>
      <color indexed="8"/>
      <name val="Times New Roman"/>
    </font>
    <font>
      <sz val="11"/>
      <color indexed="8"/>
      <name val="Calibri"/>
    </font>
    <font>
      <b/>
      <sz val="13"/>
      <color indexed="56"/>
      <name val="Calibri"/>
    </font>
    <font>
      <sz val="9"/>
      <name val="宋体"/>
      <charset val="134"/>
    </font>
    <font>
      <b/>
      <sz val="11"/>
      <color indexed="56"/>
      <name val="Calibri"/>
    </font>
    <font>
      <sz val="11"/>
      <color indexed="9"/>
      <name val="Calibri"/>
    </font>
    <font>
      <b/>
      <sz val="11"/>
      <color indexed="52"/>
      <name val="Calibri"/>
    </font>
    <font>
      <b/>
      <sz val="11"/>
      <color indexed="63"/>
      <name val="Calibri"/>
    </font>
    <font>
      <b/>
      <sz val="11"/>
      <color indexed="9"/>
      <name val="Calibri"/>
    </font>
    <font>
      <sz val="11"/>
      <color indexed="60"/>
      <name val="Calibri"/>
    </font>
    <font>
      <sz val="11"/>
      <color indexed="62"/>
      <name val="Calibri"/>
    </font>
    <font>
      <b/>
      <sz val="15"/>
      <color indexed="56"/>
      <name val="Calibri"/>
    </font>
    <font>
      <b/>
      <sz val="11"/>
      <color indexed="8"/>
      <name val="Calibri"/>
    </font>
    <font>
      <b/>
      <sz val="18"/>
      <color indexed="56"/>
      <name val="Cambria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  <font>
      <u/>
      <sz val="12"/>
      <color indexed="4"/>
      <name val="宋体"/>
      <charset val="134"/>
    </font>
    <font>
      <sz val="12"/>
      <name val="Times New Roman"/>
    </font>
    <font>
      <sz val="11"/>
      <color indexed="55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name val="Times New Roman"/>
    </font>
    <font>
      <sz val="11"/>
      <color indexed="10"/>
      <name val="Times New Roman"/>
    </font>
    <font>
      <sz val="12"/>
      <name val="宋体"/>
      <charset val="13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8" tint="-0.499984740745262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i/>
      <sz val="11"/>
      <color theme="8" tint="-0.499984740745262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Protection="0">
      <alignment vertical="center"/>
    </xf>
    <xf numFmtId="0" fontId="5" fillId="0" borderId="1" applyProtection="0">
      <alignment vertical="center"/>
    </xf>
    <xf numFmtId="0" fontId="7" fillId="0" borderId="0" applyProtection="0">
      <alignment vertical="center"/>
    </xf>
    <xf numFmtId="0" fontId="4" fillId="3" borderId="0" applyProtection="0">
      <alignment vertical="center"/>
    </xf>
    <xf numFmtId="0" fontId="8" fillId="4" borderId="0" applyProtection="0">
      <alignment vertical="center"/>
    </xf>
    <xf numFmtId="0" fontId="8" fillId="5" borderId="0" applyProtection="0">
      <alignment vertical="center"/>
    </xf>
    <xf numFmtId="0" fontId="9" fillId="6" borderId="2" applyProtection="0">
      <alignment vertical="center"/>
    </xf>
    <xf numFmtId="0" fontId="4" fillId="7" borderId="0" applyProtection="0">
      <alignment vertical="center"/>
    </xf>
    <xf numFmtId="0" fontId="6" fillId="0" borderId="0" applyProtection="0">
      <alignment vertical="center"/>
    </xf>
    <xf numFmtId="0" fontId="4" fillId="8" borderId="0" applyProtection="0">
      <alignment vertical="center"/>
    </xf>
    <xf numFmtId="0" fontId="4" fillId="9" borderId="0" applyProtection="0">
      <alignment vertical="center"/>
    </xf>
    <xf numFmtId="0" fontId="4" fillId="0" borderId="0"/>
    <xf numFmtId="0" fontId="4" fillId="10" borderId="0" applyProtection="0">
      <alignment vertical="center"/>
    </xf>
    <xf numFmtId="0" fontId="8" fillId="11" borderId="0" applyProtection="0">
      <alignment vertical="center"/>
    </xf>
    <xf numFmtId="0" fontId="4" fillId="12" borderId="0" applyProtection="0">
      <alignment vertical="center"/>
    </xf>
    <xf numFmtId="0" fontId="4" fillId="11" borderId="0" applyProtection="0">
      <alignment vertical="center"/>
    </xf>
    <xf numFmtId="0" fontId="4" fillId="5" borderId="0" applyProtection="0">
      <alignment vertical="center"/>
    </xf>
    <xf numFmtId="0" fontId="4" fillId="9" borderId="0" applyProtection="0">
      <alignment vertical="center"/>
    </xf>
    <xf numFmtId="0" fontId="4" fillId="12" borderId="0" applyProtection="0">
      <alignment vertical="center"/>
    </xf>
    <xf numFmtId="0" fontId="4" fillId="13" borderId="0" applyProtection="0">
      <alignment vertical="center"/>
    </xf>
    <xf numFmtId="0" fontId="8" fillId="14" borderId="0" applyProtection="0">
      <alignment vertical="center"/>
    </xf>
    <xf numFmtId="0" fontId="8" fillId="15" borderId="0" applyProtection="0">
      <alignment vertical="center"/>
    </xf>
    <xf numFmtId="0" fontId="10" fillId="6" borderId="3" applyProtection="0">
      <alignment vertical="center"/>
    </xf>
    <xf numFmtId="0" fontId="8" fillId="16" borderId="0" applyProtection="0">
      <alignment vertical="center"/>
    </xf>
    <xf numFmtId="0" fontId="11" fillId="17" borderId="4" applyProtection="0">
      <alignment vertical="center"/>
    </xf>
    <xf numFmtId="0" fontId="8" fillId="18" borderId="0" applyProtection="0">
      <alignment vertical="center"/>
    </xf>
    <xf numFmtId="0" fontId="8" fillId="19" borderId="0" applyProtection="0">
      <alignment vertical="center"/>
    </xf>
    <xf numFmtId="0" fontId="8" fillId="20" borderId="0" applyProtection="0">
      <alignment vertical="center"/>
    </xf>
    <xf numFmtId="0" fontId="8" fillId="14" borderId="0" applyProtection="0">
      <alignment vertical="center"/>
    </xf>
    <xf numFmtId="0" fontId="8" fillId="15" borderId="0" applyProtection="0">
      <alignment vertical="center"/>
    </xf>
    <xf numFmtId="0" fontId="12" fillId="21" borderId="0" applyProtection="0">
      <alignment vertical="center"/>
    </xf>
    <xf numFmtId="0" fontId="8" fillId="22" borderId="0" applyProtection="0">
      <alignment vertical="center"/>
    </xf>
    <xf numFmtId="0" fontId="13" fillId="10" borderId="2" applyProtection="0">
      <alignment vertical="center"/>
    </xf>
    <xf numFmtId="0" fontId="7" fillId="0" borderId="5" applyProtection="0">
      <alignment vertical="center"/>
    </xf>
    <xf numFmtId="0" fontId="14" fillId="0" borderId="6" applyProtection="0">
      <alignment vertical="center"/>
    </xf>
    <xf numFmtId="0" fontId="15" fillId="0" borderId="7" applyProtection="0">
      <alignment vertical="center"/>
    </xf>
    <xf numFmtId="0" fontId="16" fillId="0" borderId="0" applyProtection="0">
      <alignment vertical="center"/>
    </xf>
    <xf numFmtId="0" fontId="17" fillId="8" borderId="0" applyProtection="0">
      <alignment vertical="center"/>
    </xf>
    <xf numFmtId="0" fontId="18" fillId="0" borderId="0" applyProtection="0">
      <alignment vertical="center"/>
    </xf>
    <xf numFmtId="0" fontId="30" fillId="23" borderId="8" applyProtection="0">
      <alignment vertical="center"/>
    </xf>
    <xf numFmtId="0" fontId="19" fillId="0" borderId="9" applyProtection="0">
      <alignment vertical="center"/>
    </xf>
    <xf numFmtId="0" fontId="20" fillId="0" borderId="0" applyProtection="0">
      <alignment vertical="center"/>
    </xf>
    <xf numFmtId="0" fontId="21" fillId="7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22" fillId="0" borderId="0" applyNumberFormat="0" applyFill="0" applyBorder="0" applyAlignment="0" applyProtection="0">
      <alignment vertical="center"/>
    </xf>
    <xf numFmtId="0" fontId="32" fillId="0" borderId="0">
      <alignment horizontal="left"/>
    </xf>
  </cellStyleXfs>
  <cellXfs count="72">
    <xf numFmtId="0" fontId="0" fillId="0" borderId="0" xfId="0">
      <alignment vertical="center"/>
    </xf>
    <xf numFmtId="0" fontId="3" fillId="0" borderId="0" xfId="44" applyNumberFormat="1" applyFont="1" applyFill="1" applyBorder="1" applyAlignment="1">
      <alignment horizontal="center" vertical="center"/>
    </xf>
    <xf numFmtId="0" fontId="3" fillId="0" borderId="0" xfId="44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3" fillId="0" borderId="10" xfId="44" applyNumberFormat="1" applyFont="1" applyFill="1" applyBorder="1" applyAlignment="1">
      <alignment horizontal="center" vertical="center" wrapText="1"/>
    </xf>
    <xf numFmtId="0" fontId="2" fillId="0" borderId="10" xfId="44" applyNumberFormat="1" applyFont="1" applyFill="1" applyBorder="1" applyAlignment="1">
      <alignment horizontal="center" vertical="center"/>
    </xf>
    <xf numFmtId="164" fontId="3" fillId="0" borderId="10" xfId="44" applyNumberFormat="1" applyFont="1" applyFill="1" applyBorder="1" applyAlignment="1">
      <alignment horizontal="center" vertical="center"/>
    </xf>
    <xf numFmtId="0" fontId="3" fillId="0" borderId="10" xfId="44" applyNumberFormat="1" applyFont="1" applyFill="1" applyBorder="1" applyAlignment="1">
      <alignment horizontal="left" vertical="center"/>
    </xf>
    <xf numFmtId="164" fontId="3" fillId="0" borderId="0" xfId="44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44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0" xfId="44" applyNumberFormat="1" applyFont="1" applyFill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" fillId="0" borderId="10" xfId="46" applyNumberFormat="1" applyFont="1" applyFill="1" applyBorder="1" applyAlignment="1">
      <alignment horizontal="center" vertical="center" wrapText="1"/>
    </xf>
    <xf numFmtId="164" fontId="2" fillId="0" borderId="10" xfId="44" applyNumberFormat="1" applyFont="1" applyFill="1" applyBorder="1" applyAlignment="1">
      <alignment horizontal="center" vertical="center"/>
    </xf>
    <xf numFmtId="0" fontId="2" fillId="0" borderId="10" xfId="45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44" applyNumberFormat="1" applyFont="1" applyFill="1" applyBorder="1" applyAlignment="1">
      <alignment horizontal="center" vertical="center" wrapText="1"/>
    </xf>
    <xf numFmtId="0" fontId="27" fillId="0" borderId="0" xfId="44" applyNumberFormat="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164" fontId="29" fillId="24" borderId="10" xfId="44" applyNumberFormat="1" applyFont="1" applyFill="1" applyBorder="1" applyAlignment="1">
      <alignment horizontal="center" vertical="center"/>
    </xf>
    <xf numFmtId="164" fontId="3" fillId="21" borderId="10" xfId="44" applyNumberFormat="1" applyFont="1" applyFill="1" applyBorder="1" applyAlignment="1">
      <alignment horizontal="center" vertical="center"/>
    </xf>
    <xf numFmtId="0" fontId="2" fillId="21" borderId="10" xfId="44" applyNumberFormat="1" applyFont="1" applyFill="1" applyBorder="1" applyAlignment="1">
      <alignment horizontal="center" vertical="center" wrapText="1"/>
    </xf>
    <xf numFmtId="164" fontId="2" fillId="21" borderId="10" xfId="44" applyNumberFormat="1" applyFont="1" applyFill="1" applyBorder="1" applyAlignment="1">
      <alignment horizontal="center" vertical="center"/>
    </xf>
    <xf numFmtId="0" fontId="2" fillId="21" borderId="10" xfId="44" applyNumberFormat="1" applyFont="1" applyFill="1" applyBorder="1" applyAlignment="1">
      <alignment horizontal="center" vertical="center"/>
    </xf>
    <xf numFmtId="0" fontId="2" fillId="21" borderId="10" xfId="0" applyNumberFormat="1" applyFont="1" applyFill="1" applyBorder="1" applyAlignment="1">
      <alignment horizontal="center" vertical="center" wrapText="1"/>
    </xf>
    <xf numFmtId="0" fontId="31" fillId="0" borderId="10" xfId="44" applyNumberFormat="1" applyFont="1" applyFill="1" applyBorder="1" applyAlignment="1">
      <alignment horizontal="left" vertical="center" wrapText="1"/>
    </xf>
    <xf numFmtId="0" fontId="3" fillId="0" borderId="10" xfId="12" applyFont="1" applyFill="1" applyBorder="1" applyAlignment="1">
      <alignment horizontal="center" vertical="center"/>
    </xf>
    <xf numFmtId="0" fontId="33" fillId="0" borderId="12" xfId="48" applyFont="1" applyFill="1" applyBorder="1" applyAlignment="1">
      <alignment vertical="top" wrapText="1"/>
    </xf>
    <xf numFmtId="0" fontId="34" fillId="0" borderId="13" xfId="0" applyFont="1" applyBorder="1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35" fillId="0" borderId="12" xfId="0" applyFont="1" applyBorder="1" applyAlignment="1"/>
    <xf numFmtId="0" fontId="0" fillId="0" borderId="13" xfId="0" applyFill="1" applyBorder="1" applyAlignment="1"/>
    <xf numFmtId="0" fontId="2" fillId="0" borderId="10" xfId="44" applyNumberFormat="1" applyFont="1" applyFill="1" applyBorder="1" applyAlignment="1">
      <alignment horizontal="center" vertical="center" wrapText="1"/>
    </xf>
    <xf numFmtId="0" fontId="24" fillId="0" borderId="10" xfId="44" applyNumberFormat="1" applyFont="1" applyFill="1" applyBorder="1" applyAlignment="1">
      <alignment horizontal="center" vertical="center"/>
    </xf>
    <xf numFmtId="0" fontId="3" fillId="0" borderId="10" xfId="44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37" fillId="0" borderId="16" xfId="0" applyFont="1" applyBorder="1" applyAlignment="1"/>
    <xf numFmtId="0" fontId="38" fillId="0" borderId="17" xfId="0" applyFont="1" applyBorder="1" applyAlignment="1"/>
    <xf numFmtId="0" fontId="39" fillId="0" borderId="18" xfId="0" applyFont="1" applyBorder="1" applyAlignment="1"/>
    <xf numFmtId="0" fontId="40" fillId="0" borderId="19" xfId="0" applyFont="1" applyBorder="1" applyAlignment="1"/>
    <xf numFmtId="0" fontId="39" fillId="0" borderId="0" xfId="0" applyFont="1" applyBorder="1" applyAlignment="1"/>
    <xf numFmtId="0" fontId="39" fillId="0" borderId="20" xfId="0" applyFont="1" applyBorder="1" applyAlignment="1"/>
    <xf numFmtId="0" fontId="40" fillId="0" borderId="21" xfId="0" applyFont="1" applyBorder="1" applyAlignment="1"/>
    <xf numFmtId="0" fontId="39" fillId="0" borderId="22" xfId="0" applyFont="1" applyBorder="1" applyAlignment="1"/>
    <xf numFmtId="0" fontId="39" fillId="0" borderId="23" xfId="0" applyFont="1" applyBorder="1" applyAlignment="1"/>
    <xf numFmtId="0" fontId="36" fillId="0" borderId="0" xfId="0" applyFont="1" applyAlignment="1">
      <alignment horizontal="center"/>
    </xf>
    <xf numFmtId="0" fontId="2" fillId="25" borderId="10" xfId="45" applyNumberFormat="1" applyFont="1" applyFill="1" applyBorder="1" applyAlignment="1">
      <alignment horizontal="center" vertical="center" wrapText="1"/>
    </xf>
    <xf numFmtId="0" fontId="3" fillId="25" borderId="10" xfId="45" applyNumberFormat="1" applyFont="1" applyFill="1" applyBorder="1" applyAlignment="1">
      <alignment horizontal="center" vertical="center" wrapText="1"/>
    </xf>
    <xf numFmtId="0" fontId="2" fillId="25" borderId="10" xfId="44" applyNumberFormat="1" applyFont="1" applyFill="1" applyBorder="1" applyAlignment="1">
      <alignment horizontal="center" vertical="center" wrapText="1"/>
    </xf>
    <xf numFmtId="0" fontId="3" fillId="25" borderId="10" xfId="44" applyNumberFormat="1" applyFont="1" applyFill="1" applyBorder="1" applyAlignment="1">
      <alignment horizontal="center" vertical="center"/>
    </xf>
    <xf numFmtId="0" fontId="26" fillId="12" borderId="10" xfId="44" applyNumberFormat="1" applyFont="1" applyFill="1" applyBorder="1" applyAlignment="1">
      <alignment horizontal="center" vertical="center" wrapText="1"/>
    </xf>
    <xf numFmtId="0" fontId="28" fillId="12" borderId="10" xfId="44" applyNumberFormat="1" applyFont="1" applyFill="1" applyBorder="1" applyAlignment="1">
      <alignment horizontal="center" vertical="center" wrapText="1"/>
    </xf>
    <xf numFmtId="164" fontId="26" fillId="12" borderId="10" xfId="44" applyNumberFormat="1" applyFont="1" applyFill="1" applyBorder="1" applyAlignment="1">
      <alignment horizontal="center" vertical="center" wrapText="1"/>
    </xf>
    <xf numFmtId="0" fontId="26" fillId="0" borderId="10" xfId="44" applyNumberFormat="1" applyFont="1" applyFill="1" applyBorder="1" applyAlignment="1">
      <alignment horizontal="center" vertical="center" wrapText="1"/>
    </xf>
    <xf numFmtId="0" fontId="27" fillId="0" borderId="10" xfId="44" applyNumberFormat="1" applyFont="1" applyFill="1" applyBorder="1" applyAlignment="1">
      <alignment horizontal="left" vertical="center" wrapText="1"/>
    </xf>
    <xf numFmtId="164" fontId="3" fillId="24" borderId="10" xfId="44" applyNumberFormat="1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41" fillId="0" borderId="16" xfId="44" applyNumberFormat="1" applyFont="1" applyFill="1" applyBorder="1" applyAlignment="1">
      <alignment horizontal="center" vertical="center" wrapText="1"/>
    </xf>
    <xf numFmtId="0" fontId="41" fillId="0" borderId="17" xfId="44" applyNumberFormat="1" applyFont="1" applyFill="1" applyBorder="1" applyAlignment="1">
      <alignment horizontal="center" vertical="center" wrapText="1"/>
    </xf>
    <xf numFmtId="0" fontId="25" fillId="0" borderId="10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 wrapText="1"/>
    </xf>
    <xf numFmtId="0" fontId="3" fillId="0" borderId="10" xfId="44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4" fillId="0" borderId="10" xfId="44" applyNumberFormat="1" applyFont="1" applyFill="1" applyBorder="1" applyAlignment="1">
      <alignment horizontal="center" vertical="center"/>
    </xf>
    <xf numFmtId="0" fontId="2" fillId="0" borderId="10" xfId="44" applyNumberFormat="1" applyFont="1" applyFill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10" builtinId="34" customBuiltin="1"/>
    <cellStyle name="20% - Акцент3" xfId="8" builtinId="38" customBuiltin="1"/>
    <cellStyle name="20% - Акцент4" xfId="11" builtinId="42" customBuiltin="1"/>
    <cellStyle name="20% - Акцент5" xfId="4" builtinId="46" customBuiltin="1"/>
    <cellStyle name="20% - Акцент6" xfId="13" builtinId="50" customBuiltin="1"/>
    <cellStyle name="40% - Акцент1" xfId="15" builtinId="31" customBuiltin="1"/>
    <cellStyle name="40% - Акцент2" xfId="16" builtinId="35" customBuiltin="1"/>
    <cellStyle name="40% - Акцент3" xfId="17" builtinId="39" customBuiltin="1"/>
    <cellStyle name="40% - Акцент4" xfId="18" builtinId="43" customBuiltin="1"/>
    <cellStyle name="40% - Акцент5" xfId="19" builtinId="47" customBuiltin="1"/>
    <cellStyle name="40% - Акцент6" xfId="20" builtinId="51" customBuiltin="1"/>
    <cellStyle name="60% - Акцент1" xfId="5" builtinId="32" customBuiltin="1"/>
    <cellStyle name="60% - Акцент2" xfId="14" builtinId="36" customBuiltin="1"/>
    <cellStyle name="60% - Акцент3" xfId="6" builtinId="40" customBuiltin="1"/>
    <cellStyle name="60% - Акцент4" xfId="21" builtinId="44" customBuiltin="1"/>
    <cellStyle name="60% - Акцент5" xfId="22" builtinId="48" customBuiltin="1"/>
    <cellStyle name="60% - Акцент6" xfId="24" builtinId="52" customBuiltin="1"/>
    <cellStyle name="Акцент1" xfId="26" builtinId="29" customBuiltin="1"/>
    <cellStyle name="Акцент2" xfId="27" builtinId="33" customBuiltin="1"/>
    <cellStyle name="Акцент3" xfId="28" builtinId="37" customBuiltin="1"/>
    <cellStyle name="Акцент4" xfId="29" builtinId="41" customBuiltin="1"/>
    <cellStyle name="Акцент5" xfId="30" builtinId="45" customBuiltin="1"/>
    <cellStyle name="Акцент6" xfId="32" builtinId="49" customBuiltin="1"/>
    <cellStyle name="Ввод " xfId="33" builtinId="20" customBuiltin="1"/>
    <cellStyle name="Вывод" xfId="23" builtinId="21" customBuiltin="1"/>
    <cellStyle name="Вычисление" xfId="7" builtinId="22" customBuiltin="1"/>
    <cellStyle name="Заголовок 1" xfId="35" builtinId="16" customBuiltin="1"/>
    <cellStyle name="Заголовок 2" xfId="2" builtinId="17" customBuiltin="1"/>
    <cellStyle name="Заголовок 3" xfId="34" builtinId="18" customBuiltin="1"/>
    <cellStyle name="Заголовок 4" xfId="3" builtinId="19" customBuiltin="1"/>
    <cellStyle name="Итог" xfId="36" builtinId="25" customBuiltin="1"/>
    <cellStyle name="Контрольная ячейка" xfId="25" builtinId="23" customBuiltin="1"/>
    <cellStyle name="Название" xfId="37" builtinId="15" customBuiltin="1"/>
    <cellStyle name="Нейтральный" xfId="31" builtinId="28" customBuiltin="1"/>
    <cellStyle name="Обычный" xfId="0" builtinId="0"/>
    <cellStyle name="Обычный 2" xfId="48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  <cellStyle name="常规_Инвойс 5.19_1" xfId="9"/>
    <cellStyle name="常规_Инвойс Салтанат" xfId="44"/>
    <cellStyle name="常规_Инвойс Салтанат_Инвойс_2015.01.21_1" xfId="12"/>
    <cellStyle name="常规_Инвойс Салтанат_Инвойс_2015.01.21_30" xfId="45"/>
    <cellStyle name="常规_Инвойс Салтанат_Инвойс_2015.01.21_31" xfId="46"/>
    <cellStyle name="超链接_Инвойс_2015.01.21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14</xdr:row>
      <xdr:rowOff>57150</xdr:rowOff>
    </xdr:from>
    <xdr:to>
      <xdr:col>3</xdr:col>
      <xdr:colOff>752475</xdr:colOff>
      <xdr:row>15</xdr:row>
      <xdr:rowOff>238125</xdr:rowOff>
    </xdr:to>
    <xdr:pic>
      <xdr:nvPicPr>
        <xdr:cNvPr id="1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3533775"/>
          <a:ext cx="581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42</xdr:row>
      <xdr:rowOff>57150</xdr:rowOff>
    </xdr:from>
    <xdr:to>
      <xdr:col>3</xdr:col>
      <xdr:colOff>809625</xdr:colOff>
      <xdr:row>43</xdr:row>
      <xdr:rowOff>257175</xdr:rowOff>
    </xdr:to>
    <xdr:pic>
      <xdr:nvPicPr>
        <xdr:cNvPr id="1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4487525"/>
          <a:ext cx="714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44</xdr:row>
      <xdr:rowOff>47625</xdr:rowOff>
    </xdr:from>
    <xdr:to>
      <xdr:col>3</xdr:col>
      <xdr:colOff>819150</xdr:colOff>
      <xdr:row>45</xdr:row>
      <xdr:rowOff>247650</xdr:rowOff>
    </xdr:to>
    <xdr:pic>
      <xdr:nvPicPr>
        <xdr:cNvPr id="148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5106650"/>
          <a:ext cx="714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72</xdr:row>
      <xdr:rowOff>114300</xdr:rowOff>
    </xdr:from>
    <xdr:to>
      <xdr:col>3</xdr:col>
      <xdr:colOff>409575</xdr:colOff>
      <xdr:row>72</xdr:row>
      <xdr:rowOff>523875</xdr:rowOff>
    </xdr:to>
    <xdr:pic>
      <xdr:nvPicPr>
        <xdr:cNvPr id="148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724150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72</xdr:row>
      <xdr:rowOff>104775</xdr:rowOff>
    </xdr:from>
    <xdr:to>
      <xdr:col>3</xdr:col>
      <xdr:colOff>857250</xdr:colOff>
      <xdr:row>72</xdr:row>
      <xdr:rowOff>523875</xdr:rowOff>
    </xdr:to>
    <xdr:pic>
      <xdr:nvPicPr>
        <xdr:cNvPr id="148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7231975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70</xdr:row>
      <xdr:rowOff>57150</xdr:rowOff>
    </xdr:from>
    <xdr:to>
      <xdr:col>3</xdr:col>
      <xdr:colOff>771525</xdr:colOff>
      <xdr:row>70</xdr:row>
      <xdr:rowOff>571500</xdr:rowOff>
    </xdr:to>
    <xdr:pic>
      <xdr:nvPicPr>
        <xdr:cNvPr id="148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5927050"/>
          <a:ext cx="6191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71</xdr:row>
      <xdr:rowOff>57150</xdr:rowOff>
    </xdr:from>
    <xdr:to>
      <xdr:col>3</xdr:col>
      <xdr:colOff>685800</xdr:colOff>
      <xdr:row>71</xdr:row>
      <xdr:rowOff>552450</xdr:rowOff>
    </xdr:to>
    <xdr:pic>
      <xdr:nvPicPr>
        <xdr:cNvPr id="148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6555700"/>
          <a:ext cx="41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9</xdr:row>
      <xdr:rowOff>38100</xdr:rowOff>
    </xdr:from>
    <xdr:to>
      <xdr:col>3</xdr:col>
      <xdr:colOff>790575</xdr:colOff>
      <xdr:row>10</xdr:row>
      <xdr:rowOff>228600</xdr:rowOff>
    </xdr:to>
    <xdr:pic>
      <xdr:nvPicPr>
        <xdr:cNvPr id="14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4310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12</xdr:row>
      <xdr:rowOff>66675</xdr:rowOff>
    </xdr:from>
    <xdr:to>
      <xdr:col>3</xdr:col>
      <xdr:colOff>762000</xdr:colOff>
      <xdr:row>13</xdr:row>
      <xdr:rowOff>257175</xdr:rowOff>
    </xdr:to>
    <xdr:pic>
      <xdr:nvPicPr>
        <xdr:cNvPr id="1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914650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16</xdr:row>
      <xdr:rowOff>66675</xdr:rowOff>
    </xdr:from>
    <xdr:to>
      <xdr:col>3</xdr:col>
      <xdr:colOff>752475</xdr:colOff>
      <xdr:row>16</xdr:row>
      <xdr:rowOff>571500</xdr:rowOff>
    </xdr:to>
    <xdr:pic>
      <xdr:nvPicPr>
        <xdr:cNvPr id="14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4171950"/>
          <a:ext cx="581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17</xdr:row>
      <xdr:rowOff>85725</xdr:rowOff>
    </xdr:from>
    <xdr:to>
      <xdr:col>3</xdr:col>
      <xdr:colOff>762000</xdr:colOff>
      <xdr:row>17</xdr:row>
      <xdr:rowOff>571500</xdr:rowOff>
    </xdr:to>
    <xdr:pic>
      <xdr:nvPicPr>
        <xdr:cNvPr id="149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4819650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18</xdr:row>
      <xdr:rowOff>314325</xdr:rowOff>
    </xdr:from>
    <xdr:to>
      <xdr:col>3</xdr:col>
      <xdr:colOff>809625</xdr:colOff>
      <xdr:row>20</xdr:row>
      <xdr:rowOff>285750</xdr:rowOff>
    </xdr:to>
    <xdr:pic>
      <xdr:nvPicPr>
        <xdr:cNvPr id="149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5676900"/>
          <a:ext cx="704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23</xdr:row>
      <xdr:rowOff>28575</xdr:rowOff>
    </xdr:from>
    <xdr:to>
      <xdr:col>3</xdr:col>
      <xdr:colOff>819150</xdr:colOff>
      <xdr:row>24</xdr:row>
      <xdr:rowOff>314325</xdr:rowOff>
    </xdr:to>
    <xdr:pic>
      <xdr:nvPicPr>
        <xdr:cNvPr id="14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029450"/>
          <a:ext cx="733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26</xdr:row>
      <xdr:rowOff>76200</xdr:rowOff>
    </xdr:from>
    <xdr:to>
      <xdr:col>3</xdr:col>
      <xdr:colOff>819150</xdr:colOff>
      <xdr:row>27</xdr:row>
      <xdr:rowOff>228600</xdr:rowOff>
    </xdr:to>
    <xdr:pic>
      <xdr:nvPicPr>
        <xdr:cNvPr id="149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220075"/>
          <a:ext cx="742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31</xdr:row>
      <xdr:rowOff>219075</xdr:rowOff>
    </xdr:from>
    <xdr:to>
      <xdr:col>3</xdr:col>
      <xdr:colOff>838200</xdr:colOff>
      <xdr:row>33</xdr:row>
      <xdr:rowOff>95250</xdr:rowOff>
    </xdr:to>
    <xdr:pic>
      <xdr:nvPicPr>
        <xdr:cNvPr id="149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024890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34</xdr:row>
      <xdr:rowOff>257175</xdr:rowOff>
    </xdr:from>
    <xdr:to>
      <xdr:col>3</xdr:col>
      <xdr:colOff>828675</xdr:colOff>
      <xdr:row>36</xdr:row>
      <xdr:rowOff>152400</xdr:rowOff>
    </xdr:to>
    <xdr:pic>
      <xdr:nvPicPr>
        <xdr:cNvPr id="149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229975"/>
          <a:ext cx="752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37</xdr:row>
      <xdr:rowOff>95250</xdr:rowOff>
    </xdr:from>
    <xdr:to>
      <xdr:col>3</xdr:col>
      <xdr:colOff>838200</xdr:colOff>
      <xdr:row>37</xdr:row>
      <xdr:rowOff>552450</xdr:rowOff>
    </xdr:to>
    <xdr:pic>
      <xdr:nvPicPr>
        <xdr:cNvPr id="149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11025"/>
          <a:ext cx="762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38</xdr:row>
      <xdr:rowOff>9525</xdr:rowOff>
    </xdr:from>
    <xdr:to>
      <xdr:col>3</xdr:col>
      <xdr:colOff>838200</xdr:colOff>
      <xdr:row>39</xdr:row>
      <xdr:rowOff>123825</xdr:rowOff>
    </xdr:to>
    <xdr:pic>
      <xdr:nvPicPr>
        <xdr:cNvPr id="149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811125"/>
          <a:ext cx="762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40</xdr:row>
      <xdr:rowOff>66675</xdr:rowOff>
    </xdr:from>
    <xdr:to>
      <xdr:col>3</xdr:col>
      <xdr:colOff>819150</xdr:colOff>
      <xdr:row>40</xdr:row>
      <xdr:rowOff>561975</xdr:rowOff>
    </xdr:to>
    <xdr:pic>
      <xdr:nvPicPr>
        <xdr:cNvPr id="150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3239750"/>
          <a:ext cx="742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41</xdr:row>
      <xdr:rowOff>85725</xdr:rowOff>
    </xdr:from>
    <xdr:to>
      <xdr:col>3</xdr:col>
      <xdr:colOff>819150</xdr:colOff>
      <xdr:row>41</xdr:row>
      <xdr:rowOff>561975</xdr:rowOff>
    </xdr:to>
    <xdr:pic>
      <xdr:nvPicPr>
        <xdr:cNvPr id="150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38874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46</xdr:row>
      <xdr:rowOff>85725</xdr:rowOff>
    </xdr:from>
    <xdr:to>
      <xdr:col>3</xdr:col>
      <xdr:colOff>809625</xdr:colOff>
      <xdr:row>46</xdr:row>
      <xdr:rowOff>561975</xdr:rowOff>
    </xdr:to>
    <xdr:pic>
      <xdr:nvPicPr>
        <xdr:cNvPr id="150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577340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55</xdr:row>
      <xdr:rowOff>9525</xdr:rowOff>
    </xdr:from>
    <xdr:to>
      <xdr:col>3</xdr:col>
      <xdr:colOff>609600</xdr:colOff>
      <xdr:row>55</xdr:row>
      <xdr:rowOff>323850</xdr:rowOff>
    </xdr:to>
    <xdr:pic>
      <xdr:nvPicPr>
        <xdr:cNvPr id="150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937385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56</xdr:row>
      <xdr:rowOff>47625</xdr:rowOff>
    </xdr:from>
    <xdr:to>
      <xdr:col>3</xdr:col>
      <xdr:colOff>581025</xdr:colOff>
      <xdr:row>56</xdr:row>
      <xdr:rowOff>333375</xdr:rowOff>
    </xdr:to>
    <xdr:pic>
      <xdr:nvPicPr>
        <xdr:cNvPr id="15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97929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56</xdr:row>
      <xdr:rowOff>381000</xdr:rowOff>
    </xdr:from>
    <xdr:to>
      <xdr:col>3</xdr:col>
      <xdr:colOff>619125</xdr:colOff>
      <xdr:row>57</xdr:row>
      <xdr:rowOff>342900</xdr:rowOff>
    </xdr:to>
    <xdr:pic>
      <xdr:nvPicPr>
        <xdr:cNvPr id="150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0126325"/>
          <a:ext cx="3333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58</xdr:row>
      <xdr:rowOff>47625</xdr:rowOff>
    </xdr:from>
    <xdr:to>
      <xdr:col>3</xdr:col>
      <xdr:colOff>590550</xdr:colOff>
      <xdr:row>58</xdr:row>
      <xdr:rowOff>323850</xdr:rowOff>
    </xdr:to>
    <xdr:pic>
      <xdr:nvPicPr>
        <xdr:cNvPr id="150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0554950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59</xdr:row>
      <xdr:rowOff>38100</xdr:rowOff>
    </xdr:from>
    <xdr:to>
      <xdr:col>3</xdr:col>
      <xdr:colOff>609600</xdr:colOff>
      <xdr:row>59</xdr:row>
      <xdr:rowOff>323850</xdr:rowOff>
    </xdr:to>
    <xdr:pic>
      <xdr:nvPicPr>
        <xdr:cNvPr id="150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9264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304800</xdr:colOff>
      <xdr:row>60</xdr:row>
      <xdr:rowOff>28575</xdr:rowOff>
    </xdr:from>
    <xdr:to>
      <xdr:col>3</xdr:col>
      <xdr:colOff>600075</xdr:colOff>
      <xdr:row>60</xdr:row>
      <xdr:rowOff>342900</xdr:rowOff>
    </xdr:to>
    <xdr:pic>
      <xdr:nvPicPr>
        <xdr:cNvPr id="150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21297900"/>
          <a:ext cx="295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63</xdr:row>
      <xdr:rowOff>228600</xdr:rowOff>
    </xdr:from>
    <xdr:to>
      <xdr:col>3</xdr:col>
      <xdr:colOff>828675</xdr:colOff>
      <xdr:row>65</xdr:row>
      <xdr:rowOff>133350</xdr:rowOff>
    </xdr:to>
    <xdr:pic>
      <xdr:nvPicPr>
        <xdr:cNvPr id="150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2640925"/>
          <a:ext cx="742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66</xdr:row>
      <xdr:rowOff>57150</xdr:rowOff>
    </xdr:from>
    <xdr:to>
      <xdr:col>3</xdr:col>
      <xdr:colOff>819150</xdr:colOff>
      <xdr:row>66</xdr:row>
      <xdr:rowOff>523875</xdr:rowOff>
    </xdr:to>
    <xdr:pic>
      <xdr:nvPicPr>
        <xdr:cNvPr id="151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3412450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67</xdr:row>
      <xdr:rowOff>85725</xdr:rowOff>
    </xdr:from>
    <xdr:to>
      <xdr:col>3</xdr:col>
      <xdr:colOff>809625</xdr:colOff>
      <xdr:row>67</xdr:row>
      <xdr:rowOff>542925</xdr:rowOff>
    </xdr:to>
    <xdr:pic>
      <xdr:nvPicPr>
        <xdr:cNvPr id="151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069675"/>
          <a:ext cx="714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68</xdr:row>
      <xdr:rowOff>95250</xdr:rowOff>
    </xdr:from>
    <xdr:to>
      <xdr:col>3</xdr:col>
      <xdr:colOff>819150</xdr:colOff>
      <xdr:row>68</xdr:row>
      <xdr:rowOff>542925</xdr:rowOff>
    </xdr:to>
    <xdr:pic>
      <xdr:nvPicPr>
        <xdr:cNvPr id="151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4707850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47</xdr:row>
      <xdr:rowOff>38100</xdr:rowOff>
    </xdr:from>
    <xdr:to>
      <xdr:col>3</xdr:col>
      <xdr:colOff>647700</xdr:colOff>
      <xdr:row>47</xdr:row>
      <xdr:rowOff>314325</xdr:rowOff>
    </xdr:to>
    <xdr:pic>
      <xdr:nvPicPr>
        <xdr:cNvPr id="151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6354425"/>
          <a:ext cx="400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48</xdr:row>
      <xdr:rowOff>47625</xdr:rowOff>
    </xdr:from>
    <xdr:to>
      <xdr:col>3</xdr:col>
      <xdr:colOff>647700</xdr:colOff>
      <xdr:row>48</xdr:row>
      <xdr:rowOff>314325</xdr:rowOff>
    </xdr:to>
    <xdr:pic>
      <xdr:nvPicPr>
        <xdr:cNvPr id="151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6744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49</xdr:row>
      <xdr:rowOff>66675</xdr:rowOff>
    </xdr:from>
    <xdr:to>
      <xdr:col>3</xdr:col>
      <xdr:colOff>638175</xdr:colOff>
      <xdr:row>49</xdr:row>
      <xdr:rowOff>323850</xdr:rowOff>
    </xdr:to>
    <xdr:pic>
      <xdr:nvPicPr>
        <xdr:cNvPr id="151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7145000"/>
          <a:ext cx="390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50</xdr:row>
      <xdr:rowOff>47625</xdr:rowOff>
    </xdr:from>
    <xdr:to>
      <xdr:col>3</xdr:col>
      <xdr:colOff>666750</xdr:colOff>
      <xdr:row>50</xdr:row>
      <xdr:rowOff>333375</xdr:rowOff>
    </xdr:to>
    <xdr:pic>
      <xdr:nvPicPr>
        <xdr:cNvPr id="151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7506950"/>
          <a:ext cx="428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51</xdr:row>
      <xdr:rowOff>28575</xdr:rowOff>
    </xdr:from>
    <xdr:to>
      <xdr:col>3</xdr:col>
      <xdr:colOff>676275</xdr:colOff>
      <xdr:row>51</xdr:row>
      <xdr:rowOff>314325</xdr:rowOff>
    </xdr:to>
    <xdr:pic>
      <xdr:nvPicPr>
        <xdr:cNvPr id="151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7868900"/>
          <a:ext cx="438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52</xdr:row>
      <xdr:rowOff>66675</xdr:rowOff>
    </xdr:from>
    <xdr:to>
      <xdr:col>3</xdr:col>
      <xdr:colOff>666750</xdr:colOff>
      <xdr:row>52</xdr:row>
      <xdr:rowOff>333375</xdr:rowOff>
    </xdr:to>
    <xdr:pic>
      <xdr:nvPicPr>
        <xdr:cNvPr id="151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828800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53</xdr:row>
      <xdr:rowOff>38100</xdr:rowOff>
    </xdr:from>
    <xdr:to>
      <xdr:col>3</xdr:col>
      <xdr:colOff>676275</xdr:colOff>
      <xdr:row>53</xdr:row>
      <xdr:rowOff>342900</xdr:rowOff>
    </xdr:to>
    <xdr:pic>
      <xdr:nvPicPr>
        <xdr:cNvPr id="151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8640425"/>
          <a:ext cx="428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73</xdr:row>
      <xdr:rowOff>57150</xdr:rowOff>
    </xdr:from>
    <xdr:to>
      <xdr:col>3</xdr:col>
      <xdr:colOff>771525</xdr:colOff>
      <xdr:row>73</xdr:row>
      <xdr:rowOff>571500</xdr:rowOff>
    </xdr:to>
    <xdr:pic>
      <xdr:nvPicPr>
        <xdr:cNvPr id="1520" name="Рисунок 54" descr="48-large_default.jpg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47" r="-2884"/>
        <a:stretch>
          <a:fillRect/>
        </a:stretch>
      </xdr:blipFill>
      <xdr:spPr bwMode="auto">
        <a:xfrm>
          <a:off x="1752600" y="27813000"/>
          <a:ext cx="571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74</xdr:row>
      <xdr:rowOff>47625</xdr:rowOff>
    </xdr:from>
    <xdr:to>
      <xdr:col>3</xdr:col>
      <xdr:colOff>666750</xdr:colOff>
      <xdr:row>74</xdr:row>
      <xdr:rowOff>542925</xdr:rowOff>
    </xdr:to>
    <xdr:pic>
      <xdr:nvPicPr>
        <xdr:cNvPr id="1521" name="Рисунок 180" descr="ИКД Полкодержатель d 25 ДСП угловой хром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5" t="333" r="3325" b="3325"/>
        <a:stretch>
          <a:fillRect/>
        </a:stretch>
      </xdr:blipFill>
      <xdr:spPr bwMode="auto">
        <a:xfrm>
          <a:off x="1828800" y="28432125"/>
          <a:ext cx="390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69</xdr:row>
      <xdr:rowOff>57150</xdr:rowOff>
    </xdr:from>
    <xdr:to>
      <xdr:col>3</xdr:col>
      <xdr:colOff>819150</xdr:colOff>
      <xdr:row>69</xdr:row>
      <xdr:rowOff>581025</xdr:rowOff>
    </xdr:to>
    <xdr:pic>
      <xdr:nvPicPr>
        <xdr:cNvPr id="1522" name="Picture 95" descr="CYS66027J7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5298400"/>
          <a:ext cx="723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61</xdr:row>
      <xdr:rowOff>28575</xdr:rowOff>
    </xdr:from>
    <xdr:to>
      <xdr:col>3</xdr:col>
      <xdr:colOff>657225</xdr:colOff>
      <xdr:row>61</xdr:row>
      <xdr:rowOff>333375</xdr:rowOff>
    </xdr:to>
    <xdr:pic>
      <xdr:nvPicPr>
        <xdr:cNvPr id="1523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1678900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62</xdr:row>
      <xdr:rowOff>28575</xdr:rowOff>
    </xdr:from>
    <xdr:to>
      <xdr:col>3</xdr:col>
      <xdr:colOff>657225</xdr:colOff>
      <xdr:row>62</xdr:row>
      <xdr:rowOff>342900</xdr:rowOff>
    </xdr:to>
    <xdr:pic>
      <xdr:nvPicPr>
        <xdr:cNvPr id="1524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059900"/>
          <a:ext cx="400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92</xdr:row>
      <xdr:rowOff>28575</xdr:rowOff>
    </xdr:from>
    <xdr:to>
      <xdr:col>3</xdr:col>
      <xdr:colOff>666750</xdr:colOff>
      <xdr:row>92</xdr:row>
      <xdr:rowOff>333375</xdr:rowOff>
    </xdr:to>
    <xdr:pic>
      <xdr:nvPicPr>
        <xdr:cNvPr id="1525" name="图片 724" descr="HQJ-703-15.jpg"/>
        <xdr:cNvPicPr preferRelativeResize="0">
          <a:picLocks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601402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90</xdr:row>
      <xdr:rowOff>28575</xdr:rowOff>
    </xdr:from>
    <xdr:to>
      <xdr:col>3</xdr:col>
      <xdr:colOff>647700</xdr:colOff>
      <xdr:row>90</xdr:row>
      <xdr:rowOff>333375</xdr:rowOff>
    </xdr:to>
    <xdr:pic>
      <xdr:nvPicPr>
        <xdr:cNvPr id="1526" name="图片 668" descr="WT02.jp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5252025"/>
          <a:ext cx="409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89</xdr:row>
      <xdr:rowOff>28575</xdr:rowOff>
    </xdr:from>
    <xdr:to>
      <xdr:col>3</xdr:col>
      <xdr:colOff>638175</xdr:colOff>
      <xdr:row>89</xdr:row>
      <xdr:rowOff>333375</xdr:rowOff>
    </xdr:to>
    <xdr:pic>
      <xdr:nvPicPr>
        <xdr:cNvPr id="1527" name="图片 670" descr="MT02.jp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4871025"/>
          <a:ext cx="400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87</xdr:row>
      <xdr:rowOff>38100</xdr:rowOff>
    </xdr:from>
    <xdr:to>
      <xdr:col>3</xdr:col>
      <xdr:colOff>647700</xdr:colOff>
      <xdr:row>87</xdr:row>
      <xdr:rowOff>342900</xdr:rowOff>
    </xdr:to>
    <xdr:pic>
      <xdr:nvPicPr>
        <xdr:cNvPr id="1529" name="图片 597" descr="W12.jpg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4118550"/>
          <a:ext cx="43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86</xdr:row>
      <xdr:rowOff>38100</xdr:rowOff>
    </xdr:from>
    <xdr:to>
      <xdr:col>3</xdr:col>
      <xdr:colOff>628650</xdr:colOff>
      <xdr:row>86</xdr:row>
      <xdr:rowOff>323850</xdr:rowOff>
    </xdr:to>
    <xdr:pic>
      <xdr:nvPicPr>
        <xdr:cNvPr id="1530" name="图片 585" descr="W01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33737550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85</xdr:row>
      <xdr:rowOff>57150</xdr:rowOff>
    </xdr:from>
    <xdr:to>
      <xdr:col>3</xdr:col>
      <xdr:colOff>590550</xdr:colOff>
      <xdr:row>85</xdr:row>
      <xdr:rowOff>304800</xdr:rowOff>
    </xdr:to>
    <xdr:pic>
      <xdr:nvPicPr>
        <xdr:cNvPr id="1531" name="图片 657" descr="MA02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3756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84</xdr:row>
      <xdr:rowOff>47625</xdr:rowOff>
    </xdr:from>
    <xdr:to>
      <xdr:col>3</xdr:col>
      <xdr:colOff>628650</xdr:colOff>
      <xdr:row>84</xdr:row>
      <xdr:rowOff>333375</xdr:rowOff>
    </xdr:to>
    <xdr:pic>
      <xdr:nvPicPr>
        <xdr:cNvPr id="1532" name="图片 645" descr="M02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32985075"/>
          <a:ext cx="390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83</xdr:row>
      <xdr:rowOff>9525</xdr:rowOff>
    </xdr:from>
    <xdr:to>
      <xdr:col>3</xdr:col>
      <xdr:colOff>542925</xdr:colOff>
      <xdr:row>83</xdr:row>
      <xdr:rowOff>352425</xdr:rowOff>
    </xdr:to>
    <xdr:pic>
      <xdr:nvPicPr>
        <xdr:cNvPr id="1533" name="图片 545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2565975"/>
          <a:ext cx="21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81</xdr:row>
      <xdr:rowOff>19050</xdr:rowOff>
    </xdr:from>
    <xdr:to>
      <xdr:col>3</xdr:col>
      <xdr:colOff>514350</xdr:colOff>
      <xdr:row>81</xdr:row>
      <xdr:rowOff>361950</xdr:rowOff>
    </xdr:to>
    <xdr:pic>
      <xdr:nvPicPr>
        <xdr:cNvPr id="1534" name="图片 546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813500"/>
          <a:ext cx="161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82</xdr:row>
      <xdr:rowOff>38100</xdr:rowOff>
    </xdr:from>
    <xdr:to>
      <xdr:col>3</xdr:col>
      <xdr:colOff>504825</xdr:colOff>
      <xdr:row>82</xdr:row>
      <xdr:rowOff>333375</xdr:rowOff>
    </xdr:to>
    <xdr:pic>
      <xdr:nvPicPr>
        <xdr:cNvPr id="1535" name="图片 547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2213550"/>
          <a:ext cx="152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361950</xdr:colOff>
      <xdr:row>77</xdr:row>
      <xdr:rowOff>38100</xdr:rowOff>
    </xdr:from>
    <xdr:to>
      <xdr:col>3</xdr:col>
      <xdr:colOff>495300</xdr:colOff>
      <xdr:row>77</xdr:row>
      <xdr:rowOff>314325</xdr:rowOff>
    </xdr:to>
    <xdr:pic>
      <xdr:nvPicPr>
        <xdr:cNvPr id="1536" name="图片 548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0308550"/>
          <a:ext cx="133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78</xdr:row>
      <xdr:rowOff>38100</xdr:rowOff>
    </xdr:from>
    <xdr:to>
      <xdr:col>3</xdr:col>
      <xdr:colOff>523875</xdr:colOff>
      <xdr:row>78</xdr:row>
      <xdr:rowOff>342900</xdr:rowOff>
    </xdr:to>
    <xdr:pic>
      <xdr:nvPicPr>
        <xdr:cNvPr id="1537" name="图片 550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0689550"/>
          <a:ext cx="1714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79</xdr:row>
      <xdr:rowOff>38100</xdr:rowOff>
    </xdr:from>
    <xdr:to>
      <xdr:col>3</xdr:col>
      <xdr:colOff>533400</xdr:colOff>
      <xdr:row>79</xdr:row>
      <xdr:rowOff>352425</xdr:rowOff>
    </xdr:to>
    <xdr:pic>
      <xdr:nvPicPr>
        <xdr:cNvPr id="1538" name="图片 551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1070550"/>
          <a:ext cx="19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80</xdr:row>
      <xdr:rowOff>28575</xdr:rowOff>
    </xdr:from>
    <xdr:to>
      <xdr:col>3</xdr:col>
      <xdr:colOff>533400</xdr:colOff>
      <xdr:row>80</xdr:row>
      <xdr:rowOff>333375</xdr:rowOff>
    </xdr:to>
    <xdr:pic>
      <xdr:nvPicPr>
        <xdr:cNvPr id="1539" name="图片 553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1442025"/>
          <a:ext cx="190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91</xdr:row>
      <xdr:rowOff>76200</xdr:rowOff>
    </xdr:from>
    <xdr:to>
      <xdr:col>3</xdr:col>
      <xdr:colOff>714375</xdr:colOff>
      <xdr:row>91</xdr:row>
      <xdr:rowOff>295275</xdr:rowOff>
    </xdr:to>
    <xdr:pic>
      <xdr:nvPicPr>
        <xdr:cNvPr id="1540" name="图片 776" descr="HQSB-D.jpg"/>
        <xdr:cNvPicPr preferRelativeResize="0">
          <a:picLocks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5680650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257175</xdr:colOff>
      <xdr:row>54</xdr:row>
      <xdr:rowOff>38100</xdr:rowOff>
    </xdr:from>
    <xdr:to>
      <xdr:col>3</xdr:col>
      <xdr:colOff>647700</xdr:colOff>
      <xdr:row>54</xdr:row>
      <xdr:rowOff>342900</xdr:rowOff>
    </xdr:to>
    <xdr:pic>
      <xdr:nvPicPr>
        <xdr:cNvPr id="1541" name="Picture 4" descr="HQX024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9021425"/>
          <a:ext cx="390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93</xdr:row>
      <xdr:rowOff>19050</xdr:rowOff>
    </xdr:from>
    <xdr:to>
      <xdr:col>3</xdr:col>
      <xdr:colOff>552450</xdr:colOff>
      <xdr:row>93</xdr:row>
      <xdr:rowOff>352425</xdr:rowOff>
    </xdr:to>
    <xdr:pic>
      <xdr:nvPicPr>
        <xdr:cNvPr id="1542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6385500"/>
          <a:ext cx="228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75</xdr:row>
      <xdr:rowOff>38100</xdr:rowOff>
    </xdr:from>
    <xdr:to>
      <xdr:col>3</xdr:col>
      <xdr:colOff>561975</xdr:colOff>
      <xdr:row>75</xdr:row>
      <xdr:rowOff>561975</xdr:rowOff>
    </xdr:to>
    <xdr:pic>
      <xdr:nvPicPr>
        <xdr:cNvPr id="1543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9051250"/>
          <a:ext cx="209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76</xdr:row>
      <xdr:rowOff>0</xdr:rowOff>
    </xdr:from>
    <xdr:to>
      <xdr:col>3</xdr:col>
      <xdr:colOff>552450</xdr:colOff>
      <xdr:row>76</xdr:row>
      <xdr:rowOff>552450</xdr:rowOff>
    </xdr:to>
    <xdr:pic>
      <xdr:nvPicPr>
        <xdr:cNvPr id="1544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29641800"/>
          <a:ext cx="209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29</xdr:row>
      <xdr:rowOff>76200</xdr:rowOff>
    </xdr:from>
    <xdr:to>
      <xdr:col>3</xdr:col>
      <xdr:colOff>857250</xdr:colOff>
      <xdr:row>30</xdr:row>
      <xdr:rowOff>219075</xdr:rowOff>
    </xdr:to>
    <xdr:pic>
      <xdr:nvPicPr>
        <xdr:cNvPr id="1545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9477375"/>
          <a:ext cx="800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28</xdr:row>
      <xdr:rowOff>76200</xdr:rowOff>
    </xdr:from>
    <xdr:to>
      <xdr:col>3</xdr:col>
      <xdr:colOff>819150</xdr:colOff>
      <xdr:row>28</xdr:row>
      <xdr:rowOff>542925</xdr:rowOff>
    </xdr:to>
    <xdr:pic>
      <xdr:nvPicPr>
        <xdr:cNvPr id="1546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848725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88</xdr:row>
      <xdr:rowOff>38100</xdr:rowOff>
    </xdr:from>
    <xdr:to>
      <xdr:col>3</xdr:col>
      <xdr:colOff>657225</xdr:colOff>
      <xdr:row>88</xdr:row>
      <xdr:rowOff>342900</xdr:rowOff>
    </xdr:to>
    <xdr:pic>
      <xdr:nvPicPr>
        <xdr:cNvPr id="1547" name="图片 621" descr="WZ04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4499550"/>
          <a:ext cx="428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179323</xdr:colOff>
      <xdr:row>0</xdr:row>
      <xdr:rowOff>95250</xdr:rowOff>
    </xdr:from>
    <xdr:to>
      <xdr:col>3</xdr:col>
      <xdr:colOff>485775</xdr:colOff>
      <xdr:row>4</xdr:row>
      <xdr:rowOff>161926</xdr:rowOff>
    </xdr:to>
    <xdr:pic>
      <xdr:nvPicPr>
        <xdr:cNvPr id="69" name="Рисунок 1" descr="Логотип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98" y="295275"/>
          <a:ext cx="1487552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0"/>
  <sheetViews>
    <sheetView tabSelected="1" topLeftCell="A52" zoomScaleSheetLayoutView="100" workbookViewId="0">
      <selection activeCell="A71" sqref="A71:XFD71"/>
    </sheetView>
  </sheetViews>
  <sheetFormatPr defaultColWidth="7.875" defaultRowHeight="15.75" customHeight="1"/>
  <cols>
    <col min="1" max="1" width="1.75" style="2" customWidth="1"/>
    <col min="2" max="2" width="3.125" style="1" customWidth="1"/>
    <col min="3" max="3" width="15.5" style="10" customWidth="1"/>
    <col min="4" max="4" width="12" style="1" customWidth="1"/>
    <col min="5" max="5" width="14.875" style="10" customWidth="1"/>
    <col min="6" max="6" width="45.75" style="2" customWidth="1"/>
    <col min="7" max="7" width="8.375" style="8" hidden="1" customWidth="1"/>
    <col min="8" max="8" width="10.5" style="8" hidden="1" customWidth="1"/>
    <col min="9" max="9" width="7.875" style="1" hidden="1" customWidth="1"/>
    <col min="10" max="10" width="7.875" style="2" hidden="1" customWidth="1"/>
    <col min="11" max="11" width="7.5" style="2" hidden="1" customWidth="1"/>
    <col min="12" max="12" width="13" style="2" hidden="1" customWidth="1"/>
    <col min="13" max="13" width="13.5" style="2" hidden="1" customWidth="1"/>
    <col min="14" max="15" width="10.5" style="2" hidden="1" customWidth="1"/>
    <col min="16" max="233" width="7.875" style="2" customWidth="1"/>
    <col min="234" max="244" width="7.875" style="3" customWidth="1"/>
    <col min="245" max="245" width="7.875" style="14" bestFit="1"/>
    <col min="246" max="16384" width="7.875" style="14"/>
  </cols>
  <sheetData>
    <row r="1" spans="1:253" ht="15.75" customHeight="1">
      <c r="C1" s="42"/>
      <c r="D1" s="42"/>
      <c r="E1" s="42"/>
      <c r="F1" s="42"/>
      <c r="G1" s="42"/>
    </row>
    <row r="2" spans="1:253" ht="15.75" customHeight="1">
      <c r="C2" s="52"/>
      <c r="D2" s="52"/>
      <c r="E2" s="43" t="s">
        <v>219</v>
      </c>
      <c r="F2" s="44"/>
      <c r="G2" s="45"/>
    </row>
    <row r="3" spans="1:253" ht="15.75" customHeight="1">
      <c r="C3" s="42"/>
      <c r="D3" s="42"/>
      <c r="E3" s="46" t="s">
        <v>223</v>
      </c>
      <c r="F3" s="47"/>
      <c r="G3" s="48"/>
    </row>
    <row r="4" spans="1:253" ht="15.75" customHeight="1">
      <c r="C4" s="42"/>
      <c r="D4" s="42"/>
      <c r="E4" s="46" t="s">
        <v>220</v>
      </c>
      <c r="F4" s="47"/>
      <c r="G4" s="48"/>
    </row>
    <row r="5" spans="1:253" ht="15.75" customHeight="1">
      <c r="C5" s="42"/>
      <c r="D5" s="42"/>
      <c r="E5" s="49" t="s">
        <v>221</v>
      </c>
      <c r="F5" s="50"/>
      <c r="G5" s="51"/>
    </row>
    <row r="7" spans="1:253" ht="17.25" customHeight="1">
      <c r="B7" s="64" t="s">
        <v>222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253" s="19" customFormat="1" ht="33.950000000000003" customHeight="1">
      <c r="A8" s="20"/>
      <c r="B8" s="57" t="s">
        <v>0</v>
      </c>
      <c r="C8" s="58" t="s">
        <v>1</v>
      </c>
      <c r="D8" s="57" t="s">
        <v>2</v>
      </c>
      <c r="E8" s="58" t="s">
        <v>3</v>
      </c>
      <c r="F8" s="57" t="s">
        <v>4</v>
      </c>
      <c r="G8" s="59" t="s">
        <v>5</v>
      </c>
      <c r="H8" s="59" t="s">
        <v>6</v>
      </c>
      <c r="I8" s="60" t="s">
        <v>203</v>
      </c>
      <c r="J8" s="61" t="s">
        <v>204</v>
      </c>
      <c r="K8" s="61" t="s">
        <v>205</v>
      </c>
      <c r="L8" s="29" t="s">
        <v>206</v>
      </c>
      <c r="M8" s="29" t="s">
        <v>207</v>
      </c>
      <c r="N8" s="29" t="s">
        <v>208</v>
      </c>
      <c r="O8" s="29" t="s">
        <v>208</v>
      </c>
      <c r="P8" s="29" t="s">
        <v>208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8"/>
      <c r="IL8" s="18"/>
      <c r="IM8" s="18"/>
      <c r="IN8" s="18"/>
      <c r="IO8" s="18"/>
      <c r="IP8" s="18"/>
      <c r="IQ8" s="18"/>
      <c r="IR8" s="18"/>
      <c r="IS8" s="14"/>
    </row>
    <row r="9" spans="1:253" s="1" customFormat="1" ht="24.95" customHeight="1">
      <c r="B9" s="68">
        <v>1</v>
      </c>
      <c r="C9" s="69" t="s">
        <v>7</v>
      </c>
      <c r="D9" s="68"/>
      <c r="E9" s="71" t="s">
        <v>8</v>
      </c>
      <c r="F9" s="38" t="s">
        <v>9</v>
      </c>
      <c r="G9" s="6">
        <v>1</v>
      </c>
      <c r="H9" s="6" t="e">
        <f>#REF!*G9</f>
        <v>#REF!</v>
      </c>
      <c r="I9" s="30">
        <v>186</v>
      </c>
      <c r="J9" s="40">
        <f>I9*B9</f>
        <v>186</v>
      </c>
      <c r="K9" s="40" t="e">
        <f>#REF!*J9</f>
        <v>#REF!</v>
      </c>
      <c r="L9" s="40" t="e">
        <f>(J9*#REF!)+J9</f>
        <v>#REF!</v>
      </c>
      <c r="M9" s="40" t="e">
        <f>#REF!*L9</f>
        <v>#REF!</v>
      </c>
      <c r="N9" s="40" t="e">
        <f>#REF!*#REF!</f>
        <v>#REF!</v>
      </c>
      <c r="O9" s="40" t="e">
        <f t="shared" ref="O9:O40" si="0">N9-M9</f>
        <v>#REF!</v>
      </c>
      <c r="P9" s="40">
        <v>1100</v>
      </c>
    </row>
    <row r="10" spans="1:253" s="1" customFormat="1" ht="24.95" customHeight="1">
      <c r="B10" s="68"/>
      <c r="C10" s="69"/>
      <c r="D10" s="68"/>
      <c r="E10" s="71"/>
      <c r="F10" s="5" t="s">
        <v>10</v>
      </c>
      <c r="G10" s="6">
        <v>1.1100000000000001</v>
      </c>
      <c r="H10" s="6" t="e">
        <f>#REF!*G10</f>
        <v>#REF!</v>
      </c>
      <c r="I10" s="30">
        <v>186</v>
      </c>
      <c r="J10" s="40">
        <f>G10*I10</f>
        <v>206.46</v>
      </c>
      <c r="K10" s="40" t="e">
        <f>#REF!*J10</f>
        <v>#REF!</v>
      </c>
      <c r="L10" s="40" t="e">
        <f>(J10*#REF!)+J10</f>
        <v>#REF!</v>
      </c>
      <c r="M10" s="40" t="e">
        <f>#REF!*L10</f>
        <v>#REF!</v>
      </c>
      <c r="N10" s="40" t="e">
        <f>#REF!*#REF!</f>
        <v>#REF!</v>
      </c>
      <c r="O10" s="40" t="e">
        <f t="shared" si="0"/>
        <v>#REF!</v>
      </c>
      <c r="P10" s="40">
        <v>1100</v>
      </c>
    </row>
    <row r="11" spans="1:253" s="1" customFormat="1" ht="24.95" customHeight="1">
      <c r="B11" s="68"/>
      <c r="C11" s="69"/>
      <c r="D11" s="68"/>
      <c r="E11" s="71"/>
      <c r="F11" s="5" t="s">
        <v>11</v>
      </c>
      <c r="G11" s="6">
        <v>1.34</v>
      </c>
      <c r="H11" s="6" t="e">
        <f>#REF!*G11</f>
        <v>#REF!</v>
      </c>
      <c r="I11" s="30">
        <v>186</v>
      </c>
      <c r="J11" s="40">
        <f t="shared" ref="J11:J74" si="1">G11*I11</f>
        <v>249.24</v>
      </c>
      <c r="K11" s="40" t="e">
        <f>#REF!*J11</f>
        <v>#REF!</v>
      </c>
      <c r="L11" s="40" t="e">
        <f>(J11*#REF!)+J11</f>
        <v>#REF!</v>
      </c>
      <c r="M11" s="40" t="e">
        <f>#REF!*L11</f>
        <v>#REF!</v>
      </c>
      <c r="N11" s="40" t="e">
        <f>#REF!*#REF!</f>
        <v>#REF!</v>
      </c>
      <c r="O11" s="40" t="e">
        <f t="shared" si="0"/>
        <v>#REF!</v>
      </c>
      <c r="P11" s="40">
        <v>1300</v>
      </c>
    </row>
    <row r="12" spans="1:253" s="1" customFormat="1" ht="24.95" customHeight="1">
      <c r="B12" s="68"/>
      <c r="C12" s="41" t="s">
        <v>12</v>
      </c>
      <c r="D12" s="68"/>
      <c r="E12" s="71"/>
      <c r="F12" s="5" t="s">
        <v>13</v>
      </c>
      <c r="G12" s="6">
        <v>1.3</v>
      </c>
      <c r="H12" s="6" t="e">
        <f>#REF!*G12</f>
        <v>#REF!</v>
      </c>
      <c r="I12" s="30">
        <v>186</v>
      </c>
      <c r="J12" s="40">
        <f t="shared" si="1"/>
        <v>241.8</v>
      </c>
      <c r="K12" s="40" t="e">
        <f>#REF!*J12</f>
        <v>#REF!</v>
      </c>
      <c r="L12" s="40" t="e">
        <f>(J12*#REF!)+J12</f>
        <v>#REF!</v>
      </c>
      <c r="M12" s="40" t="e">
        <f>#REF!*L12</f>
        <v>#REF!</v>
      </c>
      <c r="N12" s="40" t="e">
        <f>#REF!*#REF!</f>
        <v>#REF!</v>
      </c>
      <c r="O12" s="40" t="e">
        <f t="shared" si="0"/>
        <v>#REF!</v>
      </c>
      <c r="P12" s="40">
        <v>1300</v>
      </c>
    </row>
    <row r="13" spans="1:253" s="1" customFormat="1" ht="24.95" customHeight="1">
      <c r="B13" s="68">
        <v>2</v>
      </c>
      <c r="C13" s="41" t="s">
        <v>14</v>
      </c>
      <c r="D13" s="68"/>
      <c r="E13" s="71" t="s">
        <v>8</v>
      </c>
      <c r="F13" s="5" t="s">
        <v>15</v>
      </c>
      <c r="G13" s="6">
        <v>1.81</v>
      </c>
      <c r="H13" s="6" t="e">
        <f>#REF!*G13</f>
        <v>#REF!</v>
      </c>
      <c r="I13" s="30">
        <v>186</v>
      </c>
      <c r="J13" s="40">
        <f t="shared" si="1"/>
        <v>336.66</v>
      </c>
      <c r="K13" s="40" t="e">
        <f>#REF!*J13</f>
        <v>#REF!</v>
      </c>
      <c r="L13" s="40" t="e">
        <f>(J13*#REF!)+J13</f>
        <v>#REF!</v>
      </c>
      <c r="M13" s="40" t="e">
        <f>#REF!*L13</f>
        <v>#REF!</v>
      </c>
      <c r="N13" s="40" t="e">
        <f>#REF!*#REF!</f>
        <v>#REF!</v>
      </c>
      <c r="O13" s="40" t="e">
        <f t="shared" si="0"/>
        <v>#REF!</v>
      </c>
      <c r="P13" s="40">
        <v>1800</v>
      </c>
    </row>
    <row r="14" spans="1:253" s="1" customFormat="1" ht="24.95" customHeight="1">
      <c r="B14" s="68"/>
      <c r="C14" s="41" t="s">
        <v>16</v>
      </c>
      <c r="D14" s="68"/>
      <c r="E14" s="71"/>
      <c r="F14" s="5" t="s">
        <v>17</v>
      </c>
      <c r="G14" s="6">
        <v>1.75</v>
      </c>
      <c r="H14" s="6" t="e">
        <f>#REF!*G14</f>
        <v>#REF!</v>
      </c>
      <c r="I14" s="30">
        <v>186</v>
      </c>
      <c r="J14" s="40">
        <f t="shared" si="1"/>
        <v>325.5</v>
      </c>
      <c r="K14" s="40" t="e">
        <f>#REF!*J14</f>
        <v>#REF!</v>
      </c>
      <c r="L14" s="40" t="e">
        <f>(J14*#REF!)+J14</f>
        <v>#REF!</v>
      </c>
      <c r="M14" s="40" t="e">
        <f>#REF!*L14</f>
        <v>#REF!</v>
      </c>
      <c r="N14" s="40" t="e">
        <f>#REF!*#REF!</f>
        <v>#REF!</v>
      </c>
      <c r="O14" s="40" t="e">
        <f t="shared" si="0"/>
        <v>#REF!</v>
      </c>
      <c r="P14" s="40">
        <v>2250</v>
      </c>
    </row>
    <row r="15" spans="1:253" s="2" customFormat="1" ht="24.95" customHeight="1">
      <c r="B15" s="68">
        <v>3</v>
      </c>
      <c r="C15" s="41" t="s">
        <v>18</v>
      </c>
      <c r="D15" s="70"/>
      <c r="E15" s="71" t="s">
        <v>19</v>
      </c>
      <c r="F15" s="38" t="s">
        <v>20</v>
      </c>
      <c r="G15" s="6">
        <v>5.57</v>
      </c>
      <c r="H15" s="6" t="e">
        <f>#REF!*G15</f>
        <v>#REF!</v>
      </c>
      <c r="I15" s="30">
        <v>186</v>
      </c>
      <c r="J15" s="40">
        <f t="shared" si="1"/>
        <v>1036.02</v>
      </c>
      <c r="K15" s="40" t="e">
        <f>#REF!*J15</f>
        <v>#REF!</v>
      </c>
      <c r="L15" s="40" t="e">
        <f>(J15*#REF!)+J15</f>
        <v>#REF!</v>
      </c>
      <c r="M15" s="40" t="e">
        <f>#REF!*L15</f>
        <v>#REF!</v>
      </c>
      <c r="N15" s="40" t="e">
        <f>#REF!*#REF!</f>
        <v>#REF!</v>
      </c>
      <c r="O15" s="40" t="e">
        <f t="shared" si="0"/>
        <v>#REF!</v>
      </c>
      <c r="P15" s="7">
        <v>5200</v>
      </c>
    </row>
    <row r="16" spans="1:253" s="2" customFormat="1" ht="24.95" customHeight="1">
      <c r="B16" s="68"/>
      <c r="C16" s="41" t="s">
        <v>21</v>
      </c>
      <c r="D16" s="70"/>
      <c r="E16" s="71"/>
      <c r="F16" s="38" t="s">
        <v>22</v>
      </c>
      <c r="G16" s="6">
        <v>7</v>
      </c>
      <c r="H16" s="6" t="e">
        <f>#REF!*G16</f>
        <v>#REF!</v>
      </c>
      <c r="I16" s="30">
        <v>186</v>
      </c>
      <c r="J16" s="40">
        <f t="shared" si="1"/>
        <v>1302</v>
      </c>
      <c r="K16" s="40" t="e">
        <f>#REF!*J16</f>
        <v>#REF!</v>
      </c>
      <c r="L16" s="40" t="e">
        <f>(J16*#REF!)+J16</f>
        <v>#REF!</v>
      </c>
      <c r="M16" s="40" t="e">
        <f>#REF!*L16</f>
        <v>#REF!</v>
      </c>
      <c r="N16" s="40" t="e">
        <f>#REF!*#REF!</f>
        <v>#REF!</v>
      </c>
      <c r="O16" s="40" t="e">
        <f t="shared" si="0"/>
        <v>#REF!</v>
      </c>
      <c r="P16" s="7">
        <v>6500</v>
      </c>
    </row>
    <row r="17" spans="2:253" ht="50.1" customHeight="1">
      <c r="B17" s="40">
        <v>4</v>
      </c>
      <c r="C17" s="38" t="s">
        <v>23</v>
      </c>
      <c r="D17" s="39"/>
      <c r="E17" s="38" t="s">
        <v>24</v>
      </c>
      <c r="F17" s="5" t="s">
        <v>25</v>
      </c>
      <c r="G17" s="6">
        <v>3.13</v>
      </c>
      <c r="H17" s="6" t="e">
        <f>#REF!*G17</f>
        <v>#REF!</v>
      </c>
      <c r="I17" s="30">
        <v>186</v>
      </c>
      <c r="J17" s="40">
        <f t="shared" si="1"/>
        <v>582.17999999999995</v>
      </c>
      <c r="K17" s="40" t="e">
        <f>#REF!*J17</f>
        <v>#REF!</v>
      </c>
      <c r="L17" s="40" t="e">
        <f>(J17*#REF!)+J17</f>
        <v>#REF!</v>
      </c>
      <c r="M17" s="40" t="e">
        <f>#REF!*L17</f>
        <v>#REF!</v>
      </c>
      <c r="N17" s="40" t="e">
        <f>#REF!*#REF!</f>
        <v>#REF!</v>
      </c>
      <c r="O17" s="40" t="e">
        <f t="shared" si="0"/>
        <v>#REF!</v>
      </c>
      <c r="P17" s="7">
        <v>2750</v>
      </c>
    </row>
    <row r="18" spans="2:253" ht="50.1" customHeight="1">
      <c r="B18" s="40">
        <v>5</v>
      </c>
      <c r="C18" s="41" t="s">
        <v>26</v>
      </c>
      <c r="D18" s="39"/>
      <c r="E18" s="38" t="s">
        <v>27</v>
      </c>
      <c r="F18" s="5" t="s">
        <v>28</v>
      </c>
      <c r="G18" s="6">
        <v>2.5499999999999998</v>
      </c>
      <c r="H18" s="6" t="e">
        <f>#REF!*G18</f>
        <v>#REF!</v>
      </c>
      <c r="I18" s="30">
        <v>186</v>
      </c>
      <c r="J18" s="40">
        <f t="shared" si="1"/>
        <v>474.29999999999995</v>
      </c>
      <c r="K18" s="40" t="e">
        <f>#REF!*J18</f>
        <v>#REF!</v>
      </c>
      <c r="L18" s="40" t="e">
        <f>(J18*#REF!)+J18</f>
        <v>#REF!</v>
      </c>
      <c r="M18" s="40" t="e">
        <f>#REF!*L18</f>
        <v>#REF!</v>
      </c>
      <c r="N18" s="40" t="e">
        <f>#REF!*#REF!</f>
        <v>#REF!</v>
      </c>
      <c r="O18" s="40" t="e">
        <f t="shared" si="0"/>
        <v>#REF!</v>
      </c>
      <c r="P18" s="7">
        <v>2150</v>
      </c>
    </row>
    <row r="19" spans="2:253" s="2" customFormat="1" ht="24.95" customHeight="1">
      <c r="B19" s="68">
        <v>6</v>
      </c>
      <c r="C19" s="38" t="s">
        <v>29</v>
      </c>
      <c r="D19" s="68"/>
      <c r="E19" s="71" t="s">
        <v>30</v>
      </c>
      <c r="F19" s="4" t="s">
        <v>31</v>
      </c>
      <c r="G19" s="6">
        <v>1.93</v>
      </c>
      <c r="H19" s="6" t="e">
        <f>#REF!*G19</f>
        <v>#REF!</v>
      </c>
      <c r="I19" s="30">
        <v>186</v>
      </c>
      <c r="J19" s="40">
        <f t="shared" si="1"/>
        <v>358.97999999999996</v>
      </c>
      <c r="K19" s="40" t="e">
        <f>#REF!*J19</f>
        <v>#REF!</v>
      </c>
      <c r="L19" s="40" t="e">
        <f>(J19*#REF!)+J19</f>
        <v>#REF!</v>
      </c>
      <c r="M19" s="40" t="e">
        <f>#REF!*L19</f>
        <v>#REF!</v>
      </c>
      <c r="N19" s="40" t="e">
        <f>#REF!*#REF!</f>
        <v>#REF!</v>
      </c>
      <c r="O19" s="40" t="e">
        <f t="shared" si="0"/>
        <v>#REF!</v>
      </c>
      <c r="P19" s="7">
        <v>2370</v>
      </c>
    </row>
    <row r="20" spans="2:253" s="2" customFormat="1" ht="24.95" customHeight="1">
      <c r="B20" s="68"/>
      <c r="C20" s="38" t="s">
        <v>32</v>
      </c>
      <c r="D20" s="68"/>
      <c r="E20" s="71"/>
      <c r="F20" s="4" t="s">
        <v>33</v>
      </c>
      <c r="G20" s="6">
        <v>2.2999999999999998</v>
      </c>
      <c r="H20" s="6" t="e">
        <f>#REF!*G20</f>
        <v>#REF!</v>
      </c>
      <c r="I20" s="30">
        <v>186</v>
      </c>
      <c r="J20" s="40">
        <f t="shared" si="1"/>
        <v>427.79999999999995</v>
      </c>
      <c r="K20" s="40" t="e">
        <f>#REF!*J20</f>
        <v>#REF!</v>
      </c>
      <c r="L20" s="40" t="e">
        <f>(J20*#REF!)+J20</f>
        <v>#REF!</v>
      </c>
      <c r="M20" s="40" t="e">
        <f>#REF!*L20</f>
        <v>#REF!</v>
      </c>
      <c r="N20" s="40" t="e">
        <f>#REF!*#REF!</f>
        <v>#REF!</v>
      </c>
      <c r="O20" s="40" t="e">
        <f t="shared" si="0"/>
        <v>#REF!</v>
      </c>
      <c r="P20" s="7">
        <v>2150</v>
      </c>
      <c r="IK20" s="12"/>
      <c r="IL20" s="12"/>
      <c r="IM20" s="12"/>
      <c r="IN20" s="12"/>
      <c r="IO20" s="12"/>
      <c r="IP20" s="12"/>
      <c r="IQ20" s="12"/>
      <c r="IR20" s="12"/>
      <c r="IS20" s="12"/>
    </row>
    <row r="21" spans="2:253" s="2" customFormat="1" ht="24.95" customHeight="1">
      <c r="B21" s="68"/>
      <c r="C21" s="38" t="s">
        <v>34</v>
      </c>
      <c r="D21" s="68"/>
      <c r="E21" s="71"/>
      <c r="F21" s="4" t="s">
        <v>35</v>
      </c>
      <c r="G21" s="6">
        <v>2.2999999999999998</v>
      </c>
      <c r="H21" s="6" t="e">
        <f>#REF!*G21</f>
        <v>#REF!</v>
      </c>
      <c r="I21" s="30">
        <v>186</v>
      </c>
      <c r="J21" s="40">
        <f t="shared" si="1"/>
        <v>427.79999999999995</v>
      </c>
      <c r="K21" s="40" t="e">
        <f>#REF!*J21</f>
        <v>#REF!</v>
      </c>
      <c r="L21" s="40" t="e">
        <f>(J21*#REF!)+J21</f>
        <v>#REF!</v>
      </c>
      <c r="M21" s="40" t="e">
        <f>#REF!*L21</f>
        <v>#REF!</v>
      </c>
      <c r="N21" s="40" t="e">
        <f>#REF!*#REF!</f>
        <v>#REF!</v>
      </c>
      <c r="O21" s="40" t="e">
        <f t="shared" si="0"/>
        <v>#REF!</v>
      </c>
      <c r="P21" s="7">
        <v>3000</v>
      </c>
    </row>
    <row r="22" spans="2:253" s="2" customFormat="1" ht="24.95" customHeight="1">
      <c r="B22" s="68"/>
      <c r="C22" s="38" t="s">
        <v>36</v>
      </c>
      <c r="D22" s="68"/>
      <c r="E22" s="71"/>
      <c r="F22" s="4" t="s">
        <v>37</v>
      </c>
      <c r="G22" s="6">
        <v>2.73</v>
      </c>
      <c r="H22" s="6" t="e">
        <f>#REF!*G22</f>
        <v>#REF!</v>
      </c>
      <c r="I22" s="30">
        <v>186</v>
      </c>
      <c r="J22" s="40">
        <f t="shared" si="1"/>
        <v>507.78</v>
      </c>
      <c r="K22" s="40" t="e">
        <f>#REF!*J22</f>
        <v>#REF!</v>
      </c>
      <c r="L22" s="40" t="e">
        <f>(J22*#REF!)+J22</f>
        <v>#REF!</v>
      </c>
      <c r="M22" s="40" t="e">
        <f>#REF!*L22</f>
        <v>#REF!</v>
      </c>
      <c r="N22" s="40" t="e">
        <f>#REF!*#REF!</f>
        <v>#REF!</v>
      </c>
      <c r="O22" s="40" t="e">
        <f t="shared" si="0"/>
        <v>#REF!</v>
      </c>
      <c r="P22" s="7">
        <v>2600</v>
      </c>
    </row>
    <row r="23" spans="2:253" s="2" customFormat="1" ht="30" customHeight="1">
      <c r="B23" s="68">
        <v>7</v>
      </c>
      <c r="C23" s="38" t="s">
        <v>38</v>
      </c>
      <c r="D23" s="68"/>
      <c r="E23" s="71" t="s">
        <v>30</v>
      </c>
      <c r="F23" s="4" t="s">
        <v>39</v>
      </c>
      <c r="G23" s="6">
        <v>2.85</v>
      </c>
      <c r="H23" s="6" t="e">
        <f>#REF!*G23</f>
        <v>#REF!</v>
      </c>
      <c r="I23" s="30">
        <v>186</v>
      </c>
      <c r="J23" s="40">
        <f t="shared" si="1"/>
        <v>530.1</v>
      </c>
      <c r="K23" s="40" t="e">
        <f>#REF!*J23</f>
        <v>#REF!</v>
      </c>
      <c r="L23" s="40" t="e">
        <f>(J23*#REF!)+J23</f>
        <v>#REF!</v>
      </c>
      <c r="M23" s="40" t="e">
        <f>#REF!*L23</f>
        <v>#REF!</v>
      </c>
      <c r="N23" s="40" t="e">
        <f>#REF!*#REF!</f>
        <v>#REF!</v>
      </c>
      <c r="O23" s="40" t="e">
        <f t="shared" si="0"/>
        <v>#REF!</v>
      </c>
      <c r="P23" s="7">
        <v>3500</v>
      </c>
    </row>
    <row r="24" spans="2:253" s="2" customFormat="1" ht="30" customHeight="1">
      <c r="B24" s="68"/>
      <c r="C24" s="38" t="s">
        <v>40</v>
      </c>
      <c r="D24" s="68"/>
      <c r="E24" s="71"/>
      <c r="F24" s="4" t="s">
        <v>41</v>
      </c>
      <c r="G24" s="6">
        <v>3.09</v>
      </c>
      <c r="H24" s="6" t="e">
        <f>#REF!*G24</f>
        <v>#REF!</v>
      </c>
      <c r="I24" s="30">
        <v>186</v>
      </c>
      <c r="J24" s="40">
        <f t="shared" si="1"/>
        <v>574.74</v>
      </c>
      <c r="K24" s="40" t="e">
        <f>#REF!*J24</f>
        <v>#REF!</v>
      </c>
      <c r="L24" s="40" t="e">
        <f>(J24*#REF!)+J24</f>
        <v>#REF!</v>
      </c>
      <c r="M24" s="40" t="e">
        <f>#REF!*L24</f>
        <v>#REF!</v>
      </c>
      <c r="N24" s="40" t="e">
        <f>#REF!*#REF!</f>
        <v>#REF!</v>
      </c>
      <c r="O24" s="40" t="e">
        <f t="shared" si="0"/>
        <v>#REF!</v>
      </c>
      <c r="P24" s="7">
        <v>3000</v>
      </c>
      <c r="IK24" s="12"/>
      <c r="IL24" s="12"/>
      <c r="IM24" s="12"/>
      <c r="IN24" s="12"/>
      <c r="IO24" s="12"/>
      <c r="IP24" s="12"/>
      <c r="IQ24" s="12"/>
      <c r="IR24" s="12"/>
      <c r="IS24" s="12"/>
    </row>
    <row r="25" spans="2:253" s="2" customFormat="1" ht="30" customHeight="1">
      <c r="B25" s="68"/>
      <c r="C25" s="38" t="s">
        <v>42</v>
      </c>
      <c r="D25" s="68"/>
      <c r="E25" s="71"/>
      <c r="F25" s="4" t="s">
        <v>43</v>
      </c>
      <c r="G25" s="6">
        <v>3.09</v>
      </c>
      <c r="H25" s="6" t="e">
        <f>#REF!*G25</f>
        <v>#REF!</v>
      </c>
      <c r="I25" s="30">
        <v>186</v>
      </c>
      <c r="J25" s="40">
        <f t="shared" si="1"/>
        <v>574.74</v>
      </c>
      <c r="K25" s="40" t="e">
        <f>#REF!*J25</f>
        <v>#REF!</v>
      </c>
      <c r="L25" s="40" t="e">
        <f>(J25*#REF!)+J25</f>
        <v>#REF!</v>
      </c>
      <c r="M25" s="40" t="e">
        <f>#REF!*L25</f>
        <v>#REF!</v>
      </c>
      <c r="N25" s="40" t="e">
        <f>#REF!*#REF!</f>
        <v>#REF!</v>
      </c>
      <c r="O25" s="40" t="e">
        <f t="shared" si="0"/>
        <v>#REF!</v>
      </c>
      <c r="P25" s="7">
        <v>4000</v>
      </c>
    </row>
    <row r="26" spans="2:253" s="2" customFormat="1" ht="30" customHeight="1">
      <c r="B26" s="68"/>
      <c r="C26" s="38" t="s">
        <v>44</v>
      </c>
      <c r="D26" s="68"/>
      <c r="E26" s="71"/>
      <c r="F26" s="4" t="s">
        <v>45</v>
      </c>
      <c r="G26" s="6">
        <v>3.6</v>
      </c>
      <c r="H26" s="6" t="e">
        <f>#REF!*G26</f>
        <v>#REF!</v>
      </c>
      <c r="I26" s="30">
        <v>186</v>
      </c>
      <c r="J26" s="40">
        <f t="shared" si="1"/>
        <v>669.6</v>
      </c>
      <c r="K26" s="40" t="e">
        <f>#REF!*J26</f>
        <v>#REF!</v>
      </c>
      <c r="L26" s="40" t="e">
        <f>(J26*#REF!)+J26</f>
        <v>#REF!</v>
      </c>
      <c r="M26" s="40" t="e">
        <f>#REF!*L26</f>
        <v>#REF!</v>
      </c>
      <c r="N26" s="40" t="e">
        <f>#REF!*#REF!</f>
        <v>#REF!</v>
      </c>
      <c r="O26" s="40" t="e">
        <f t="shared" si="0"/>
        <v>#REF!</v>
      </c>
      <c r="P26" s="7">
        <v>3400</v>
      </c>
    </row>
    <row r="27" spans="2:253" ht="24.95" customHeight="1">
      <c r="B27" s="68">
        <v>8</v>
      </c>
      <c r="C27" s="38" t="s">
        <v>46</v>
      </c>
      <c r="D27" s="68"/>
      <c r="E27" s="71" t="s">
        <v>47</v>
      </c>
      <c r="F27" s="15" t="s">
        <v>48</v>
      </c>
      <c r="G27" s="16">
        <v>0.25</v>
      </c>
      <c r="H27" s="6" t="e">
        <f>#REF!*G27</f>
        <v>#REF!</v>
      </c>
      <c r="I27" s="30">
        <v>186</v>
      </c>
      <c r="J27" s="40">
        <f t="shared" si="1"/>
        <v>46.5</v>
      </c>
      <c r="K27" s="40" t="e">
        <f>#REF!*J27</f>
        <v>#REF!</v>
      </c>
      <c r="L27" s="40" t="e">
        <f>(J27*#REF!)+J27</f>
        <v>#REF!</v>
      </c>
      <c r="M27" s="40" t="e">
        <f>#REF!*L27</f>
        <v>#REF!</v>
      </c>
      <c r="N27" s="40" t="e">
        <f>#REF!*#REF!</f>
        <v>#REF!</v>
      </c>
      <c r="O27" s="40" t="e">
        <f t="shared" si="0"/>
        <v>#REF!</v>
      </c>
      <c r="P27" s="7">
        <v>300</v>
      </c>
    </row>
    <row r="28" spans="2:253" ht="24.95" customHeight="1">
      <c r="B28" s="68"/>
      <c r="C28" s="38" t="s">
        <v>49</v>
      </c>
      <c r="D28" s="68"/>
      <c r="E28" s="71"/>
      <c r="F28" s="53" t="s">
        <v>50</v>
      </c>
      <c r="G28" s="23">
        <v>0.6</v>
      </c>
      <c r="H28" s="62" t="e">
        <f>#REF!*G28</f>
        <v>#REF!</v>
      </c>
      <c r="I28" s="30">
        <v>186</v>
      </c>
      <c r="J28" s="40">
        <f t="shared" si="1"/>
        <v>111.6</v>
      </c>
      <c r="K28" s="40" t="e">
        <f>#REF!*J28</f>
        <v>#REF!</v>
      </c>
      <c r="L28" s="40" t="e">
        <f>(J28*#REF!)+J28</f>
        <v>#REF!</v>
      </c>
      <c r="M28" s="40" t="e">
        <f>#REF!*L28</f>
        <v>#REF!</v>
      </c>
      <c r="N28" s="40" t="e">
        <f>#REF!*#REF!</f>
        <v>#REF!</v>
      </c>
      <c r="O28" s="40" t="e">
        <f t="shared" si="0"/>
        <v>#REF!</v>
      </c>
      <c r="P28" s="7">
        <v>520</v>
      </c>
    </row>
    <row r="29" spans="2:253" ht="50.1" customHeight="1">
      <c r="B29" s="40">
        <v>9</v>
      </c>
      <c r="C29" s="4" t="s">
        <v>51</v>
      </c>
      <c r="D29" s="40"/>
      <c r="E29" s="38" t="s">
        <v>52</v>
      </c>
      <c r="F29" s="17" t="s">
        <v>53</v>
      </c>
      <c r="G29" s="16">
        <v>0.25</v>
      </c>
      <c r="H29" s="6" t="e">
        <f>#REF!*G29</f>
        <v>#REF!</v>
      </c>
      <c r="I29" s="30">
        <v>186</v>
      </c>
      <c r="J29" s="40">
        <f t="shared" si="1"/>
        <v>46.5</v>
      </c>
      <c r="K29" s="40" t="e">
        <f>#REF!*J29</f>
        <v>#REF!</v>
      </c>
      <c r="L29" s="40" t="e">
        <f>(J29*#REF!)+J29</f>
        <v>#REF!</v>
      </c>
      <c r="M29" s="40" t="e">
        <f>#REF!*L29</f>
        <v>#REF!</v>
      </c>
      <c r="N29" s="40" t="e">
        <f>#REF!*#REF!</f>
        <v>#REF!</v>
      </c>
      <c r="O29" s="40" t="e">
        <f t="shared" si="0"/>
        <v>#REF!</v>
      </c>
      <c r="P29" s="7">
        <v>300</v>
      </c>
    </row>
    <row r="30" spans="2:253" ht="24.95" customHeight="1">
      <c r="B30" s="68">
        <v>10</v>
      </c>
      <c r="C30" s="38" t="s">
        <v>54</v>
      </c>
      <c r="D30" s="68"/>
      <c r="E30" s="71" t="s">
        <v>52</v>
      </c>
      <c r="F30" s="17" t="s">
        <v>55</v>
      </c>
      <c r="G30" s="16">
        <v>0.25</v>
      </c>
      <c r="H30" s="6" t="e">
        <f>#REF!*G30</f>
        <v>#REF!</v>
      </c>
      <c r="I30" s="30">
        <v>186</v>
      </c>
      <c r="J30" s="40">
        <f t="shared" si="1"/>
        <v>46.5</v>
      </c>
      <c r="K30" s="40" t="e">
        <f>#REF!*J30</f>
        <v>#REF!</v>
      </c>
      <c r="L30" s="40" t="e">
        <f>(J30*#REF!)+J30</f>
        <v>#REF!</v>
      </c>
      <c r="M30" s="40" t="e">
        <f>#REF!*L30</f>
        <v>#REF!</v>
      </c>
      <c r="N30" s="40" t="e">
        <f>#REF!*#REF!</f>
        <v>#REF!</v>
      </c>
      <c r="O30" s="40" t="e">
        <f t="shared" si="0"/>
        <v>#REF!</v>
      </c>
      <c r="P30" s="7">
        <v>310</v>
      </c>
    </row>
    <row r="31" spans="2:253" ht="24.95" customHeight="1">
      <c r="B31" s="68"/>
      <c r="C31" s="38" t="s">
        <v>56</v>
      </c>
      <c r="D31" s="68"/>
      <c r="E31" s="71"/>
      <c r="F31" s="54" t="s">
        <v>57</v>
      </c>
      <c r="G31" s="23">
        <v>0.6</v>
      </c>
      <c r="H31" s="62" t="e">
        <f>#REF!*G31</f>
        <v>#REF!</v>
      </c>
      <c r="I31" s="30">
        <v>186</v>
      </c>
      <c r="J31" s="40">
        <f t="shared" si="1"/>
        <v>111.6</v>
      </c>
      <c r="K31" s="40" t="e">
        <f>#REF!*J31</f>
        <v>#REF!</v>
      </c>
      <c r="L31" s="40" t="e">
        <f>(J31*#REF!)+J31</f>
        <v>#REF!</v>
      </c>
      <c r="M31" s="40" t="e">
        <f>#REF!*L31</f>
        <v>#REF!</v>
      </c>
      <c r="N31" s="40" t="e">
        <f>#REF!*#REF!</f>
        <v>#REF!</v>
      </c>
      <c r="O31" s="40" t="e">
        <f t="shared" si="0"/>
        <v>#REF!</v>
      </c>
      <c r="P31" s="7">
        <v>520</v>
      </c>
    </row>
    <row r="32" spans="2:253" ht="24.95" customHeight="1">
      <c r="B32" s="68">
        <v>11</v>
      </c>
      <c r="C32" s="38" t="s">
        <v>58</v>
      </c>
      <c r="D32" s="68"/>
      <c r="E32" s="71" t="s">
        <v>59</v>
      </c>
      <c r="F32" s="4" t="s">
        <v>60</v>
      </c>
      <c r="G32" s="6">
        <v>0.33</v>
      </c>
      <c r="H32" s="6" t="e">
        <f>#REF!*G32</f>
        <v>#REF!</v>
      </c>
      <c r="I32" s="30">
        <v>186</v>
      </c>
      <c r="J32" s="40">
        <f t="shared" si="1"/>
        <v>61.38</v>
      </c>
      <c r="K32" s="40" t="e">
        <f>#REF!*J32</f>
        <v>#REF!</v>
      </c>
      <c r="L32" s="40" t="e">
        <f>(J32*#REF!)+J32</f>
        <v>#REF!</v>
      </c>
      <c r="M32" s="40" t="e">
        <f>#REF!*L32</f>
        <v>#REF!</v>
      </c>
      <c r="N32" s="40" t="e">
        <f>#REF!*#REF!</f>
        <v>#REF!</v>
      </c>
      <c r="O32" s="40" t="e">
        <f t="shared" si="0"/>
        <v>#REF!</v>
      </c>
      <c r="P32" s="7">
        <v>410</v>
      </c>
    </row>
    <row r="33" spans="1:253" ht="24.95" customHeight="1">
      <c r="B33" s="68"/>
      <c r="C33" s="38" t="s">
        <v>61</v>
      </c>
      <c r="D33" s="68"/>
      <c r="E33" s="71"/>
      <c r="F33" s="4" t="s">
        <v>62</v>
      </c>
      <c r="G33" s="6">
        <v>0.43</v>
      </c>
      <c r="H33" s="6" t="e">
        <f>#REF!*G33</f>
        <v>#REF!</v>
      </c>
      <c r="I33" s="30">
        <v>186</v>
      </c>
      <c r="J33" s="40">
        <f t="shared" si="1"/>
        <v>79.98</v>
      </c>
      <c r="K33" s="40" t="e">
        <f>#REF!*J33</f>
        <v>#REF!</v>
      </c>
      <c r="L33" s="40" t="e">
        <f>(J33*#REF!)+J33</f>
        <v>#REF!</v>
      </c>
      <c r="M33" s="40" t="e">
        <f>#REF!*L33</f>
        <v>#REF!</v>
      </c>
      <c r="N33" s="40" t="e">
        <f>#REF!*#REF!</f>
        <v>#REF!</v>
      </c>
      <c r="O33" s="40" t="e">
        <f t="shared" si="0"/>
        <v>#REF!</v>
      </c>
      <c r="P33" s="7">
        <v>530</v>
      </c>
    </row>
    <row r="34" spans="1:253" ht="24.95" customHeight="1">
      <c r="B34" s="68"/>
      <c r="C34" s="38" t="s">
        <v>63</v>
      </c>
      <c r="D34" s="68"/>
      <c r="E34" s="71"/>
      <c r="F34" s="4" t="s">
        <v>64</v>
      </c>
      <c r="G34" s="6">
        <v>0.43</v>
      </c>
      <c r="H34" s="6" t="e">
        <f>#REF!*G34</f>
        <v>#REF!</v>
      </c>
      <c r="I34" s="30">
        <v>186</v>
      </c>
      <c r="J34" s="40">
        <f t="shared" si="1"/>
        <v>79.98</v>
      </c>
      <c r="K34" s="40" t="e">
        <f>#REF!*J34</f>
        <v>#REF!</v>
      </c>
      <c r="L34" s="40" t="e">
        <f>(J34*#REF!)+J34</f>
        <v>#REF!</v>
      </c>
      <c r="M34" s="40" t="e">
        <f>#REF!*L34</f>
        <v>#REF!</v>
      </c>
      <c r="N34" s="40" t="e">
        <f>#REF!*#REF!</f>
        <v>#REF!</v>
      </c>
      <c r="O34" s="40" t="e">
        <f t="shared" si="0"/>
        <v>#REF!</v>
      </c>
      <c r="P34" s="7">
        <v>555</v>
      </c>
    </row>
    <row r="35" spans="1:253" ht="24.95" customHeight="1">
      <c r="B35" s="68">
        <v>12</v>
      </c>
      <c r="C35" s="41" t="s">
        <v>65</v>
      </c>
      <c r="D35" s="68"/>
      <c r="E35" s="71" t="s">
        <v>59</v>
      </c>
      <c r="F35" s="40" t="s">
        <v>66</v>
      </c>
      <c r="G35" s="6">
        <v>0.45</v>
      </c>
      <c r="H35" s="6" t="e">
        <f>#REF!*G35</f>
        <v>#REF!</v>
      </c>
      <c r="I35" s="30">
        <v>186</v>
      </c>
      <c r="J35" s="40">
        <f t="shared" si="1"/>
        <v>83.7</v>
      </c>
      <c r="K35" s="40" t="e">
        <f>#REF!*J35</f>
        <v>#REF!</v>
      </c>
      <c r="L35" s="40" t="e">
        <f>(J35*#REF!)+J35</f>
        <v>#REF!</v>
      </c>
      <c r="M35" s="40" t="e">
        <f>#REF!*L35</f>
        <v>#REF!</v>
      </c>
      <c r="N35" s="40" t="e">
        <f>#REF!*#REF!</f>
        <v>#REF!</v>
      </c>
      <c r="O35" s="40" t="e">
        <f t="shared" si="0"/>
        <v>#REF!</v>
      </c>
      <c r="P35" s="7">
        <v>455</v>
      </c>
    </row>
    <row r="36" spans="1:253" ht="24.95" customHeight="1">
      <c r="B36" s="68"/>
      <c r="C36" s="41" t="s">
        <v>67</v>
      </c>
      <c r="D36" s="68"/>
      <c r="E36" s="71"/>
      <c r="F36" s="40" t="s">
        <v>68</v>
      </c>
      <c r="G36" s="6">
        <v>0.51</v>
      </c>
      <c r="H36" s="6" t="e">
        <f>#REF!*G36</f>
        <v>#REF!</v>
      </c>
      <c r="I36" s="30">
        <v>186</v>
      </c>
      <c r="J36" s="40">
        <f t="shared" si="1"/>
        <v>94.86</v>
      </c>
      <c r="K36" s="40" t="e">
        <f>#REF!*J36</f>
        <v>#REF!</v>
      </c>
      <c r="L36" s="40" t="e">
        <f>(J36*#REF!)+J36</f>
        <v>#REF!</v>
      </c>
      <c r="M36" s="40" t="e">
        <f>#REF!*L36</f>
        <v>#REF!</v>
      </c>
      <c r="N36" s="40" t="e">
        <f>#REF!*#REF!</f>
        <v>#REF!</v>
      </c>
      <c r="O36" s="40" t="e">
        <f t="shared" si="0"/>
        <v>#REF!</v>
      </c>
      <c r="P36" s="7">
        <v>660</v>
      </c>
    </row>
    <row r="37" spans="1:253" s="2" customFormat="1" ht="24.95" customHeight="1">
      <c r="B37" s="68"/>
      <c r="C37" s="41" t="s">
        <v>69</v>
      </c>
      <c r="D37" s="68"/>
      <c r="E37" s="71"/>
      <c r="F37" s="40" t="s">
        <v>70</v>
      </c>
      <c r="G37" s="6">
        <v>0.51</v>
      </c>
      <c r="H37" s="6" t="e">
        <f>#REF!*G37</f>
        <v>#REF!</v>
      </c>
      <c r="I37" s="30">
        <v>186</v>
      </c>
      <c r="J37" s="40">
        <f t="shared" si="1"/>
        <v>94.86</v>
      </c>
      <c r="K37" s="40" t="e">
        <f>#REF!*J37</f>
        <v>#REF!</v>
      </c>
      <c r="L37" s="40" t="e">
        <f>(J37*#REF!)+J37</f>
        <v>#REF!</v>
      </c>
      <c r="M37" s="40" t="e">
        <f>#REF!*L37</f>
        <v>#REF!</v>
      </c>
      <c r="N37" s="40" t="e">
        <f>#REF!*#REF!</f>
        <v>#REF!</v>
      </c>
      <c r="O37" s="40" t="e">
        <f t="shared" si="0"/>
        <v>#REF!</v>
      </c>
      <c r="P37" s="7">
        <v>660</v>
      </c>
    </row>
    <row r="38" spans="1:253" ht="50.1" customHeight="1">
      <c r="B38" s="40">
        <v>13</v>
      </c>
      <c r="C38" s="38" t="s">
        <v>71</v>
      </c>
      <c r="D38" s="40"/>
      <c r="E38" s="38" t="s">
        <v>72</v>
      </c>
      <c r="F38" s="4" t="s">
        <v>73</v>
      </c>
      <c r="G38" s="6">
        <v>0.69</v>
      </c>
      <c r="H38" s="6" t="e">
        <f>#REF!*G38</f>
        <v>#REF!</v>
      </c>
      <c r="I38" s="30">
        <v>186</v>
      </c>
      <c r="J38" s="40">
        <f t="shared" si="1"/>
        <v>128.34</v>
      </c>
      <c r="K38" s="40" t="e">
        <f>#REF!*J38</f>
        <v>#REF!</v>
      </c>
      <c r="L38" s="40" t="e">
        <f>(J38*#REF!)+J38</f>
        <v>#REF!</v>
      </c>
      <c r="M38" s="40" t="e">
        <f>#REF!*L38</f>
        <v>#REF!</v>
      </c>
      <c r="N38" s="40" t="e">
        <f>#REF!*#REF!</f>
        <v>#REF!</v>
      </c>
      <c r="O38" s="40" t="e">
        <f t="shared" si="0"/>
        <v>#REF!</v>
      </c>
      <c r="P38" s="7">
        <v>850</v>
      </c>
    </row>
    <row r="39" spans="1:253" ht="24" customHeight="1">
      <c r="B39" s="68">
        <v>14</v>
      </c>
      <c r="C39" s="41" t="s">
        <v>74</v>
      </c>
      <c r="D39" s="68"/>
      <c r="E39" s="71" t="s">
        <v>75</v>
      </c>
      <c r="F39" s="38" t="s">
        <v>76</v>
      </c>
      <c r="G39" s="6">
        <v>0.71</v>
      </c>
      <c r="H39" s="6" t="e">
        <f>#REF!*G39</f>
        <v>#REF!</v>
      </c>
      <c r="I39" s="30">
        <v>186</v>
      </c>
      <c r="J39" s="40">
        <f t="shared" si="1"/>
        <v>132.06</v>
      </c>
      <c r="K39" s="40" t="e">
        <f>#REF!*J39</f>
        <v>#REF!</v>
      </c>
      <c r="L39" s="40" t="e">
        <f>(J39*#REF!)+J39</f>
        <v>#REF!</v>
      </c>
      <c r="M39" s="40" t="e">
        <f>#REF!*L39</f>
        <v>#REF!</v>
      </c>
      <c r="N39" s="40" t="e">
        <f>#REF!*#REF!</f>
        <v>#REF!</v>
      </c>
      <c r="O39" s="40" t="e">
        <f t="shared" si="0"/>
        <v>#REF!</v>
      </c>
      <c r="P39" s="7">
        <v>700</v>
      </c>
    </row>
    <row r="40" spans="1:253" s="2" customFormat="1" ht="24.95" customHeight="1">
      <c r="B40" s="68"/>
      <c r="C40" s="41" t="s">
        <v>77</v>
      </c>
      <c r="D40" s="68"/>
      <c r="E40" s="71"/>
      <c r="F40" s="38" t="s">
        <v>78</v>
      </c>
      <c r="G40" s="6">
        <v>0.82</v>
      </c>
      <c r="H40" s="6" t="e">
        <f>#REF!*G40</f>
        <v>#REF!</v>
      </c>
      <c r="I40" s="30">
        <v>186</v>
      </c>
      <c r="J40" s="40">
        <f t="shared" si="1"/>
        <v>152.51999999999998</v>
      </c>
      <c r="K40" s="40" t="e">
        <f>#REF!*J40</f>
        <v>#REF!</v>
      </c>
      <c r="L40" s="40" t="e">
        <f>(J40*#REF!)+J40</f>
        <v>#REF!</v>
      </c>
      <c r="M40" s="40" t="e">
        <f>#REF!*L40</f>
        <v>#REF!</v>
      </c>
      <c r="N40" s="40" t="e">
        <f>#REF!*#REF!</f>
        <v>#REF!</v>
      </c>
      <c r="O40" s="40" t="e">
        <f t="shared" si="0"/>
        <v>#REF!</v>
      </c>
      <c r="P40" s="7">
        <v>780</v>
      </c>
    </row>
    <row r="41" spans="1:253" ht="50.1" customHeight="1">
      <c r="B41" s="40">
        <v>15</v>
      </c>
      <c r="C41" s="38" t="s">
        <v>79</v>
      </c>
      <c r="D41" s="40"/>
      <c r="E41" s="38" t="s">
        <v>75</v>
      </c>
      <c r="F41" s="38" t="s">
        <v>80</v>
      </c>
      <c r="G41" s="6">
        <v>0.69</v>
      </c>
      <c r="H41" s="6" t="e">
        <f>#REF!*G41</f>
        <v>#REF!</v>
      </c>
      <c r="I41" s="30">
        <v>186</v>
      </c>
      <c r="J41" s="40">
        <f t="shared" si="1"/>
        <v>128.34</v>
      </c>
      <c r="K41" s="40" t="e">
        <f>#REF!*J41</f>
        <v>#REF!</v>
      </c>
      <c r="L41" s="40" t="e">
        <f>(J41*#REF!)+J41</f>
        <v>#REF!</v>
      </c>
      <c r="M41" s="40" t="e">
        <f>#REF!*L41</f>
        <v>#REF!</v>
      </c>
      <c r="N41" s="40" t="e">
        <f>#REF!*#REF!</f>
        <v>#REF!</v>
      </c>
      <c r="O41" s="40" t="e">
        <f t="shared" ref="O41:O72" si="2">N41-M41</f>
        <v>#REF!</v>
      </c>
      <c r="P41" s="7">
        <v>650</v>
      </c>
    </row>
    <row r="42" spans="1:253" s="9" customFormat="1" ht="50.1" customHeight="1">
      <c r="A42" s="2"/>
      <c r="B42" s="56">
        <v>16</v>
      </c>
      <c r="C42" s="55" t="s">
        <v>81</v>
      </c>
      <c r="D42" s="56"/>
      <c r="E42" s="55" t="s">
        <v>75</v>
      </c>
      <c r="F42" s="55" t="s">
        <v>82</v>
      </c>
      <c r="G42" s="24">
        <v>0.55000000000000004</v>
      </c>
      <c r="H42" s="24" t="e">
        <f>#REF!*G42</f>
        <v>#REF!</v>
      </c>
      <c r="I42" s="30">
        <v>186</v>
      </c>
      <c r="J42" s="40">
        <f t="shared" si="1"/>
        <v>102.30000000000001</v>
      </c>
      <c r="K42" s="40" t="e">
        <f>#REF!*J42</f>
        <v>#REF!</v>
      </c>
      <c r="L42" s="40" t="e">
        <f>(J42*#REF!)+J42</f>
        <v>#REF!</v>
      </c>
      <c r="M42" s="40" t="e">
        <f>#REF!*L42</f>
        <v>#REF!</v>
      </c>
      <c r="N42" s="40" t="e">
        <f>#REF!*#REF!</f>
        <v>#REF!</v>
      </c>
      <c r="O42" s="40" t="e">
        <f t="shared" si="2"/>
        <v>#REF!</v>
      </c>
      <c r="P42" s="7">
        <v>520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14"/>
      <c r="IL42" s="14"/>
      <c r="IM42" s="14"/>
      <c r="IN42" s="14"/>
      <c r="IO42" s="14"/>
      <c r="IP42" s="14"/>
      <c r="IQ42" s="14"/>
      <c r="IR42" s="14"/>
      <c r="IS42" s="14"/>
    </row>
    <row r="43" spans="1:253" s="2" customFormat="1" ht="24.95" customHeight="1">
      <c r="B43" s="68">
        <v>17</v>
      </c>
      <c r="C43" s="41" t="s">
        <v>83</v>
      </c>
      <c r="D43" s="68"/>
      <c r="E43" s="71" t="s">
        <v>84</v>
      </c>
      <c r="F43" s="38" t="s">
        <v>85</v>
      </c>
      <c r="G43" s="6">
        <v>1.79</v>
      </c>
      <c r="H43" s="6" t="e">
        <f>#REF!*G43</f>
        <v>#REF!</v>
      </c>
      <c r="I43" s="30">
        <v>186</v>
      </c>
      <c r="J43" s="40">
        <f t="shared" si="1"/>
        <v>332.94</v>
      </c>
      <c r="K43" s="40" t="e">
        <f>#REF!*J43</f>
        <v>#REF!</v>
      </c>
      <c r="L43" s="40" t="e">
        <f>(J43*#REF!)+J43</f>
        <v>#REF!</v>
      </c>
      <c r="M43" s="40" t="e">
        <f>#REF!*L43</f>
        <v>#REF!</v>
      </c>
      <c r="N43" s="40" t="e">
        <f>#REF!*#REF!</f>
        <v>#REF!</v>
      </c>
      <c r="O43" s="40" t="e">
        <f t="shared" si="2"/>
        <v>#REF!</v>
      </c>
      <c r="P43" s="7">
        <v>1700</v>
      </c>
    </row>
    <row r="44" spans="1:253" ht="24.95" customHeight="1">
      <c r="B44" s="68"/>
      <c r="C44" s="41" t="s">
        <v>86</v>
      </c>
      <c r="D44" s="68"/>
      <c r="E44" s="71"/>
      <c r="F44" s="38" t="s">
        <v>87</v>
      </c>
      <c r="G44" s="6">
        <v>1.79</v>
      </c>
      <c r="H44" s="6" t="e">
        <f>#REF!*G44</f>
        <v>#REF!</v>
      </c>
      <c r="I44" s="30">
        <v>186</v>
      </c>
      <c r="J44" s="40">
        <f t="shared" si="1"/>
        <v>332.94</v>
      </c>
      <c r="K44" s="40" t="e">
        <f>#REF!*J44</f>
        <v>#REF!</v>
      </c>
      <c r="L44" s="40" t="e">
        <f>(J44*#REF!)+J44</f>
        <v>#REF!</v>
      </c>
      <c r="M44" s="40" t="e">
        <f>#REF!*L44</f>
        <v>#REF!</v>
      </c>
      <c r="N44" s="40" t="e">
        <f>#REF!*#REF!</f>
        <v>#REF!</v>
      </c>
      <c r="O44" s="40" t="e">
        <f t="shared" si="2"/>
        <v>#REF!</v>
      </c>
      <c r="P44" s="7">
        <v>1700</v>
      </c>
    </row>
    <row r="45" spans="1:253" ht="24.95" customHeight="1">
      <c r="B45" s="68">
        <v>18</v>
      </c>
      <c r="C45" s="41" t="s">
        <v>88</v>
      </c>
      <c r="D45" s="70"/>
      <c r="E45" s="71" t="s">
        <v>89</v>
      </c>
      <c r="F45" s="38" t="s">
        <v>90</v>
      </c>
      <c r="G45" s="6">
        <v>0.11</v>
      </c>
      <c r="H45" s="6" t="e">
        <f>#REF!*G45</f>
        <v>#REF!</v>
      </c>
      <c r="I45" s="30">
        <v>186</v>
      </c>
      <c r="J45" s="40">
        <f t="shared" si="1"/>
        <v>20.46</v>
      </c>
      <c r="K45" s="40" t="e">
        <f>#REF!*J45</f>
        <v>#REF!</v>
      </c>
      <c r="L45" s="40" t="e">
        <f>(J45*#REF!)+J45</f>
        <v>#REF!</v>
      </c>
      <c r="M45" s="40" t="e">
        <f>#REF!*L45</f>
        <v>#REF!</v>
      </c>
      <c r="N45" s="40" t="e">
        <f>#REF!*#REF!</f>
        <v>#REF!</v>
      </c>
      <c r="O45" s="40" t="e">
        <f t="shared" si="2"/>
        <v>#REF!</v>
      </c>
      <c r="P45" s="7">
        <v>150</v>
      </c>
    </row>
    <row r="46" spans="1:253" s="2" customFormat="1" ht="24.95" customHeight="1">
      <c r="B46" s="68"/>
      <c r="C46" s="41" t="s">
        <v>91</v>
      </c>
      <c r="D46" s="70"/>
      <c r="E46" s="71"/>
      <c r="F46" s="38" t="s">
        <v>92</v>
      </c>
      <c r="G46" s="6">
        <v>0.11</v>
      </c>
      <c r="H46" s="6" t="e">
        <f>#REF!*G46</f>
        <v>#REF!</v>
      </c>
      <c r="I46" s="30">
        <v>186</v>
      </c>
      <c r="J46" s="40">
        <f t="shared" si="1"/>
        <v>20.46</v>
      </c>
      <c r="K46" s="40" t="e">
        <f>#REF!*J46</f>
        <v>#REF!</v>
      </c>
      <c r="L46" s="40" t="e">
        <f>(J46*#REF!)+J46</f>
        <v>#REF!</v>
      </c>
      <c r="M46" s="40" t="e">
        <f>#REF!*L46</f>
        <v>#REF!</v>
      </c>
      <c r="N46" s="40" t="e">
        <f>#REF!*#REF!</f>
        <v>#REF!</v>
      </c>
      <c r="O46" s="40" t="e">
        <f t="shared" si="2"/>
        <v>#REF!</v>
      </c>
      <c r="P46" s="7">
        <v>150</v>
      </c>
    </row>
    <row r="47" spans="1:253" ht="50.1" customHeight="1">
      <c r="B47" s="40">
        <v>19</v>
      </c>
      <c r="C47" s="38" t="s">
        <v>93</v>
      </c>
      <c r="D47" s="39"/>
      <c r="E47" s="38" t="s">
        <v>75</v>
      </c>
      <c r="F47" s="38" t="s">
        <v>94</v>
      </c>
      <c r="G47" s="6">
        <v>0.83</v>
      </c>
      <c r="H47" s="6" t="e">
        <f>#REF!*G47</f>
        <v>#REF!</v>
      </c>
      <c r="I47" s="30">
        <v>186</v>
      </c>
      <c r="J47" s="40">
        <f t="shared" si="1"/>
        <v>154.38</v>
      </c>
      <c r="K47" s="40" t="e">
        <f>#REF!*J47</f>
        <v>#REF!</v>
      </c>
      <c r="L47" s="40" t="e">
        <f>(J47*#REF!)+J47</f>
        <v>#REF!</v>
      </c>
      <c r="M47" s="40" t="e">
        <f>#REF!*L47</f>
        <v>#REF!</v>
      </c>
      <c r="N47" s="40" t="e">
        <f>#REF!*#REF!</f>
        <v>#REF!</v>
      </c>
      <c r="O47" s="40" t="e">
        <f t="shared" si="2"/>
        <v>#REF!</v>
      </c>
      <c r="P47" s="7">
        <v>780</v>
      </c>
    </row>
    <row r="48" spans="1:253" ht="30" customHeight="1">
      <c r="B48" s="68">
        <v>20</v>
      </c>
      <c r="C48" s="38" t="s">
        <v>95</v>
      </c>
      <c r="D48" s="39"/>
      <c r="E48" s="71" t="s">
        <v>96</v>
      </c>
      <c r="F48" s="38" t="s">
        <v>97</v>
      </c>
      <c r="G48" s="6">
        <v>0.43</v>
      </c>
      <c r="H48" s="6" t="e">
        <f>#REF!*G48</f>
        <v>#REF!</v>
      </c>
      <c r="I48" s="30">
        <v>186</v>
      </c>
      <c r="J48" s="40">
        <f t="shared" si="1"/>
        <v>79.98</v>
      </c>
      <c r="K48" s="40" t="e">
        <f>#REF!*J48</f>
        <v>#REF!</v>
      </c>
      <c r="L48" s="40" t="e">
        <f>(J48*#REF!)+J48</f>
        <v>#REF!</v>
      </c>
      <c r="M48" s="40" t="e">
        <f>#REF!*L48</f>
        <v>#REF!</v>
      </c>
      <c r="N48" s="40" t="e">
        <f>#REF!*#REF!</f>
        <v>#REF!</v>
      </c>
      <c r="O48" s="40" t="e">
        <f t="shared" si="2"/>
        <v>#REF!</v>
      </c>
      <c r="P48" s="7">
        <v>365</v>
      </c>
    </row>
    <row r="49" spans="1:244" ht="30" customHeight="1">
      <c r="B49" s="68"/>
      <c r="C49" s="38" t="s">
        <v>98</v>
      </c>
      <c r="D49" s="40"/>
      <c r="E49" s="71"/>
      <c r="F49" s="40" t="s">
        <v>99</v>
      </c>
      <c r="G49" s="6">
        <v>0.56999999999999995</v>
      </c>
      <c r="H49" s="6" t="e">
        <f>#REF!*G49</f>
        <v>#REF!</v>
      </c>
      <c r="I49" s="30">
        <v>186</v>
      </c>
      <c r="J49" s="40">
        <f t="shared" si="1"/>
        <v>106.02</v>
      </c>
      <c r="K49" s="40" t="e">
        <f>#REF!*J49</f>
        <v>#REF!</v>
      </c>
      <c r="L49" s="40" t="e">
        <f>(J49*#REF!)+J49</f>
        <v>#REF!</v>
      </c>
      <c r="M49" s="40" t="e">
        <f>#REF!*L49</f>
        <v>#REF!</v>
      </c>
      <c r="N49" s="40" t="e">
        <f>#REF!*#REF!</f>
        <v>#REF!</v>
      </c>
      <c r="O49" s="40" t="e">
        <f t="shared" si="2"/>
        <v>#REF!</v>
      </c>
      <c r="P49" s="7">
        <v>480</v>
      </c>
    </row>
    <row r="50" spans="1:244" ht="30" customHeight="1">
      <c r="B50" s="68"/>
      <c r="C50" s="38" t="s">
        <v>100</v>
      </c>
      <c r="D50" s="40"/>
      <c r="E50" s="71"/>
      <c r="F50" s="40" t="s">
        <v>101</v>
      </c>
      <c r="G50" s="6">
        <v>0.53</v>
      </c>
      <c r="H50" s="6" t="e">
        <f>#REF!*G50</f>
        <v>#REF!</v>
      </c>
      <c r="I50" s="30">
        <v>186</v>
      </c>
      <c r="J50" s="40">
        <f t="shared" si="1"/>
        <v>98.58</v>
      </c>
      <c r="K50" s="40" t="e">
        <f>#REF!*J50</f>
        <v>#REF!</v>
      </c>
      <c r="L50" s="40" t="e">
        <f>(J50*#REF!)+J50</f>
        <v>#REF!</v>
      </c>
      <c r="M50" s="40" t="e">
        <f>#REF!*L50</f>
        <v>#REF!</v>
      </c>
      <c r="N50" s="40" t="e">
        <f>#REF!*#REF!</f>
        <v>#REF!</v>
      </c>
      <c r="O50" s="40" t="e">
        <f t="shared" si="2"/>
        <v>#REF!</v>
      </c>
      <c r="P50" s="7">
        <v>455</v>
      </c>
    </row>
    <row r="51" spans="1:244" ht="30" customHeight="1">
      <c r="B51" s="68"/>
      <c r="C51" s="38" t="s">
        <v>102</v>
      </c>
      <c r="D51" s="40"/>
      <c r="E51" s="71"/>
      <c r="F51" s="40" t="s">
        <v>101</v>
      </c>
      <c r="G51" s="6">
        <v>0.53</v>
      </c>
      <c r="H51" s="6" t="e">
        <f>#REF!*G51</f>
        <v>#REF!</v>
      </c>
      <c r="I51" s="30">
        <v>186</v>
      </c>
      <c r="J51" s="40">
        <f t="shared" si="1"/>
        <v>98.58</v>
      </c>
      <c r="K51" s="40" t="e">
        <f>#REF!*J51</f>
        <v>#REF!</v>
      </c>
      <c r="L51" s="40" t="e">
        <f>(J51*#REF!)+J51</f>
        <v>#REF!</v>
      </c>
      <c r="M51" s="40" t="e">
        <f>#REF!*L51</f>
        <v>#REF!</v>
      </c>
      <c r="N51" s="40" t="e">
        <f>#REF!*#REF!</f>
        <v>#REF!</v>
      </c>
      <c r="O51" s="40" t="e">
        <f t="shared" si="2"/>
        <v>#REF!</v>
      </c>
      <c r="P51" s="7">
        <v>455</v>
      </c>
    </row>
    <row r="52" spans="1:244" ht="30" customHeight="1">
      <c r="B52" s="68"/>
      <c r="C52" s="38" t="s">
        <v>103</v>
      </c>
      <c r="D52" s="40"/>
      <c r="E52" s="71"/>
      <c r="F52" s="40" t="s">
        <v>104</v>
      </c>
      <c r="G52" s="6">
        <v>0.5</v>
      </c>
      <c r="H52" s="6" t="e">
        <f>#REF!*G52</f>
        <v>#REF!</v>
      </c>
      <c r="I52" s="30">
        <v>186</v>
      </c>
      <c r="J52" s="40">
        <f t="shared" si="1"/>
        <v>93</v>
      </c>
      <c r="K52" s="40" t="e">
        <f>#REF!*J52</f>
        <v>#REF!</v>
      </c>
      <c r="L52" s="40" t="e">
        <f>(J52*#REF!)+J52</f>
        <v>#REF!</v>
      </c>
      <c r="M52" s="40" t="e">
        <f>#REF!*L52</f>
        <v>#REF!</v>
      </c>
      <c r="N52" s="40" t="e">
        <f>#REF!*#REF!</f>
        <v>#REF!</v>
      </c>
      <c r="O52" s="40" t="e">
        <f t="shared" si="2"/>
        <v>#REF!</v>
      </c>
      <c r="P52" s="7">
        <v>430</v>
      </c>
    </row>
    <row r="53" spans="1:244" ht="30" customHeight="1">
      <c r="B53" s="68"/>
      <c r="C53" s="38" t="s">
        <v>105</v>
      </c>
      <c r="D53" s="40"/>
      <c r="E53" s="38" t="s">
        <v>106</v>
      </c>
      <c r="F53" s="40" t="s">
        <v>107</v>
      </c>
      <c r="G53" s="6">
        <v>0.28999999999999998</v>
      </c>
      <c r="H53" s="6" t="e">
        <f>#REF!*G53</f>
        <v>#REF!</v>
      </c>
      <c r="I53" s="30">
        <v>186</v>
      </c>
      <c r="J53" s="40">
        <f t="shared" si="1"/>
        <v>53.94</v>
      </c>
      <c r="K53" s="40" t="e">
        <f>#REF!*J53</f>
        <v>#REF!</v>
      </c>
      <c r="L53" s="40" t="e">
        <f>(J53*#REF!)+J53</f>
        <v>#REF!</v>
      </c>
      <c r="M53" s="40" t="e">
        <f>#REF!*L53</f>
        <v>#REF!</v>
      </c>
      <c r="N53" s="40" t="e">
        <f>#REF!*#REF!</f>
        <v>#REF!</v>
      </c>
      <c r="O53" s="40" t="e">
        <f t="shared" si="2"/>
        <v>#REF!</v>
      </c>
      <c r="P53" s="7">
        <v>250</v>
      </c>
    </row>
    <row r="54" spans="1:244" ht="30" customHeight="1">
      <c r="B54" s="68"/>
      <c r="C54" s="38" t="s">
        <v>108</v>
      </c>
      <c r="D54" s="40"/>
      <c r="E54" s="38" t="s">
        <v>96</v>
      </c>
      <c r="F54" s="40" t="s">
        <v>109</v>
      </c>
      <c r="G54" s="6">
        <v>0.18</v>
      </c>
      <c r="H54" s="6" t="e">
        <f>#REF!*G54</f>
        <v>#REF!</v>
      </c>
      <c r="I54" s="30">
        <v>186</v>
      </c>
      <c r="J54" s="40">
        <f t="shared" si="1"/>
        <v>33.479999999999997</v>
      </c>
      <c r="K54" s="40" t="e">
        <f>#REF!*J54</f>
        <v>#REF!</v>
      </c>
      <c r="L54" s="40" t="e">
        <f>(J54*#REF!)+J54</f>
        <v>#REF!</v>
      </c>
      <c r="M54" s="40" t="e">
        <f>#REF!*L54</f>
        <v>#REF!</v>
      </c>
      <c r="N54" s="40" t="e">
        <f>#REF!*#REF!</f>
        <v>#REF!</v>
      </c>
      <c r="O54" s="40" t="e">
        <f t="shared" si="2"/>
        <v>#REF!</v>
      </c>
      <c r="P54" s="7">
        <v>160</v>
      </c>
    </row>
    <row r="55" spans="1:244" ht="30" customHeight="1">
      <c r="A55" s="14"/>
      <c r="B55" s="68">
        <v>21</v>
      </c>
      <c r="C55" s="38" t="s">
        <v>110</v>
      </c>
      <c r="D55" s="40"/>
      <c r="E55" s="71" t="s">
        <v>111</v>
      </c>
      <c r="F55" s="4" t="s">
        <v>112</v>
      </c>
      <c r="G55" s="6">
        <v>14.75</v>
      </c>
      <c r="H55" s="6" t="e">
        <f>#REF!*G55</f>
        <v>#REF!</v>
      </c>
      <c r="I55" s="30">
        <v>186</v>
      </c>
      <c r="J55" s="40">
        <f t="shared" si="1"/>
        <v>2743.5</v>
      </c>
      <c r="K55" s="40" t="e">
        <f>#REF!*J55</f>
        <v>#REF!</v>
      </c>
      <c r="L55" s="40" t="e">
        <f>(J55*#REF!)+J55</f>
        <v>#REF!</v>
      </c>
      <c r="M55" s="40" t="e">
        <f>#REF!*L55</f>
        <v>#REF!</v>
      </c>
      <c r="N55" s="40" t="e">
        <f>#REF!*#REF!</f>
        <v>#REF!</v>
      </c>
      <c r="O55" s="40" t="e">
        <f t="shared" si="2"/>
        <v>#REF!</v>
      </c>
      <c r="P55" s="63">
        <v>19000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</row>
    <row r="56" spans="1:244" ht="30" customHeight="1">
      <c r="B56" s="68"/>
      <c r="C56" s="38" t="s">
        <v>113</v>
      </c>
      <c r="D56" s="40"/>
      <c r="E56" s="71"/>
      <c r="F56" s="40" t="s">
        <v>114</v>
      </c>
      <c r="G56" s="6">
        <v>39.340000000000003</v>
      </c>
      <c r="H56" s="6" t="e">
        <f>#REF!*G56</f>
        <v>#REF!</v>
      </c>
      <c r="I56" s="30">
        <v>186</v>
      </c>
      <c r="J56" s="40">
        <f t="shared" si="1"/>
        <v>7317.2400000000007</v>
      </c>
      <c r="K56" s="40" t="e">
        <f>#REF!*J56</f>
        <v>#REF!</v>
      </c>
      <c r="L56" s="40" t="e">
        <f>(J56*#REF!)+J56</f>
        <v>#REF!</v>
      </c>
      <c r="M56" s="40" t="e">
        <f>#REF!*L56</f>
        <v>#REF!</v>
      </c>
      <c r="N56" s="40" t="e">
        <f>#REF!*#REF!</f>
        <v>#REF!</v>
      </c>
      <c r="O56" s="40" t="e">
        <f t="shared" si="2"/>
        <v>#REF!</v>
      </c>
      <c r="P56" s="7">
        <v>28300</v>
      </c>
    </row>
    <row r="57" spans="1:244" ht="30" customHeight="1">
      <c r="B57" s="68"/>
      <c r="C57" s="38" t="s">
        <v>115</v>
      </c>
      <c r="D57" s="40"/>
      <c r="E57" s="71"/>
      <c r="F57" s="4" t="s">
        <v>116</v>
      </c>
      <c r="G57" s="6">
        <v>32.79</v>
      </c>
      <c r="H57" s="6" t="e">
        <f>#REF!*G57</f>
        <v>#REF!</v>
      </c>
      <c r="I57" s="30">
        <v>186</v>
      </c>
      <c r="J57" s="40">
        <f t="shared" si="1"/>
        <v>6098.94</v>
      </c>
      <c r="K57" s="40" t="e">
        <f>#REF!*J57</f>
        <v>#REF!</v>
      </c>
      <c r="L57" s="40" t="e">
        <f>(J57*#REF!)+J57</f>
        <v>#REF!</v>
      </c>
      <c r="M57" s="40" t="e">
        <f>#REF!*L57</f>
        <v>#REF!</v>
      </c>
      <c r="N57" s="40" t="e">
        <f>#REF!*#REF!</f>
        <v>#REF!</v>
      </c>
      <c r="O57" s="40" t="e">
        <f t="shared" si="2"/>
        <v>#REF!</v>
      </c>
      <c r="P57" s="7">
        <v>23600</v>
      </c>
    </row>
    <row r="58" spans="1:244" ht="30" customHeight="1">
      <c r="B58" s="68"/>
      <c r="C58" s="38" t="s">
        <v>117</v>
      </c>
      <c r="D58" s="40"/>
      <c r="E58" s="71"/>
      <c r="F58" s="4" t="s">
        <v>118</v>
      </c>
      <c r="G58" s="6">
        <v>26.23</v>
      </c>
      <c r="H58" s="6" t="e">
        <f>#REF!*G58</f>
        <v>#REF!</v>
      </c>
      <c r="I58" s="30">
        <v>186</v>
      </c>
      <c r="J58" s="40">
        <f t="shared" si="1"/>
        <v>4878.78</v>
      </c>
      <c r="K58" s="40" t="e">
        <f>#REF!*J58</f>
        <v>#REF!</v>
      </c>
      <c r="L58" s="40" t="e">
        <f>(J58*#REF!)+J58</f>
        <v>#REF!</v>
      </c>
      <c r="M58" s="40" t="e">
        <f>#REF!*L58</f>
        <v>#REF!</v>
      </c>
      <c r="N58" s="40" t="e">
        <f>#REF!*#REF!</f>
        <v>#REF!</v>
      </c>
      <c r="O58" s="40" t="e">
        <f t="shared" si="2"/>
        <v>#REF!</v>
      </c>
      <c r="P58" s="7">
        <v>25000</v>
      </c>
    </row>
    <row r="59" spans="1:244" ht="30" customHeight="1">
      <c r="B59" s="68"/>
      <c r="C59" s="38" t="s">
        <v>119</v>
      </c>
      <c r="D59" s="40"/>
      <c r="E59" s="71"/>
      <c r="F59" s="4" t="s">
        <v>120</v>
      </c>
      <c r="G59" s="6">
        <v>40.659999999999997</v>
      </c>
      <c r="H59" s="6" t="e">
        <f>#REF!*G59</f>
        <v>#REF!</v>
      </c>
      <c r="I59" s="30">
        <v>186</v>
      </c>
      <c r="J59" s="40">
        <f t="shared" si="1"/>
        <v>7562.7599999999993</v>
      </c>
      <c r="K59" s="40" t="e">
        <f>#REF!*J59</f>
        <v>#REF!</v>
      </c>
      <c r="L59" s="40" t="e">
        <f>(J59*#REF!)+J59</f>
        <v>#REF!</v>
      </c>
      <c r="M59" s="40" t="e">
        <f>#REF!*L59</f>
        <v>#REF!</v>
      </c>
      <c r="N59" s="40" t="e">
        <f>#REF!*#REF!</f>
        <v>#REF!</v>
      </c>
      <c r="O59" s="40" t="e">
        <f t="shared" si="2"/>
        <v>#REF!</v>
      </c>
      <c r="P59" s="7">
        <v>30000</v>
      </c>
    </row>
    <row r="60" spans="1:244" ht="30" customHeight="1">
      <c r="B60" s="68"/>
      <c r="C60" s="38" t="s">
        <v>121</v>
      </c>
      <c r="D60" s="40"/>
      <c r="E60" s="71"/>
      <c r="F60" s="4" t="s">
        <v>122</v>
      </c>
      <c r="G60" s="6">
        <v>50</v>
      </c>
      <c r="H60" s="6" t="e">
        <f>#REF!*G60</f>
        <v>#REF!</v>
      </c>
      <c r="I60" s="30">
        <v>186</v>
      </c>
      <c r="J60" s="40">
        <f t="shared" si="1"/>
        <v>9300</v>
      </c>
      <c r="K60" s="40" t="e">
        <f>#REF!*J60</f>
        <v>#REF!</v>
      </c>
      <c r="L60" s="40" t="e">
        <f>(J60*#REF!)+J60</f>
        <v>#REF!</v>
      </c>
      <c r="M60" s="40" t="e">
        <f>#REF!*L60</f>
        <v>#REF!</v>
      </c>
      <c r="N60" s="40" t="e">
        <f>#REF!*#REF!</f>
        <v>#REF!</v>
      </c>
      <c r="O60" s="40" t="e">
        <f t="shared" si="2"/>
        <v>#REF!</v>
      </c>
      <c r="P60" s="7">
        <v>36000</v>
      </c>
    </row>
    <row r="61" spans="1:244" ht="30" customHeight="1">
      <c r="B61" s="68"/>
      <c r="C61" s="38" t="s">
        <v>123</v>
      </c>
      <c r="D61" s="40"/>
      <c r="E61" s="38" t="s">
        <v>124</v>
      </c>
      <c r="F61" s="4" t="s">
        <v>125</v>
      </c>
      <c r="G61" s="6">
        <v>6.56</v>
      </c>
      <c r="H61" s="6" t="e">
        <f>#REF!*G61</f>
        <v>#REF!</v>
      </c>
      <c r="I61" s="30">
        <v>186</v>
      </c>
      <c r="J61" s="40">
        <f t="shared" si="1"/>
        <v>1220.1599999999999</v>
      </c>
      <c r="K61" s="40" t="e">
        <f>#REF!*J61</f>
        <v>#REF!</v>
      </c>
      <c r="L61" s="40" t="e">
        <f>(J61*#REF!)+J61</f>
        <v>#REF!</v>
      </c>
      <c r="M61" s="40" t="e">
        <f>#REF!*L61</f>
        <v>#REF!</v>
      </c>
      <c r="N61" s="40" t="e">
        <f>#REF!*#REF!</f>
        <v>#REF!</v>
      </c>
      <c r="O61" s="40" t="e">
        <f t="shared" si="2"/>
        <v>#REF!</v>
      </c>
      <c r="P61" s="7">
        <v>5000</v>
      </c>
    </row>
    <row r="62" spans="1:244" ht="30" customHeight="1">
      <c r="B62" s="68"/>
      <c r="C62" s="38" t="s">
        <v>126</v>
      </c>
      <c r="D62" s="40"/>
      <c r="E62" s="38" t="s">
        <v>111</v>
      </c>
      <c r="F62" s="4" t="s">
        <v>127</v>
      </c>
      <c r="G62" s="6">
        <v>75.400000000000006</v>
      </c>
      <c r="H62" s="6" t="e">
        <f>#REF!*G62</f>
        <v>#REF!</v>
      </c>
      <c r="I62" s="30">
        <v>186</v>
      </c>
      <c r="J62" s="40">
        <f t="shared" si="1"/>
        <v>14024.400000000001</v>
      </c>
      <c r="K62" s="40" t="e">
        <f>#REF!*J62</f>
        <v>#REF!</v>
      </c>
      <c r="L62" s="40" t="e">
        <f>(J62*#REF!)+J62</f>
        <v>#REF!</v>
      </c>
      <c r="M62" s="40" t="e">
        <f>#REF!*L62</f>
        <v>#REF!</v>
      </c>
      <c r="N62" s="40" t="e">
        <f>#REF!*#REF!</f>
        <v>#REF!</v>
      </c>
      <c r="O62" s="40" t="e">
        <f t="shared" si="2"/>
        <v>#REF!</v>
      </c>
      <c r="P62" s="7">
        <v>54200</v>
      </c>
    </row>
    <row r="63" spans="1:244" ht="30" customHeight="1">
      <c r="B63" s="68"/>
      <c r="C63" s="4" t="s">
        <v>128</v>
      </c>
      <c r="D63" s="40"/>
      <c r="E63" s="38" t="s">
        <v>111</v>
      </c>
      <c r="F63" s="4" t="s">
        <v>129</v>
      </c>
      <c r="G63" s="6">
        <v>45</v>
      </c>
      <c r="H63" s="6" t="e">
        <f>#REF!*G63</f>
        <v>#REF!</v>
      </c>
      <c r="I63" s="30">
        <v>186</v>
      </c>
      <c r="J63" s="40">
        <f t="shared" si="1"/>
        <v>8370</v>
      </c>
      <c r="K63" s="40" t="e">
        <f>#REF!*J63</f>
        <v>#REF!</v>
      </c>
      <c r="L63" s="40" t="e">
        <f>(J63*#REF!)+J63</f>
        <v>#REF!</v>
      </c>
      <c r="M63" s="40" t="e">
        <f>#REF!*L63</f>
        <v>#REF!</v>
      </c>
      <c r="N63" s="40" t="e">
        <f>#REF!*#REF!</f>
        <v>#REF!</v>
      </c>
      <c r="O63" s="40" t="e">
        <f t="shared" si="2"/>
        <v>#REF!</v>
      </c>
      <c r="P63" s="7">
        <v>32500</v>
      </c>
    </row>
    <row r="64" spans="1:244" ht="24.95" customHeight="1">
      <c r="B64" s="68">
        <v>22</v>
      </c>
      <c r="C64" s="4" t="s">
        <v>130</v>
      </c>
      <c r="D64" s="68"/>
      <c r="E64" s="71" t="s">
        <v>131</v>
      </c>
      <c r="F64" s="4" t="s">
        <v>132</v>
      </c>
      <c r="G64" s="6">
        <v>0.15</v>
      </c>
      <c r="H64" s="6" t="e">
        <f>#REF!*G64</f>
        <v>#REF!</v>
      </c>
      <c r="I64" s="30">
        <v>186</v>
      </c>
      <c r="J64" s="40">
        <f t="shared" si="1"/>
        <v>27.9</v>
      </c>
      <c r="K64" s="40" t="e">
        <f>#REF!*J64</f>
        <v>#REF!</v>
      </c>
      <c r="L64" s="40" t="e">
        <f>(J64*#REF!)+J64</f>
        <v>#REF!</v>
      </c>
      <c r="M64" s="40" t="e">
        <f>#REF!*L64</f>
        <v>#REF!</v>
      </c>
      <c r="N64" s="40" t="e">
        <f>#REF!*#REF!</f>
        <v>#REF!</v>
      </c>
      <c r="O64" s="40" t="e">
        <f t="shared" si="2"/>
        <v>#REF!</v>
      </c>
      <c r="P64" s="7">
        <v>145</v>
      </c>
    </row>
    <row r="65" spans="2:16" ht="24.95" customHeight="1">
      <c r="B65" s="68"/>
      <c r="C65" s="4" t="s">
        <v>133</v>
      </c>
      <c r="D65" s="68"/>
      <c r="E65" s="71"/>
      <c r="F65" s="4" t="s">
        <v>134</v>
      </c>
      <c r="G65" s="6">
        <v>0.16</v>
      </c>
      <c r="H65" s="6" t="e">
        <f>#REF!*G65</f>
        <v>#REF!</v>
      </c>
      <c r="I65" s="30">
        <v>186</v>
      </c>
      <c r="J65" s="40">
        <f t="shared" si="1"/>
        <v>29.76</v>
      </c>
      <c r="K65" s="40" t="e">
        <f>#REF!*J65</f>
        <v>#REF!</v>
      </c>
      <c r="L65" s="40" t="e">
        <f>(J65*#REF!)+J65</f>
        <v>#REF!</v>
      </c>
      <c r="M65" s="40" t="e">
        <f>#REF!*L65</f>
        <v>#REF!</v>
      </c>
      <c r="N65" s="40" t="e">
        <f>#REF!*#REF!</f>
        <v>#REF!</v>
      </c>
      <c r="O65" s="40" t="e">
        <f t="shared" si="2"/>
        <v>#REF!</v>
      </c>
      <c r="P65" s="7">
        <v>150</v>
      </c>
    </row>
    <row r="66" spans="2:16" ht="24.95" customHeight="1">
      <c r="B66" s="68"/>
      <c r="C66" s="4" t="s">
        <v>135</v>
      </c>
      <c r="D66" s="68"/>
      <c r="E66" s="71"/>
      <c r="F66" s="4" t="s">
        <v>136</v>
      </c>
      <c r="G66" s="6">
        <v>0.18</v>
      </c>
      <c r="H66" s="6" t="e">
        <f>#REF!*G66</f>
        <v>#REF!</v>
      </c>
      <c r="I66" s="30">
        <v>186</v>
      </c>
      <c r="J66" s="40">
        <f t="shared" si="1"/>
        <v>33.479999999999997</v>
      </c>
      <c r="K66" s="40" t="e">
        <f>#REF!*J66</f>
        <v>#REF!</v>
      </c>
      <c r="L66" s="40" t="e">
        <f>(J66*#REF!)+J66</f>
        <v>#REF!</v>
      </c>
      <c r="M66" s="40" t="e">
        <f>#REF!*L66</f>
        <v>#REF!</v>
      </c>
      <c r="N66" s="40" t="e">
        <f>#REF!*#REF!</f>
        <v>#REF!</v>
      </c>
      <c r="O66" s="40" t="e">
        <f t="shared" si="2"/>
        <v>#REF!</v>
      </c>
      <c r="P66" s="7">
        <v>170</v>
      </c>
    </row>
    <row r="67" spans="2:16" ht="50.1" customHeight="1">
      <c r="B67" s="40">
        <v>23</v>
      </c>
      <c r="C67" s="38" t="s">
        <v>137</v>
      </c>
      <c r="D67" s="40"/>
      <c r="E67" s="71" t="s">
        <v>138</v>
      </c>
      <c r="F67" s="40" t="s">
        <v>68</v>
      </c>
      <c r="G67" s="6">
        <v>0.51</v>
      </c>
      <c r="H67" s="6" t="e">
        <f>#REF!*G67</f>
        <v>#REF!</v>
      </c>
      <c r="I67" s="30">
        <v>186</v>
      </c>
      <c r="J67" s="40">
        <f t="shared" si="1"/>
        <v>94.86</v>
      </c>
      <c r="K67" s="40" t="e">
        <f>#REF!*J67</f>
        <v>#REF!</v>
      </c>
      <c r="L67" s="40" t="e">
        <f>(J67*#REF!)+J67</f>
        <v>#REF!</v>
      </c>
      <c r="M67" s="40" t="e">
        <f>#REF!*L67</f>
        <v>#REF!</v>
      </c>
      <c r="N67" s="40" t="e">
        <f>#REF!*#REF!</f>
        <v>#REF!</v>
      </c>
      <c r="O67" s="40" t="e">
        <f t="shared" si="2"/>
        <v>#REF!</v>
      </c>
      <c r="P67" s="7">
        <v>480</v>
      </c>
    </row>
    <row r="68" spans="2:16" ht="50.1" customHeight="1">
      <c r="B68" s="40">
        <v>24</v>
      </c>
      <c r="C68" s="38" t="s">
        <v>139</v>
      </c>
      <c r="D68" s="40"/>
      <c r="E68" s="71"/>
      <c r="F68" s="4" t="s">
        <v>62</v>
      </c>
      <c r="G68" s="6">
        <v>0.43</v>
      </c>
      <c r="H68" s="6" t="e">
        <f>#REF!*G68</f>
        <v>#REF!</v>
      </c>
      <c r="I68" s="30">
        <v>186</v>
      </c>
      <c r="J68" s="40">
        <f t="shared" si="1"/>
        <v>79.98</v>
      </c>
      <c r="K68" s="40" t="e">
        <f>#REF!*J68</f>
        <v>#REF!</v>
      </c>
      <c r="L68" s="40" t="e">
        <f>(J68*#REF!)+J68</f>
        <v>#REF!</v>
      </c>
      <c r="M68" s="40" t="e">
        <f>#REF!*L68</f>
        <v>#REF!</v>
      </c>
      <c r="N68" s="40" t="e">
        <f>#REF!*#REF!</f>
        <v>#REF!</v>
      </c>
      <c r="O68" s="40" t="e">
        <f t="shared" si="2"/>
        <v>#REF!</v>
      </c>
      <c r="P68" s="7">
        <v>400</v>
      </c>
    </row>
    <row r="69" spans="2:16" ht="50.25" customHeight="1">
      <c r="B69" s="40">
        <v>25</v>
      </c>
      <c r="C69" s="38" t="s">
        <v>140</v>
      </c>
      <c r="D69" s="40"/>
      <c r="E69" s="38" t="s">
        <v>141</v>
      </c>
      <c r="F69" s="40" t="s">
        <v>142</v>
      </c>
      <c r="G69" s="6">
        <v>0.37</v>
      </c>
      <c r="H69" s="6" t="e">
        <f>#REF!*G69</f>
        <v>#REF!</v>
      </c>
      <c r="I69" s="30">
        <v>186</v>
      </c>
      <c r="J69" s="40">
        <f t="shared" si="1"/>
        <v>68.819999999999993</v>
      </c>
      <c r="K69" s="40" t="e">
        <f>#REF!*J69</f>
        <v>#REF!</v>
      </c>
      <c r="L69" s="40" t="e">
        <f>(J69*#REF!)+J69</f>
        <v>#REF!</v>
      </c>
      <c r="M69" s="40" t="e">
        <f>#REF!*L69</f>
        <v>#REF!</v>
      </c>
      <c r="N69" s="40" t="e">
        <f>#REF!*#REF!</f>
        <v>#REF!</v>
      </c>
      <c r="O69" s="40" t="e">
        <f t="shared" si="2"/>
        <v>#REF!</v>
      </c>
      <c r="P69" s="7">
        <v>350</v>
      </c>
    </row>
    <row r="70" spans="2:16" s="2" customFormat="1" ht="59.25" customHeight="1">
      <c r="B70" s="40">
        <v>26</v>
      </c>
      <c r="C70" s="11" t="s">
        <v>143</v>
      </c>
      <c r="D70" s="40"/>
      <c r="E70" s="38" t="s">
        <v>144</v>
      </c>
      <c r="F70" s="38" t="s">
        <v>142</v>
      </c>
      <c r="G70" s="6">
        <v>0.37</v>
      </c>
      <c r="H70" s="6" t="e">
        <f>#REF!*G70</f>
        <v>#REF!</v>
      </c>
      <c r="I70" s="30">
        <v>186</v>
      </c>
      <c r="J70" s="40">
        <f t="shared" si="1"/>
        <v>68.819999999999993</v>
      </c>
      <c r="K70" s="40" t="e">
        <f>#REF!*J70</f>
        <v>#REF!</v>
      </c>
      <c r="L70" s="40" t="e">
        <f>(J70*#REF!)+J70</f>
        <v>#REF!</v>
      </c>
      <c r="M70" s="40" t="e">
        <f>#REF!*L70</f>
        <v>#REF!</v>
      </c>
      <c r="N70" s="40" t="e">
        <f>#REF!*#REF!</f>
        <v>#REF!</v>
      </c>
      <c r="O70" s="40" t="e">
        <f t="shared" si="2"/>
        <v>#REF!</v>
      </c>
      <c r="P70" s="7">
        <v>455</v>
      </c>
    </row>
    <row r="71" spans="2:16" s="2" customFormat="1" ht="50.1" customHeight="1">
      <c r="B71" s="68">
        <v>27</v>
      </c>
      <c r="C71" s="38" t="s">
        <v>145</v>
      </c>
      <c r="D71" s="40"/>
      <c r="E71" s="41" t="s">
        <v>146</v>
      </c>
      <c r="F71" s="41" t="s">
        <v>147</v>
      </c>
      <c r="G71" s="6">
        <v>0.16</v>
      </c>
      <c r="H71" s="6" t="e">
        <f>#REF!*G71</f>
        <v>#REF!</v>
      </c>
      <c r="I71" s="30">
        <v>186</v>
      </c>
      <c r="J71" s="40">
        <f t="shared" si="1"/>
        <v>29.76</v>
      </c>
      <c r="K71" s="40" t="e">
        <f>#REF!*J71</f>
        <v>#REF!</v>
      </c>
      <c r="L71" s="40" t="e">
        <f>(J71*#REF!)+J71</f>
        <v>#REF!</v>
      </c>
      <c r="M71" s="40" t="e">
        <f>#REF!*L71</f>
        <v>#REF!</v>
      </c>
      <c r="N71" s="40" t="e">
        <f>#REF!*#REF!</f>
        <v>#REF!</v>
      </c>
      <c r="O71" s="40" t="e">
        <f t="shared" si="2"/>
        <v>#REF!</v>
      </c>
      <c r="P71" s="7">
        <v>160</v>
      </c>
    </row>
    <row r="72" spans="2:16" s="2" customFormat="1" ht="50.1" customHeight="1">
      <c r="B72" s="68"/>
      <c r="C72" s="38" t="s">
        <v>148</v>
      </c>
      <c r="D72" s="40"/>
      <c r="E72" s="22" t="s">
        <v>149</v>
      </c>
      <c r="F72" s="41" t="s">
        <v>150</v>
      </c>
      <c r="G72" s="6">
        <v>0.9</v>
      </c>
      <c r="H72" s="6" t="e">
        <f>#REF!*G72</f>
        <v>#REF!</v>
      </c>
      <c r="I72" s="30">
        <v>186</v>
      </c>
      <c r="J72" s="40">
        <f t="shared" si="1"/>
        <v>167.4</v>
      </c>
      <c r="K72" s="40" t="e">
        <f>#REF!*J72</f>
        <v>#REF!</v>
      </c>
      <c r="L72" s="40" t="e">
        <f>(J72*#REF!)+J72</f>
        <v>#REF!</v>
      </c>
      <c r="M72" s="40" t="e">
        <f>#REF!*L72</f>
        <v>#REF!</v>
      </c>
      <c r="N72" s="40" t="e">
        <f>#REF!*#REF!</f>
        <v>#REF!</v>
      </c>
      <c r="O72" s="40" t="e">
        <f t="shared" si="2"/>
        <v>#REF!</v>
      </c>
      <c r="P72" s="7">
        <v>845</v>
      </c>
    </row>
    <row r="73" spans="2:16" s="2" customFormat="1" ht="50.1" customHeight="1">
      <c r="B73" s="40">
        <v>28</v>
      </c>
      <c r="C73" s="38" t="s">
        <v>151</v>
      </c>
      <c r="D73" s="40"/>
      <c r="E73" s="41" t="s">
        <v>146</v>
      </c>
      <c r="F73" s="41" t="s">
        <v>147</v>
      </c>
      <c r="G73" s="6">
        <v>0.27</v>
      </c>
      <c r="H73" s="6" t="e">
        <f>#REF!*G73</f>
        <v>#REF!</v>
      </c>
      <c r="I73" s="30">
        <v>186</v>
      </c>
      <c r="J73" s="40">
        <f t="shared" si="1"/>
        <v>50.220000000000006</v>
      </c>
      <c r="K73" s="40" t="e">
        <f>#REF!*J73</f>
        <v>#REF!</v>
      </c>
      <c r="L73" s="40" t="e">
        <f>(J73*#REF!)+J73</f>
        <v>#REF!</v>
      </c>
      <c r="M73" s="40" t="e">
        <f>#REF!*L73</f>
        <v>#REF!</v>
      </c>
      <c r="N73" s="40" t="e">
        <f>#REF!*#REF!</f>
        <v>#REF!</v>
      </c>
      <c r="O73" s="40" t="e">
        <f t="shared" ref="O73:O94" si="3">N73-M73</f>
        <v>#REF!</v>
      </c>
      <c r="P73" s="7">
        <v>255</v>
      </c>
    </row>
    <row r="74" spans="2:16" s="2" customFormat="1" ht="50.1" customHeight="1">
      <c r="B74" s="40">
        <v>29</v>
      </c>
      <c r="C74" s="11" t="s">
        <v>152</v>
      </c>
      <c r="D74" s="40"/>
      <c r="E74" s="41" t="s">
        <v>153</v>
      </c>
      <c r="F74" s="22" t="s">
        <v>154</v>
      </c>
      <c r="G74" s="6">
        <v>0</v>
      </c>
      <c r="H74" s="6" t="e">
        <f>#REF!*G74</f>
        <v>#REF!</v>
      </c>
      <c r="I74" s="30">
        <v>186</v>
      </c>
      <c r="J74" s="40">
        <f t="shared" si="1"/>
        <v>0</v>
      </c>
      <c r="K74" s="40" t="e">
        <f>#REF!*J74</f>
        <v>#REF!</v>
      </c>
      <c r="L74" s="40" t="e">
        <f>(J74*#REF!)+J74</f>
        <v>#REF!</v>
      </c>
      <c r="M74" s="40" t="e">
        <f>#REF!*L74</f>
        <v>#REF!</v>
      </c>
      <c r="N74" s="40" t="e">
        <f>#REF!*#REF!</f>
        <v>#REF!</v>
      </c>
      <c r="O74" s="40" t="e">
        <f t="shared" si="3"/>
        <v>#REF!</v>
      </c>
      <c r="P74" s="7">
        <v>15</v>
      </c>
    </row>
    <row r="75" spans="2:16" s="2" customFormat="1" ht="50.1" customHeight="1">
      <c r="B75" s="40">
        <v>30</v>
      </c>
      <c r="C75" s="11" t="s">
        <v>155</v>
      </c>
      <c r="D75" s="40"/>
      <c r="E75" s="41" t="s">
        <v>156</v>
      </c>
      <c r="F75" s="41" t="s">
        <v>157</v>
      </c>
      <c r="G75" s="6">
        <v>0.33</v>
      </c>
      <c r="H75" s="6" t="e">
        <f>#REF!*G75</f>
        <v>#REF!</v>
      </c>
      <c r="I75" s="30">
        <v>186</v>
      </c>
      <c r="J75" s="40">
        <f t="shared" ref="J75:J94" si="4">G75*I75</f>
        <v>61.38</v>
      </c>
      <c r="K75" s="40" t="e">
        <f>#REF!*J75</f>
        <v>#REF!</v>
      </c>
      <c r="L75" s="40" t="e">
        <f>(J75*#REF!)+J75</f>
        <v>#REF!</v>
      </c>
      <c r="M75" s="40" t="e">
        <f>#REF!*L75</f>
        <v>#REF!</v>
      </c>
      <c r="N75" s="40" t="e">
        <f>#REF!*#REF!</f>
        <v>#REF!</v>
      </c>
      <c r="O75" s="40" t="e">
        <f t="shared" si="3"/>
        <v>#REF!</v>
      </c>
      <c r="P75" s="7">
        <v>315</v>
      </c>
    </row>
    <row r="76" spans="2:16" s="2" customFormat="1" ht="50.1" customHeight="1">
      <c r="B76" s="40">
        <v>31</v>
      </c>
      <c r="C76" s="4" t="s">
        <v>158</v>
      </c>
      <c r="D76" s="40"/>
      <c r="E76" s="71" t="s">
        <v>159</v>
      </c>
      <c r="F76" s="38" t="s">
        <v>160</v>
      </c>
      <c r="G76" s="6">
        <v>23.77</v>
      </c>
      <c r="H76" s="6" t="e">
        <f>#REF!*G76</f>
        <v>#REF!</v>
      </c>
      <c r="I76" s="30">
        <v>186</v>
      </c>
      <c r="J76" s="40">
        <f t="shared" si="4"/>
        <v>4421.22</v>
      </c>
      <c r="K76" s="40" t="e">
        <f>#REF!*J76</f>
        <v>#REF!</v>
      </c>
      <c r="L76" s="40" t="e">
        <f>(J76*#REF!)+J76</f>
        <v>#REF!</v>
      </c>
      <c r="M76" s="40" t="e">
        <f>#REF!*L76</f>
        <v>#REF!</v>
      </c>
      <c r="N76" s="40" t="e">
        <f>#REF!*#REF!</f>
        <v>#REF!</v>
      </c>
      <c r="O76" s="40" t="e">
        <f t="shared" si="3"/>
        <v>#REF!</v>
      </c>
      <c r="P76" s="7">
        <v>22750</v>
      </c>
    </row>
    <row r="77" spans="2:16" s="2" customFormat="1" ht="50.1" customHeight="1">
      <c r="B77" s="40">
        <v>32</v>
      </c>
      <c r="C77" s="4" t="s">
        <v>161</v>
      </c>
      <c r="D77" s="40"/>
      <c r="E77" s="71"/>
      <c r="F77" s="38" t="s">
        <v>160</v>
      </c>
      <c r="G77" s="6">
        <v>23.77</v>
      </c>
      <c r="H77" s="6" t="e">
        <f>#REF!*G77</f>
        <v>#REF!</v>
      </c>
      <c r="I77" s="30">
        <v>186</v>
      </c>
      <c r="J77" s="40">
        <f t="shared" si="4"/>
        <v>4421.22</v>
      </c>
      <c r="K77" s="40" t="e">
        <f>#REF!*J77</f>
        <v>#REF!</v>
      </c>
      <c r="L77" s="40" t="e">
        <f>(J77*#REF!)+J77</f>
        <v>#REF!</v>
      </c>
      <c r="M77" s="40" t="e">
        <f>#REF!*L77</f>
        <v>#REF!</v>
      </c>
      <c r="N77" s="40" t="e">
        <f>#REF!*#REF!</f>
        <v>#REF!</v>
      </c>
      <c r="O77" s="40" t="e">
        <f t="shared" si="3"/>
        <v>#REF!</v>
      </c>
      <c r="P77" s="7">
        <v>22750</v>
      </c>
    </row>
    <row r="78" spans="2:16" s="2" customFormat="1" ht="30" customHeight="1">
      <c r="B78" s="40">
        <v>33</v>
      </c>
      <c r="C78" s="4" t="s">
        <v>162</v>
      </c>
      <c r="D78" s="7"/>
      <c r="E78" s="71"/>
      <c r="F78" s="38" t="s">
        <v>160</v>
      </c>
      <c r="G78" s="6">
        <v>24.59</v>
      </c>
      <c r="H78" s="6" t="e">
        <f>#REF!*G78</f>
        <v>#REF!</v>
      </c>
      <c r="I78" s="30">
        <v>186</v>
      </c>
      <c r="J78" s="40">
        <f t="shared" si="4"/>
        <v>4573.74</v>
      </c>
      <c r="K78" s="40" t="e">
        <f>#REF!*J78</f>
        <v>#REF!</v>
      </c>
      <c r="L78" s="40" t="e">
        <f>(J78*#REF!)+J78</f>
        <v>#REF!</v>
      </c>
      <c r="M78" s="40" t="e">
        <f>#REF!*L78</f>
        <v>#REF!</v>
      </c>
      <c r="N78" s="40" t="e">
        <f>#REF!*#REF!</f>
        <v>#REF!</v>
      </c>
      <c r="O78" s="40" t="e">
        <f t="shared" si="3"/>
        <v>#REF!</v>
      </c>
      <c r="P78" s="7">
        <v>23400</v>
      </c>
    </row>
    <row r="79" spans="2:16" s="2" customFormat="1" ht="30" customHeight="1">
      <c r="B79" s="40">
        <v>34</v>
      </c>
      <c r="C79" s="4" t="s">
        <v>163</v>
      </c>
      <c r="D79" s="40"/>
      <c r="E79" s="71"/>
      <c r="F79" s="38" t="s">
        <v>164</v>
      </c>
      <c r="G79" s="6">
        <v>62.3</v>
      </c>
      <c r="H79" s="6" t="e">
        <f>#REF!*G79</f>
        <v>#REF!</v>
      </c>
      <c r="I79" s="30">
        <v>186</v>
      </c>
      <c r="J79" s="40">
        <f t="shared" si="4"/>
        <v>11587.8</v>
      </c>
      <c r="K79" s="40" t="e">
        <f>#REF!*J79</f>
        <v>#REF!</v>
      </c>
      <c r="L79" s="40" t="e">
        <f>(J79*#REF!)+J79</f>
        <v>#REF!</v>
      </c>
      <c r="M79" s="40" t="e">
        <f>#REF!*L79</f>
        <v>#REF!</v>
      </c>
      <c r="N79" s="40" t="e">
        <f>#REF!*#REF!</f>
        <v>#REF!</v>
      </c>
      <c r="O79" s="40" t="e">
        <f t="shared" si="3"/>
        <v>#REF!</v>
      </c>
      <c r="P79" s="7">
        <v>58500</v>
      </c>
    </row>
    <row r="80" spans="2:16" s="2" customFormat="1" ht="30" customHeight="1">
      <c r="B80" s="40">
        <v>35</v>
      </c>
      <c r="C80" s="4" t="s">
        <v>165</v>
      </c>
      <c r="D80" s="40"/>
      <c r="E80" s="71"/>
      <c r="F80" s="38" t="s">
        <v>166</v>
      </c>
      <c r="G80" s="6">
        <v>45.9</v>
      </c>
      <c r="H80" s="6" t="e">
        <f>#REF!*G80</f>
        <v>#REF!</v>
      </c>
      <c r="I80" s="30">
        <v>186</v>
      </c>
      <c r="J80" s="40">
        <f t="shared" si="4"/>
        <v>8537.4</v>
      </c>
      <c r="K80" s="40" t="e">
        <f>#REF!*J80</f>
        <v>#REF!</v>
      </c>
      <c r="L80" s="40" t="e">
        <f>(J80*#REF!)+J80</f>
        <v>#REF!</v>
      </c>
      <c r="M80" s="40" t="e">
        <f>#REF!*L80</f>
        <v>#REF!</v>
      </c>
      <c r="N80" s="40" t="e">
        <f>#REF!*#REF!</f>
        <v>#REF!</v>
      </c>
      <c r="O80" s="40" t="e">
        <f t="shared" si="3"/>
        <v>#REF!</v>
      </c>
      <c r="P80" s="7">
        <v>42500</v>
      </c>
    </row>
    <row r="81" spans="1:244" s="2" customFormat="1" ht="30" customHeight="1">
      <c r="B81" s="40">
        <v>36</v>
      </c>
      <c r="C81" s="4" t="s">
        <v>167</v>
      </c>
      <c r="D81" s="40"/>
      <c r="E81" s="71"/>
      <c r="F81" s="38" t="s">
        <v>168</v>
      </c>
      <c r="G81" s="6">
        <v>42.62</v>
      </c>
      <c r="H81" s="6" t="e">
        <f>#REF!*G81</f>
        <v>#REF!</v>
      </c>
      <c r="I81" s="30">
        <v>186</v>
      </c>
      <c r="J81" s="40">
        <f t="shared" si="4"/>
        <v>7927.32</v>
      </c>
      <c r="K81" s="40" t="e">
        <f>#REF!*J81</f>
        <v>#REF!</v>
      </c>
      <c r="L81" s="40" t="e">
        <f>(J81*#REF!)+J81</f>
        <v>#REF!</v>
      </c>
      <c r="M81" s="40" t="e">
        <f>#REF!*L81</f>
        <v>#REF!</v>
      </c>
      <c r="N81" s="40" t="e">
        <f>#REF!*#REF!</f>
        <v>#REF!</v>
      </c>
      <c r="O81" s="40" t="e">
        <f t="shared" si="3"/>
        <v>#REF!</v>
      </c>
      <c r="P81" s="7">
        <v>40000</v>
      </c>
    </row>
    <row r="82" spans="1:244" s="2" customFormat="1" ht="30" customHeight="1">
      <c r="B82" s="40">
        <v>37</v>
      </c>
      <c r="C82" s="4" t="s">
        <v>169</v>
      </c>
      <c r="D82" s="40"/>
      <c r="E82" s="71" t="s">
        <v>170</v>
      </c>
      <c r="F82" s="38" t="s">
        <v>171</v>
      </c>
      <c r="G82" s="6">
        <v>16.89</v>
      </c>
      <c r="H82" s="6" t="e">
        <f>#REF!*G82</f>
        <v>#REF!</v>
      </c>
      <c r="I82" s="30">
        <v>186</v>
      </c>
      <c r="J82" s="40">
        <f t="shared" si="4"/>
        <v>3141.54</v>
      </c>
      <c r="K82" s="40" t="e">
        <f>#REF!*J82</f>
        <v>#REF!</v>
      </c>
      <c r="L82" s="40" t="e">
        <f>(J82*#REF!)+J82</f>
        <v>#REF!</v>
      </c>
      <c r="M82" s="40" t="e">
        <f>#REF!*L82</f>
        <v>#REF!</v>
      </c>
      <c r="N82" s="40" t="e">
        <f>#REF!*#REF!</f>
        <v>#REF!</v>
      </c>
      <c r="O82" s="40" t="e">
        <f t="shared" si="3"/>
        <v>#REF!</v>
      </c>
      <c r="P82" s="7">
        <v>16000</v>
      </c>
    </row>
    <row r="83" spans="1:244" s="2" customFormat="1" ht="30" customHeight="1">
      <c r="B83" s="40">
        <v>38</v>
      </c>
      <c r="C83" s="4" t="s">
        <v>172</v>
      </c>
      <c r="D83" s="40"/>
      <c r="E83" s="71"/>
      <c r="F83" s="38" t="s">
        <v>171</v>
      </c>
      <c r="G83" s="6">
        <v>16.07</v>
      </c>
      <c r="H83" s="6" t="e">
        <f>#REF!*G83</f>
        <v>#REF!</v>
      </c>
      <c r="I83" s="30">
        <v>186</v>
      </c>
      <c r="J83" s="40">
        <f t="shared" si="4"/>
        <v>2989.02</v>
      </c>
      <c r="K83" s="40" t="e">
        <f>#REF!*J83</f>
        <v>#REF!</v>
      </c>
      <c r="L83" s="40" t="e">
        <f>(J83*#REF!)+J83</f>
        <v>#REF!</v>
      </c>
      <c r="M83" s="40" t="e">
        <f>#REF!*L83</f>
        <v>#REF!</v>
      </c>
      <c r="N83" s="40" t="e">
        <f>#REF!*#REF!</f>
        <v>#REF!</v>
      </c>
      <c r="O83" s="40" t="e">
        <f t="shared" si="3"/>
        <v>#REF!</v>
      </c>
      <c r="P83" s="7">
        <v>16000</v>
      </c>
    </row>
    <row r="84" spans="1:244" s="2" customFormat="1" ht="30" customHeight="1">
      <c r="B84" s="40">
        <v>39</v>
      </c>
      <c r="C84" s="4" t="s">
        <v>173</v>
      </c>
      <c r="D84" s="40"/>
      <c r="E84" s="38" t="s">
        <v>174</v>
      </c>
      <c r="F84" s="38" t="s">
        <v>175</v>
      </c>
      <c r="G84" s="6">
        <v>31.15</v>
      </c>
      <c r="H84" s="6" t="e">
        <f>#REF!*G84</f>
        <v>#REF!</v>
      </c>
      <c r="I84" s="30">
        <v>186</v>
      </c>
      <c r="J84" s="40">
        <f t="shared" si="4"/>
        <v>5793.9</v>
      </c>
      <c r="K84" s="40" t="e">
        <f>#REF!*J84</f>
        <v>#REF!</v>
      </c>
      <c r="L84" s="40" t="e">
        <f>(J84*#REF!)+J84</f>
        <v>#REF!</v>
      </c>
      <c r="M84" s="40" t="e">
        <f>#REF!*L84</f>
        <v>#REF!</v>
      </c>
      <c r="N84" s="40" t="e">
        <f>#REF!*#REF!</f>
        <v>#REF!</v>
      </c>
      <c r="O84" s="40" t="e">
        <f t="shared" si="3"/>
        <v>#REF!</v>
      </c>
      <c r="P84" s="7">
        <v>29000</v>
      </c>
    </row>
    <row r="85" spans="1:244" s="2" customFormat="1" ht="30">
      <c r="B85" s="40">
        <v>40</v>
      </c>
      <c r="C85" s="4" t="s">
        <v>176</v>
      </c>
      <c r="D85" s="40"/>
      <c r="E85" s="38" t="s">
        <v>177</v>
      </c>
      <c r="F85" s="38" t="s">
        <v>178</v>
      </c>
      <c r="G85" s="6">
        <v>81.31</v>
      </c>
      <c r="H85" s="6" t="e">
        <f>#REF!*G85</f>
        <v>#REF!</v>
      </c>
      <c r="I85" s="30">
        <v>186</v>
      </c>
      <c r="J85" s="40">
        <f t="shared" si="4"/>
        <v>15123.66</v>
      </c>
      <c r="K85" s="40" t="e">
        <f>#REF!*J85</f>
        <v>#REF!</v>
      </c>
      <c r="L85" s="40" t="e">
        <f>(J85*#REF!)+J85</f>
        <v>#REF!</v>
      </c>
      <c r="M85" s="40" t="e">
        <f>#REF!*L85</f>
        <v>#REF!</v>
      </c>
      <c r="N85" s="40" t="e">
        <f>#REF!*#REF!</f>
        <v>#REF!</v>
      </c>
      <c r="O85" s="40" t="e">
        <f t="shared" si="3"/>
        <v>#REF!</v>
      </c>
      <c r="P85" s="7">
        <v>58500</v>
      </c>
    </row>
    <row r="86" spans="1:244" s="2" customFormat="1" ht="30">
      <c r="B86" s="40">
        <v>41</v>
      </c>
      <c r="C86" s="4" t="s">
        <v>179</v>
      </c>
      <c r="D86" s="40"/>
      <c r="E86" s="38" t="s">
        <v>177</v>
      </c>
      <c r="F86" s="38" t="s">
        <v>180</v>
      </c>
      <c r="G86" s="6">
        <v>90.98</v>
      </c>
      <c r="H86" s="6" t="e">
        <f>#REF!*G86</f>
        <v>#REF!</v>
      </c>
      <c r="I86" s="30">
        <v>186</v>
      </c>
      <c r="J86" s="40">
        <f t="shared" si="4"/>
        <v>16922.280000000002</v>
      </c>
      <c r="K86" s="40" t="e">
        <f>#REF!*J86</f>
        <v>#REF!</v>
      </c>
      <c r="L86" s="40" t="e">
        <f>(J86*#REF!)+J86</f>
        <v>#REF!</v>
      </c>
      <c r="M86" s="40" t="e">
        <f>#REF!*L86</f>
        <v>#REF!</v>
      </c>
      <c r="N86" s="40" t="e">
        <f>#REF!*#REF!</f>
        <v>#REF!</v>
      </c>
      <c r="O86" s="40" t="e">
        <f t="shared" si="3"/>
        <v>#REF!</v>
      </c>
      <c r="P86" s="7">
        <v>65500</v>
      </c>
    </row>
    <row r="87" spans="1:244" s="2" customFormat="1" ht="30">
      <c r="B87" s="40">
        <v>42</v>
      </c>
      <c r="C87" s="4" t="s">
        <v>181</v>
      </c>
      <c r="D87" s="40"/>
      <c r="E87" s="38" t="s">
        <v>182</v>
      </c>
      <c r="F87" s="38" t="s">
        <v>183</v>
      </c>
      <c r="G87" s="6">
        <v>75.569999999999993</v>
      </c>
      <c r="H87" s="6" t="e">
        <f>#REF!*G87</f>
        <v>#REF!</v>
      </c>
      <c r="I87" s="30">
        <v>186</v>
      </c>
      <c r="J87" s="40">
        <f t="shared" si="4"/>
        <v>14056.019999999999</v>
      </c>
      <c r="K87" s="40" t="e">
        <f>#REF!*J87</f>
        <v>#REF!</v>
      </c>
      <c r="L87" s="40" t="e">
        <f>(J87*#REF!)+J87</f>
        <v>#REF!</v>
      </c>
      <c r="M87" s="40" t="e">
        <f>#REF!*L87</f>
        <v>#REF!</v>
      </c>
      <c r="N87" s="40" t="e">
        <f>#REF!*#REF!</f>
        <v>#REF!</v>
      </c>
      <c r="O87" s="40" t="e">
        <f t="shared" si="3"/>
        <v>#REF!</v>
      </c>
      <c r="P87" s="7">
        <v>54500</v>
      </c>
    </row>
    <row r="88" spans="1:244" s="2" customFormat="1" ht="30">
      <c r="B88" s="40">
        <v>43</v>
      </c>
      <c r="C88" s="11" t="s">
        <v>184</v>
      </c>
      <c r="D88" s="40"/>
      <c r="E88" s="38" t="s">
        <v>182</v>
      </c>
      <c r="F88" s="38" t="s">
        <v>185</v>
      </c>
      <c r="G88" s="6">
        <v>75.569999999999993</v>
      </c>
      <c r="H88" s="6" t="e">
        <f>#REF!*G88</f>
        <v>#REF!</v>
      </c>
      <c r="I88" s="30">
        <v>186</v>
      </c>
      <c r="J88" s="40">
        <f t="shared" si="4"/>
        <v>14056.019999999999</v>
      </c>
      <c r="K88" s="40" t="e">
        <f>#REF!*J88</f>
        <v>#REF!</v>
      </c>
      <c r="L88" s="40" t="e">
        <f>(J88*#REF!)+J88</f>
        <v>#REF!</v>
      </c>
      <c r="M88" s="40" t="e">
        <f>#REF!*L88</f>
        <v>#REF!</v>
      </c>
      <c r="N88" s="40" t="e">
        <f>#REF!*#REF!</f>
        <v>#REF!</v>
      </c>
      <c r="O88" s="40" t="e">
        <f t="shared" si="3"/>
        <v>#REF!</v>
      </c>
      <c r="P88" s="7">
        <v>54500</v>
      </c>
    </row>
    <row r="89" spans="1:244" s="2" customFormat="1" ht="30">
      <c r="B89" s="27">
        <v>44</v>
      </c>
      <c r="C89" s="28" t="s">
        <v>186</v>
      </c>
      <c r="D89" s="27"/>
      <c r="E89" s="25" t="s">
        <v>182</v>
      </c>
      <c r="F89" s="25" t="s">
        <v>187</v>
      </c>
      <c r="G89" s="26">
        <v>79.34</v>
      </c>
      <c r="H89" s="26" t="e">
        <f>#REF!*G89</f>
        <v>#REF!</v>
      </c>
      <c r="I89" s="30">
        <v>186</v>
      </c>
      <c r="J89" s="40">
        <f t="shared" si="4"/>
        <v>14757.24</v>
      </c>
      <c r="K89" s="40" t="e">
        <f>#REF!*J89</f>
        <v>#REF!</v>
      </c>
      <c r="L89" s="40" t="e">
        <f>(J89*#REF!)+J89</f>
        <v>#REF!</v>
      </c>
      <c r="M89" s="40" t="e">
        <f>#REF!*L89</f>
        <v>#REF!</v>
      </c>
      <c r="N89" s="40" t="e">
        <f>#REF!*#REF!</f>
        <v>#REF!</v>
      </c>
      <c r="O89" s="40" t="e">
        <f t="shared" si="3"/>
        <v>#REF!</v>
      </c>
      <c r="P89" s="7">
        <v>57000</v>
      </c>
    </row>
    <row r="90" spans="1:244" s="2" customFormat="1" ht="30">
      <c r="B90" s="40">
        <v>45</v>
      </c>
      <c r="C90" s="4" t="s">
        <v>188</v>
      </c>
      <c r="D90" s="40"/>
      <c r="E90" s="38" t="s">
        <v>189</v>
      </c>
      <c r="F90" s="38" t="s">
        <v>190</v>
      </c>
      <c r="G90" s="6">
        <v>50.33</v>
      </c>
      <c r="H90" s="6" t="e">
        <f>#REF!*G90</f>
        <v>#REF!</v>
      </c>
      <c r="I90" s="30">
        <v>186</v>
      </c>
      <c r="J90" s="40">
        <f t="shared" si="4"/>
        <v>9361.3799999999992</v>
      </c>
      <c r="K90" s="40" t="e">
        <f>#REF!*J90</f>
        <v>#REF!</v>
      </c>
      <c r="L90" s="40" t="e">
        <f>(J90*#REF!)+J90</f>
        <v>#REF!</v>
      </c>
      <c r="M90" s="40" t="e">
        <f>#REF!*L90</f>
        <v>#REF!</v>
      </c>
      <c r="N90" s="40" t="e">
        <f>#REF!*#REF!</f>
        <v>#REF!</v>
      </c>
      <c r="O90" s="40" t="e">
        <f t="shared" si="3"/>
        <v>#REF!</v>
      </c>
      <c r="P90" s="7">
        <v>36500</v>
      </c>
    </row>
    <row r="91" spans="1:244" s="2" customFormat="1" ht="30">
      <c r="B91" s="40">
        <v>46</v>
      </c>
      <c r="C91" s="11" t="s">
        <v>191</v>
      </c>
      <c r="D91" s="40"/>
      <c r="E91" s="38" t="s">
        <v>189</v>
      </c>
      <c r="F91" s="38" t="s">
        <v>192</v>
      </c>
      <c r="G91" s="6">
        <v>50.33</v>
      </c>
      <c r="H91" s="6" t="e">
        <f>#REF!*G91</f>
        <v>#REF!</v>
      </c>
      <c r="I91" s="30">
        <v>186</v>
      </c>
      <c r="J91" s="40">
        <f t="shared" si="4"/>
        <v>9361.3799999999992</v>
      </c>
      <c r="K91" s="40" t="e">
        <f>#REF!*J91</f>
        <v>#REF!</v>
      </c>
      <c r="L91" s="40" t="e">
        <f>(J91*#REF!)+J91</f>
        <v>#REF!</v>
      </c>
      <c r="M91" s="40" t="e">
        <f>#REF!*L91</f>
        <v>#REF!</v>
      </c>
      <c r="N91" s="40" t="e">
        <f>#REF!*#REF!</f>
        <v>#REF!</v>
      </c>
      <c r="O91" s="40" t="e">
        <f t="shared" si="3"/>
        <v>#REF!</v>
      </c>
      <c r="P91" s="7">
        <v>36500</v>
      </c>
    </row>
    <row r="92" spans="1:244" s="2" customFormat="1" ht="30" customHeight="1">
      <c r="B92" s="40">
        <v>47</v>
      </c>
      <c r="C92" s="11" t="s">
        <v>193</v>
      </c>
      <c r="D92" s="40"/>
      <c r="E92" s="38" t="s">
        <v>194</v>
      </c>
      <c r="F92" s="38" t="s">
        <v>195</v>
      </c>
      <c r="G92" s="6">
        <v>3.5</v>
      </c>
      <c r="H92" s="6" t="e">
        <f>#REF!*G92</f>
        <v>#REF!</v>
      </c>
      <c r="I92" s="30">
        <v>186</v>
      </c>
      <c r="J92" s="40">
        <f t="shared" si="4"/>
        <v>651</v>
      </c>
      <c r="K92" s="40" t="e">
        <f>#REF!*J92</f>
        <v>#REF!</v>
      </c>
      <c r="L92" s="40" t="e">
        <f>(J92*#REF!)+J92</f>
        <v>#REF!</v>
      </c>
      <c r="M92" s="40" t="e">
        <f>#REF!*L92</f>
        <v>#REF!</v>
      </c>
      <c r="N92" s="40" t="e">
        <f>#REF!*#REF!</f>
        <v>#REF!</v>
      </c>
      <c r="O92" s="40" t="e">
        <f t="shared" si="3"/>
        <v>#REF!</v>
      </c>
      <c r="P92" s="7">
        <v>2500</v>
      </c>
    </row>
    <row r="93" spans="1:244" s="2" customFormat="1" ht="30" customHeight="1">
      <c r="B93" s="40">
        <v>48</v>
      </c>
      <c r="C93" s="11" t="s">
        <v>196</v>
      </c>
      <c r="D93" s="40"/>
      <c r="E93" s="38" t="s">
        <v>197</v>
      </c>
      <c r="F93" s="38" t="s">
        <v>198</v>
      </c>
      <c r="G93" s="6">
        <v>12.62</v>
      </c>
      <c r="H93" s="6" t="e">
        <f>#REF!*G93</f>
        <v>#REF!</v>
      </c>
      <c r="I93" s="30">
        <v>186</v>
      </c>
      <c r="J93" s="40">
        <f t="shared" si="4"/>
        <v>2347.3199999999997</v>
      </c>
      <c r="K93" s="40" t="e">
        <f>#REF!*J93</f>
        <v>#REF!</v>
      </c>
      <c r="L93" s="40" t="e">
        <f>(J93*#REF!)+J93</f>
        <v>#REF!</v>
      </c>
      <c r="M93" s="40" t="e">
        <f>#REF!*L93</f>
        <v>#REF!</v>
      </c>
      <c r="N93" s="40" t="e">
        <f>#REF!*#REF!</f>
        <v>#REF!</v>
      </c>
      <c r="O93" s="40" t="e">
        <f t="shared" si="3"/>
        <v>#REF!</v>
      </c>
      <c r="P93" s="7">
        <v>9500</v>
      </c>
    </row>
    <row r="94" spans="1:244" s="12" customFormat="1" ht="30" customHeight="1">
      <c r="A94" s="2"/>
      <c r="B94" s="40">
        <v>49</v>
      </c>
      <c r="C94" s="11" t="s">
        <v>199</v>
      </c>
      <c r="D94" s="40"/>
      <c r="E94" s="38" t="s">
        <v>200</v>
      </c>
      <c r="F94" s="38" t="s">
        <v>201</v>
      </c>
      <c r="G94" s="6">
        <v>23</v>
      </c>
      <c r="H94" s="6" t="e">
        <f>#REF!*G94</f>
        <v>#REF!</v>
      </c>
      <c r="I94" s="30">
        <v>186</v>
      </c>
      <c r="J94" s="40">
        <f t="shared" si="4"/>
        <v>4278</v>
      </c>
      <c r="K94" s="40" t="e">
        <f>#REF!*J94</f>
        <v>#REF!</v>
      </c>
      <c r="L94" s="40" t="e">
        <f>(J94*#REF!)+J94</f>
        <v>#REF!</v>
      </c>
      <c r="M94" s="40" t="e">
        <f>#REF!*L94</f>
        <v>#REF!</v>
      </c>
      <c r="N94" s="40" t="e">
        <f>#REF!*#REF!</f>
        <v>#REF!</v>
      </c>
      <c r="O94" s="40" t="e">
        <f t="shared" si="3"/>
        <v>#REF!</v>
      </c>
      <c r="P94" s="7">
        <v>16500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</row>
    <row r="95" spans="1:244" ht="26.1" customHeight="1">
      <c r="B95" s="66" t="s">
        <v>202</v>
      </c>
      <c r="C95" s="67"/>
      <c r="D95" s="66"/>
      <c r="E95" s="67"/>
      <c r="F95" s="66"/>
      <c r="G95" s="6"/>
      <c r="H95" s="6" t="e">
        <f t="shared" ref="H95" si="5">SUM(H9:H94)</f>
        <v>#REF!</v>
      </c>
      <c r="I95" s="30">
        <v>186</v>
      </c>
      <c r="J95" s="40"/>
      <c r="K95" s="40" t="e">
        <f>SUM(K9:K94)</f>
        <v>#REF!</v>
      </c>
      <c r="L95" s="40">
        <f>(J95*A106)+J95</f>
        <v>0</v>
      </c>
      <c r="M95" s="40" t="e">
        <f>SUM(M9:M94)</f>
        <v>#REF!</v>
      </c>
      <c r="N95" s="40" t="e">
        <f>#REF!*A95</f>
        <v>#REF!</v>
      </c>
      <c r="O95" s="40" t="e">
        <f>SUM(O9:O94)</f>
        <v>#REF!</v>
      </c>
      <c r="P95" s="7"/>
    </row>
    <row r="104" spans="6:6" ht="15.75" hidden="1" customHeight="1"/>
    <row r="105" spans="6:6" ht="15.75" hidden="1" customHeight="1"/>
    <row r="106" spans="6:6" ht="15.75" hidden="1" customHeight="1" thickBot="1"/>
    <row r="107" spans="6:6" ht="15.75" hidden="1" customHeight="1" thickBot="1">
      <c r="F107" s="31" t="s">
        <v>209</v>
      </c>
    </row>
    <row r="108" spans="6:6" ht="15.75" hidden="1" customHeight="1" thickBot="1">
      <c r="F108" s="32" t="s">
        <v>210</v>
      </c>
    </row>
    <row r="109" spans="6:6" ht="15.75" hidden="1" customHeight="1">
      <c r="F109" s="33" t="s">
        <v>211</v>
      </c>
    </row>
    <row r="110" spans="6:6" ht="15.75" hidden="1" customHeight="1">
      <c r="F110" s="34" t="s">
        <v>212</v>
      </c>
    </row>
    <row r="111" spans="6:6" ht="15.75" hidden="1" customHeight="1">
      <c r="F111" s="34" t="s">
        <v>213</v>
      </c>
    </row>
    <row r="112" spans="6:6" ht="15.75" hidden="1" customHeight="1">
      <c r="F112" s="34" t="s">
        <v>214</v>
      </c>
    </row>
    <row r="113" spans="6:6" ht="15.75" hidden="1" customHeight="1">
      <c r="F113" s="34" t="s">
        <v>215</v>
      </c>
    </row>
    <row r="114" spans="6:6" ht="15.75" hidden="1" customHeight="1" thickBot="1">
      <c r="F114" s="35" t="s">
        <v>216</v>
      </c>
    </row>
    <row r="115" spans="6:6" ht="15.75" hidden="1" customHeight="1" thickBot="1">
      <c r="F115" s="36" t="s">
        <v>217</v>
      </c>
    </row>
    <row r="116" spans="6:6" ht="15.75" hidden="1" customHeight="1">
      <c r="F116" s="37" t="s">
        <v>218</v>
      </c>
    </row>
    <row r="117" spans="6:6" ht="15.75" hidden="1" customHeight="1"/>
    <row r="118" spans="6:6" ht="15.75" hidden="1" customHeight="1"/>
    <row r="119" spans="6:6" ht="15.75" hidden="1" customHeight="1"/>
    <row r="120" spans="6:6" ht="15.75" hidden="1" customHeight="1"/>
  </sheetData>
  <mergeCells count="50">
    <mergeCell ref="E67:E68"/>
    <mergeCell ref="E76:E81"/>
    <mergeCell ref="E82:E83"/>
    <mergeCell ref="E35:E37"/>
    <mergeCell ref="E39:E40"/>
    <mergeCell ref="E43:E44"/>
    <mergeCell ref="E45:E46"/>
    <mergeCell ref="E48:E52"/>
    <mergeCell ref="E55:E60"/>
    <mergeCell ref="D64:D66"/>
    <mergeCell ref="E9:E12"/>
    <mergeCell ref="E13:E14"/>
    <mergeCell ref="E15:E16"/>
    <mergeCell ref="E19:E22"/>
    <mergeCell ref="E23:E26"/>
    <mergeCell ref="E27:E28"/>
    <mergeCell ref="E30:E31"/>
    <mergeCell ref="E32:E34"/>
    <mergeCell ref="D27:D28"/>
    <mergeCell ref="D30:D31"/>
    <mergeCell ref="D32:D34"/>
    <mergeCell ref="D35:D37"/>
    <mergeCell ref="D39:D40"/>
    <mergeCell ref="D43:D44"/>
    <mergeCell ref="E64:E66"/>
    <mergeCell ref="B45:B46"/>
    <mergeCell ref="B48:B54"/>
    <mergeCell ref="B55:B63"/>
    <mergeCell ref="C9:C11"/>
    <mergeCell ref="D9:D12"/>
    <mergeCell ref="D13:D14"/>
    <mergeCell ref="D15:D16"/>
    <mergeCell ref="D19:D22"/>
    <mergeCell ref="D45:D46"/>
    <mergeCell ref="B7:M7"/>
    <mergeCell ref="B95:F95"/>
    <mergeCell ref="B30:B31"/>
    <mergeCell ref="B32:B34"/>
    <mergeCell ref="B35:B37"/>
    <mergeCell ref="B39:B40"/>
    <mergeCell ref="B64:B66"/>
    <mergeCell ref="B71:B72"/>
    <mergeCell ref="B9:B12"/>
    <mergeCell ref="B13:B14"/>
    <mergeCell ref="B15:B16"/>
    <mergeCell ref="B19:B22"/>
    <mergeCell ref="B23:B26"/>
    <mergeCell ref="B27:B28"/>
    <mergeCell ref="D23:D26"/>
    <mergeCell ref="B43:B44"/>
  </mergeCells>
  <pageMargins left="0.15694444444444444" right="0.47222222222222221" top="0.19652777777777777" bottom="0.27500000000000002" header="0.15694444444444444" footer="0.2361111111111111"/>
  <pageSetup paperSize="9" scale="75" firstPageNumber="429496319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Инвойс_2015.02.27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闂傚倷娴囧Λ鍕偓姘煎幗缁屽崬煤椤忓嫮顔</dc:creator>
  <cp:lastModifiedBy>Cалта</cp:lastModifiedBy>
  <cp:revision/>
  <cp:lastPrinted>2017-09-15T09:18:33Z</cp:lastPrinted>
  <dcterms:created xsi:type="dcterms:W3CDTF">2014-05-21T00:21:36Z</dcterms:created>
  <dcterms:modified xsi:type="dcterms:W3CDTF">2017-09-15T09:18:34Z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