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ctrlProps/ctrlProp1.xml" ContentType="application/vnd.ms-excel.controlproperties+xml"/>
  <Override PartName="/xl/drawings/drawing6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lebedinskiy\Desktop\Сайт Amperel\Сату\"/>
    </mc:Choice>
  </mc:AlternateContent>
  <bookViews>
    <workbookView xWindow="0" yWindow="0" windowWidth="20490" windowHeight="7680" tabRatio="702"/>
  </bookViews>
  <sheets>
    <sheet name="Общая_информация" sheetId="11" r:id="rId1"/>
    <sheet name="Новинки" sheetId="20" r:id="rId2"/>
    <sheet name="Полный прайс-лист" sheetId="9" r:id="rId3"/>
    <sheet name="Pricelist_PQ_EXW" sheetId="8" state="hidden" r:id="rId4"/>
    <sheet name="Лист замен" sheetId="17" r:id="rId5"/>
    <sheet name="ИБП (1ph)" sheetId="19" r:id="rId6"/>
    <sheet name="Батарейные шкафы" sheetId="18" r:id="rId7"/>
    <sheet name="Сервисный прайс-лист" sheetId="21" r:id="rId8"/>
    <sheet name="Расширенная гарантия на 3-ph " sheetId="14" r:id="rId9"/>
    <sheet name="Расширенная гарантия на 1-ph " sheetId="22" r:id="rId10"/>
    <sheet name="3-ph_UPS_Selector" sheetId="7" r:id="rId11"/>
    <sheet name="Подбор UPS" sheetId="1" r:id="rId12"/>
    <sheet name="Мощность" sheetId="4" state="hidden" r:id="rId13"/>
    <sheet name="Sheet5" sheetId="5" state="hidden" r:id="rId14"/>
    <sheet name="Sheet1" sheetId="6" state="hidden" r:id="rId15"/>
    <sheet name="Спецификация_Заказ" sheetId="12" r:id="rId16"/>
  </sheets>
  <externalReferences>
    <externalReference r:id="rId17"/>
    <externalReference r:id="rId18"/>
    <externalReference r:id="rId19"/>
    <externalReference r:id="rId20"/>
    <externalReference r:id="rId21"/>
  </externalReferences>
  <definedNames>
    <definedName name="_xlnm._FilterDatabase" localSheetId="5" hidden="1">'ИБП (1ph)'!$A$5:$AF$5</definedName>
    <definedName name="_xlnm._FilterDatabase" localSheetId="12" hidden="1">Мощность!$H$1:$H$47</definedName>
    <definedName name="_xlnm._FilterDatabase" localSheetId="11" hidden="1">'Подбор UPS'!$A$5:$AJ$950</definedName>
    <definedName name="_xlnm._FilterDatabase" localSheetId="2" hidden="1">'Полный прайс-лист'!$A$4:$U$1467</definedName>
    <definedName name="Phases" localSheetId="6">'[1]Подбор UPS'!#REF!</definedName>
    <definedName name="Phases" localSheetId="5">'[2]Подбор UPS'!#REF!</definedName>
    <definedName name="Phases" localSheetId="4">'[3]Подбор UPS'!#REF!</definedName>
    <definedName name="Phases" localSheetId="1">'[4]Подбор UPS'!#REF!</definedName>
    <definedName name="Phases">'Подбор UPS'!#REF!</definedName>
    <definedName name="PhasesCount" localSheetId="6">'[1]Подбор UPS'!#REF!</definedName>
    <definedName name="PhasesCount" localSheetId="5">'[2]Подбор UPS'!#REF!</definedName>
    <definedName name="PhasesCount" localSheetId="4">'[3]Подбор UPS'!#REF!</definedName>
    <definedName name="PhasesCount" localSheetId="1">'[4]Подбор UPS'!#REF!</definedName>
    <definedName name="PhasesCount">'Подбор UPS'!#REF!</definedName>
    <definedName name="Z_BB38AF44_8759_467E_9220_5816653D596E_.wvu.Cols" localSheetId="7" hidden="1">'Сервисный прайс-лист'!$F:$F,'Сервисный прайс-лист'!$H:$H,'Сервисный прайс-лист'!$J:$J,'Сервисный прайс-лист'!$M:$M</definedName>
    <definedName name="Z_E208FCF5_2AD2_4685_8981_4733E5797B37_.wvu.Cols" localSheetId="7" hidden="1">'Сервисный прайс-лист'!$F:$F,'Сервисный прайс-лист'!$H:$H,'Сервисный прайс-лист'!$J:$J,'Сервисный прайс-лист'!$M:$M</definedName>
    <definedName name="_xlnm.Extract" localSheetId="11">'Подбор UPS'!#REF!</definedName>
  </definedNames>
  <calcPr calcId="162913" refMode="R1C1"/>
</workbook>
</file>

<file path=xl/calcChain.xml><?xml version="1.0" encoding="utf-8"?>
<calcChain xmlns="http://schemas.openxmlformats.org/spreadsheetml/2006/main">
  <c r="C147" i="19" l="1"/>
  <c r="C146" i="19"/>
  <c r="AA9" i="21" l="1"/>
  <c r="AA10" i="21"/>
  <c r="AA11" i="21"/>
  <c r="C26" i="21"/>
  <c r="D26" i="21"/>
  <c r="I26" i="21"/>
  <c r="O26" i="21"/>
  <c r="C27" i="21"/>
  <c r="D27" i="21"/>
  <c r="I27" i="21"/>
  <c r="O27" i="21"/>
  <c r="C28" i="21"/>
  <c r="D28" i="21"/>
  <c r="I28" i="21"/>
  <c r="O28" i="21"/>
  <c r="C29" i="21"/>
  <c r="D29" i="21"/>
  <c r="I29" i="21"/>
  <c r="C30" i="21"/>
  <c r="D30" i="21"/>
  <c r="I30" i="21"/>
  <c r="O30" i="21"/>
  <c r="C31" i="21"/>
  <c r="D31" i="21"/>
  <c r="I31" i="21"/>
  <c r="O31" i="21"/>
  <c r="C32" i="21"/>
  <c r="D32" i="21"/>
  <c r="I32" i="21"/>
  <c r="O32" i="21"/>
  <c r="C33" i="21"/>
  <c r="D33" i="21"/>
  <c r="G33" i="21"/>
  <c r="I33" i="21"/>
  <c r="O33" i="21"/>
  <c r="C34" i="21"/>
  <c r="D34" i="21"/>
  <c r="I34" i="21"/>
  <c r="O34" i="21"/>
  <c r="F13" i="12" l="1"/>
  <c r="F12" i="12"/>
  <c r="F11" i="12"/>
  <c r="F10" i="12"/>
  <c r="F9" i="12"/>
  <c r="F8" i="12"/>
  <c r="F7" i="12"/>
  <c r="F6" i="12"/>
  <c r="F5" i="12"/>
  <c r="F4" i="12"/>
  <c r="F3" i="12"/>
  <c r="F14" i="12" s="1"/>
  <c r="Q47" i="4"/>
  <c r="Q46" i="4"/>
  <c r="Q45" i="4"/>
  <c r="Q44" i="4"/>
  <c r="Q43" i="4"/>
  <c r="Q42" i="4"/>
  <c r="Q41" i="4"/>
  <c r="Q40" i="4"/>
  <c r="Q39" i="4"/>
  <c r="Q38" i="4"/>
  <c r="Q37" i="4"/>
  <c r="Q36" i="4"/>
  <c r="Q35" i="4"/>
  <c r="Q34" i="4"/>
  <c r="Q33" i="4"/>
  <c r="Q32" i="4"/>
  <c r="Q31" i="4"/>
  <c r="F31" i="4"/>
  <c r="Q30" i="4"/>
  <c r="F30" i="4"/>
  <c r="Q29" i="4"/>
  <c r="F29" i="4"/>
  <c r="Q28" i="4"/>
  <c r="F28" i="4"/>
  <c r="Q27" i="4"/>
  <c r="F27" i="4"/>
  <c r="Q26" i="4"/>
  <c r="F26" i="4"/>
  <c r="Q25" i="4"/>
  <c r="F25" i="4"/>
  <c r="Q24" i="4"/>
  <c r="F24" i="4"/>
  <c r="Q23" i="4"/>
  <c r="F23" i="4"/>
  <c r="Q22" i="4"/>
  <c r="F22" i="4"/>
  <c r="Q21" i="4"/>
  <c r="F21" i="4"/>
  <c r="Q20" i="4"/>
  <c r="F20" i="4"/>
  <c r="Q19" i="4"/>
  <c r="F19" i="4"/>
  <c r="Q18" i="4"/>
  <c r="F18" i="4"/>
  <c r="Q17" i="4"/>
  <c r="F17" i="4"/>
  <c r="Q16" i="4"/>
  <c r="F16" i="4"/>
  <c r="Q15" i="4"/>
  <c r="F15" i="4"/>
  <c r="Q14" i="4"/>
  <c r="F14" i="4"/>
  <c r="Q13" i="4"/>
  <c r="F13" i="4"/>
  <c r="Q12" i="4"/>
  <c r="F12" i="4"/>
  <c r="Q11" i="4"/>
  <c r="F11" i="4"/>
  <c r="Q10" i="4"/>
  <c r="F10" i="4"/>
  <c r="Q9" i="4"/>
  <c r="F9" i="4"/>
  <c r="Q8" i="4"/>
  <c r="F8" i="4"/>
  <c r="Q7" i="4"/>
  <c r="F7" i="4"/>
  <c r="Q6" i="4"/>
  <c r="F6" i="4"/>
  <c r="Q5" i="4"/>
  <c r="F5" i="4"/>
  <c r="Q4" i="4"/>
  <c r="F4" i="4"/>
  <c r="Q3" i="4"/>
  <c r="F3" i="4"/>
  <c r="Q2" i="4"/>
  <c r="F2" i="4"/>
  <c r="F1" i="4"/>
  <c r="AE950" i="1"/>
  <c r="AD950" i="1"/>
  <c r="AC950" i="1"/>
  <c r="AB950" i="1"/>
  <c r="AA950" i="1"/>
  <c r="Z950" i="1"/>
  <c r="AF949" i="1"/>
  <c r="AD949" i="1"/>
  <c r="AC949" i="1"/>
  <c r="AB949" i="1"/>
  <c r="AA949" i="1"/>
  <c r="Z949" i="1"/>
  <c r="AJ948" i="1"/>
  <c r="AD948" i="1"/>
  <c r="AC948" i="1"/>
  <c r="AB948" i="1"/>
  <c r="AA948" i="1"/>
  <c r="Z948" i="1"/>
  <c r="AJ947" i="1"/>
  <c r="AD947" i="1"/>
  <c r="AC947" i="1"/>
  <c r="AB947" i="1"/>
  <c r="AA947" i="1"/>
  <c r="Z947" i="1"/>
  <c r="AJ946" i="1"/>
  <c r="AD946" i="1"/>
  <c r="AC946" i="1"/>
  <c r="AB946" i="1"/>
  <c r="AA946" i="1"/>
  <c r="Z946" i="1"/>
  <c r="AJ945" i="1"/>
  <c r="AD945" i="1"/>
  <c r="AC945" i="1"/>
  <c r="AB945" i="1"/>
  <c r="AA945" i="1"/>
  <c r="Z945" i="1"/>
  <c r="AJ944" i="1"/>
  <c r="AD944" i="1"/>
  <c r="AC944" i="1"/>
  <c r="AB944" i="1"/>
  <c r="AA944" i="1"/>
  <c r="Z944" i="1"/>
  <c r="AJ943" i="1"/>
  <c r="AD943" i="1"/>
  <c r="AC943" i="1"/>
  <c r="AB943" i="1"/>
  <c r="AA943" i="1"/>
  <c r="Z943" i="1"/>
  <c r="AJ942" i="1"/>
  <c r="AD942" i="1"/>
  <c r="AC942" i="1"/>
  <c r="AB942" i="1"/>
  <c r="AA942" i="1"/>
  <c r="Z942" i="1"/>
  <c r="AJ941" i="1"/>
  <c r="AD941" i="1"/>
  <c r="AC941" i="1"/>
  <c r="AB941" i="1"/>
  <c r="AA941" i="1"/>
  <c r="Z941" i="1"/>
  <c r="AJ940" i="1"/>
  <c r="AD940" i="1"/>
  <c r="AC940" i="1"/>
  <c r="AB940" i="1"/>
  <c r="AA940" i="1"/>
  <c r="Z940" i="1"/>
  <c r="AJ939" i="1"/>
  <c r="AD939" i="1"/>
  <c r="AC939" i="1"/>
  <c r="AB939" i="1"/>
  <c r="AA939" i="1"/>
  <c r="Z939" i="1"/>
  <c r="AJ938" i="1"/>
  <c r="AD938" i="1"/>
  <c r="AC938" i="1"/>
  <c r="AB938" i="1"/>
  <c r="AA938" i="1"/>
  <c r="Z938" i="1"/>
  <c r="AJ937" i="1"/>
  <c r="AD937" i="1"/>
  <c r="AC937" i="1"/>
  <c r="AB937" i="1"/>
  <c r="AA937" i="1"/>
  <c r="Z937" i="1"/>
  <c r="AJ936" i="1"/>
  <c r="AD936" i="1"/>
  <c r="AC936" i="1"/>
  <c r="AB936" i="1"/>
  <c r="AA936" i="1"/>
  <c r="Z936" i="1"/>
  <c r="AJ935" i="1"/>
  <c r="AD935" i="1"/>
  <c r="AC935" i="1"/>
  <c r="AB935" i="1"/>
  <c r="AA935" i="1"/>
  <c r="Z935" i="1"/>
  <c r="AJ934" i="1"/>
  <c r="AD934" i="1"/>
  <c r="AC934" i="1"/>
  <c r="AB934" i="1"/>
  <c r="AA934" i="1"/>
  <c r="Z934" i="1"/>
  <c r="AJ933" i="1"/>
  <c r="AD933" i="1"/>
  <c r="AC933" i="1"/>
  <c r="AB933" i="1"/>
  <c r="AA933" i="1"/>
  <c r="Z933" i="1"/>
  <c r="AJ932" i="1"/>
  <c r="AD932" i="1"/>
  <c r="AC932" i="1"/>
  <c r="AB932" i="1"/>
  <c r="AA932" i="1"/>
  <c r="Z932" i="1"/>
  <c r="AJ931" i="1"/>
  <c r="AD931" i="1"/>
  <c r="AC931" i="1"/>
  <c r="AB931" i="1"/>
  <c r="AA931" i="1"/>
  <c r="Z931" i="1"/>
  <c r="AJ930" i="1"/>
  <c r="AD930" i="1"/>
  <c r="AC930" i="1"/>
  <c r="AB930" i="1"/>
  <c r="AA930" i="1"/>
  <c r="Z930" i="1"/>
  <c r="AJ929" i="1"/>
  <c r="AD929" i="1"/>
  <c r="AC929" i="1"/>
  <c r="AB929" i="1"/>
  <c r="AA929" i="1"/>
  <c r="Z929" i="1"/>
  <c r="AJ928" i="1"/>
  <c r="AD928" i="1"/>
  <c r="AC928" i="1"/>
  <c r="AB928" i="1"/>
  <c r="AA928" i="1"/>
  <c r="Z928" i="1"/>
  <c r="AJ927" i="1"/>
  <c r="AD927" i="1"/>
  <c r="AC927" i="1"/>
  <c r="AB927" i="1"/>
  <c r="AA927" i="1"/>
  <c r="Z927" i="1"/>
  <c r="AJ926" i="1"/>
  <c r="AD926" i="1"/>
  <c r="AC926" i="1"/>
  <c r="AB926" i="1"/>
  <c r="AA926" i="1"/>
  <c r="Z926" i="1"/>
  <c r="AJ925" i="1"/>
  <c r="AD925" i="1"/>
  <c r="AC925" i="1"/>
  <c r="AB925" i="1"/>
  <c r="AA925" i="1"/>
  <c r="Z925" i="1"/>
  <c r="AJ924" i="1"/>
  <c r="AD924" i="1"/>
  <c r="AC924" i="1"/>
  <c r="AB924" i="1"/>
  <c r="AA924" i="1"/>
  <c r="Z924" i="1"/>
  <c r="AJ923" i="1"/>
  <c r="AD923" i="1"/>
  <c r="AC923" i="1"/>
  <c r="AB923" i="1"/>
  <c r="AA923" i="1"/>
  <c r="Z923" i="1"/>
  <c r="AJ922" i="1"/>
  <c r="AD922" i="1"/>
  <c r="AC922" i="1"/>
  <c r="AB922" i="1"/>
  <c r="AA922" i="1"/>
  <c r="Z922" i="1"/>
  <c r="AJ921" i="1"/>
  <c r="AD921" i="1"/>
  <c r="AC921" i="1"/>
  <c r="AB921" i="1"/>
  <c r="AA921" i="1"/>
  <c r="Z921" i="1"/>
  <c r="AJ920" i="1"/>
  <c r="AD920" i="1"/>
  <c r="AC920" i="1"/>
  <c r="AB920" i="1"/>
  <c r="AA920" i="1"/>
  <c r="Z920" i="1"/>
  <c r="AD919" i="1"/>
  <c r="AC919" i="1"/>
  <c r="AB919" i="1"/>
  <c r="AA919" i="1"/>
  <c r="Z919" i="1"/>
  <c r="AD918" i="1"/>
  <c r="AC918" i="1"/>
  <c r="AB918" i="1"/>
  <c r="AA918" i="1"/>
  <c r="Z918" i="1"/>
  <c r="AD917" i="1"/>
  <c r="AC917" i="1"/>
  <c r="AB917" i="1"/>
  <c r="AA917" i="1"/>
  <c r="Z917" i="1"/>
  <c r="AI916" i="1"/>
  <c r="AD916" i="1"/>
  <c r="AC916" i="1"/>
  <c r="AB916" i="1"/>
  <c r="AA916" i="1"/>
  <c r="Z916" i="1"/>
  <c r="AJ915" i="1"/>
  <c r="AD915" i="1"/>
  <c r="AC915" i="1"/>
  <c r="AB915" i="1"/>
  <c r="AA915" i="1"/>
  <c r="Z915" i="1"/>
  <c r="AD914" i="1"/>
  <c r="AC914" i="1"/>
  <c r="AB914" i="1"/>
  <c r="AA914" i="1"/>
  <c r="Z914" i="1"/>
  <c r="AD913" i="1"/>
  <c r="AC913" i="1"/>
  <c r="AB913" i="1"/>
  <c r="AA913" i="1"/>
  <c r="Z913" i="1"/>
  <c r="AD912" i="1"/>
  <c r="AC912" i="1"/>
  <c r="AB912" i="1"/>
  <c r="AA912" i="1"/>
  <c r="Z912" i="1"/>
  <c r="AD911" i="1"/>
  <c r="AC911" i="1"/>
  <c r="AB911" i="1"/>
  <c r="AA911" i="1"/>
  <c r="Z911" i="1"/>
  <c r="AD910" i="1"/>
  <c r="AC910" i="1"/>
  <c r="AB910" i="1"/>
  <c r="AA910" i="1"/>
  <c r="Z910" i="1"/>
  <c r="AD909" i="1"/>
  <c r="AC909" i="1"/>
  <c r="AB909" i="1"/>
  <c r="AA909" i="1"/>
  <c r="Z909" i="1"/>
  <c r="AD908" i="1"/>
  <c r="AC908" i="1"/>
  <c r="AB908" i="1"/>
  <c r="AA908" i="1"/>
  <c r="Z908" i="1"/>
  <c r="AD907" i="1"/>
  <c r="AC907" i="1"/>
  <c r="AB907" i="1"/>
  <c r="AA907" i="1"/>
  <c r="Z907" i="1"/>
  <c r="AD906" i="1"/>
  <c r="AC906" i="1"/>
  <c r="AB906" i="1"/>
  <c r="AA906" i="1"/>
  <c r="Z906" i="1"/>
  <c r="AD905" i="1"/>
  <c r="AC905" i="1"/>
  <c r="AB905" i="1"/>
  <c r="AA905" i="1"/>
  <c r="Z905" i="1"/>
  <c r="AD904" i="1"/>
  <c r="AC904" i="1"/>
  <c r="AB904" i="1"/>
  <c r="AA904" i="1"/>
  <c r="Z904" i="1"/>
  <c r="AD903" i="1"/>
  <c r="AC903" i="1"/>
  <c r="AB903" i="1"/>
  <c r="AA903" i="1"/>
  <c r="Z903" i="1"/>
  <c r="AD902" i="1"/>
  <c r="AC902" i="1"/>
  <c r="AB902" i="1"/>
  <c r="AA902" i="1"/>
  <c r="Z902" i="1"/>
  <c r="AD901" i="1"/>
  <c r="AC901" i="1"/>
  <c r="AB901" i="1"/>
  <c r="AA901" i="1"/>
  <c r="Z901" i="1"/>
  <c r="AD900" i="1"/>
  <c r="AC900" i="1"/>
  <c r="AB900" i="1"/>
  <c r="AA900" i="1"/>
  <c r="Z900" i="1"/>
  <c r="AD899" i="1"/>
  <c r="AC899" i="1"/>
  <c r="AB899" i="1"/>
  <c r="AA899" i="1"/>
  <c r="Z899" i="1"/>
  <c r="AD898" i="1"/>
  <c r="AC898" i="1"/>
  <c r="AB898" i="1"/>
  <c r="AA898" i="1"/>
  <c r="Z898" i="1"/>
  <c r="AD897" i="1"/>
  <c r="AC897" i="1"/>
  <c r="AB897" i="1"/>
  <c r="AA897" i="1"/>
  <c r="Z897" i="1"/>
  <c r="AD896" i="1"/>
  <c r="AC896" i="1"/>
  <c r="AB896" i="1"/>
  <c r="AA896" i="1"/>
  <c r="Z896" i="1"/>
  <c r="AD895" i="1"/>
  <c r="AC895" i="1"/>
  <c r="AB895" i="1"/>
  <c r="AA895" i="1"/>
  <c r="Z895" i="1"/>
  <c r="AD894" i="1"/>
  <c r="AC894" i="1"/>
  <c r="AB894" i="1"/>
  <c r="AA894" i="1"/>
  <c r="Z894" i="1"/>
  <c r="AD893" i="1"/>
  <c r="AC893" i="1"/>
  <c r="AB893" i="1"/>
  <c r="AA893" i="1"/>
  <c r="Z893" i="1"/>
  <c r="AD892" i="1"/>
  <c r="AC892" i="1"/>
  <c r="AB892" i="1"/>
  <c r="AA892" i="1"/>
  <c r="Z892" i="1"/>
  <c r="AD891" i="1"/>
  <c r="AC891" i="1"/>
  <c r="AB891" i="1"/>
  <c r="AA891" i="1"/>
  <c r="Z891" i="1"/>
  <c r="AD890" i="1"/>
  <c r="AC890" i="1"/>
  <c r="AB890" i="1"/>
  <c r="AA890" i="1"/>
  <c r="Z890" i="1"/>
  <c r="AD889" i="1"/>
  <c r="AC889" i="1"/>
  <c r="AB889" i="1"/>
  <c r="AA889" i="1"/>
  <c r="Z889" i="1"/>
  <c r="AD888" i="1"/>
  <c r="AC888" i="1"/>
  <c r="AB888" i="1"/>
  <c r="AA888" i="1"/>
  <c r="Z888" i="1"/>
  <c r="AD887" i="1"/>
  <c r="AC887" i="1"/>
  <c r="AB887" i="1"/>
  <c r="AA887" i="1"/>
  <c r="Z887" i="1"/>
  <c r="AD886" i="1"/>
  <c r="AC886" i="1"/>
  <c r="AB886" i="1"/>
  <c r="AA886" i="1"/>
  <c r="Z886" i="1"/>
  <c r="AD885" i="1"/>
  <c r="AC885" i="1"/>
  <c r="AB885" i="1"/>
  <c r="AA885" i="1"/>
  <c r="Z885" i="1"/>
  <c r="AD884" i="1"/>
  <c r="AC884" i="1"/>
  <c r="AB884" i="1"/>
  <c r="AA884" i="1"/>
  <c r="Z884" i="1"/>
  <c r="AD883" i="1"/>
  <c r="AC883" i="1"/>
  <c r="AB883" i="1"/>
  <c r="AA883" i="1"/>
  <c r="Z883" i="1"/>
  <c r="AD882" i="1"/>
  <c r="AC882" i="1"/>
  <c r="AB882" i="1"/>
  <c r="AA882" i="1"/>
  <c r="Z882" i="1"/>
  <c r="AD881" i="1"/>
  <c r="AC881" i="1"/>
  <c r="AB881" i="1"/>
  <c r="AA881" i="1"/>
  <c r="Z881" i="1"/>
  <c r="AD880" i="1"/>
  <c r="AC880" i="1"/>
  <c r="AB880" i="1"/>
  <c r="AA880" i="1"/>
  <c r="Z880" i="1"/>
  <c r="AD879" i="1"/>
  <c r="AC879" i="1"/>
  <c r="AB879" i="1"/>
  <c r="AA879" i="1"/>
  <c r="Z879" i="1"/>
  <c r="AD878" i="1"/>
  <c r="AC878" i="1"/>
  <c r="AB878" i="1"/>
  <c r="AA878" i="1"/>
  <c r="Z878" i="1"/>
  <c r="AD877" i="1"/>
  <c r="AC877" i="1"/>
  <c r="AB877" i="1"/>
  <c r="AA877" i="1"/>
  <c r="Z877" i="1"/>
  <c r="AD876" i="1"/>
  <c r="AC876" i="1"/>
  <c r="AB876" i="1"/>
  <c r="AA876" i="1"/>
  <c r="Z876" i="1"/>
  <c r="AD875" i="1"/>
  <c r="AC875" i="1"/>
  <c r="AB875" i="1"/>
  <c r="AA875" i="1"/>
  <c r="Z875" i="1"/>
  <c r="AD874" i="1"/>
  <c r="AC874" i="1"/>
  <c r="AB874" i="1"/>
  <c r="AA874" i="1"/>
  <c r="Z874" i="1"/>
  <c r="AD873" i="1"/>
  <c r="AC873" i="1"/>
  <c r="AB873" i="1"/>
  <c r="AA873" i="1"/>
  <c r="Z873" i="1"/>
  <c r="AD872" i="1"/>
  <c r="AC872" i="1"/>
  <c r="AB872" i="1"/>
  <c r="AA872" i="1"/>
  <c r="Z872" i="1"/>
  <c r="AD871" i="1"/>
  <c r="AC871" i="1"/>
  <c r="AB871" i="1"/>
  <c r="AA871" i="1"/>
  <c r="Z871" i="1"/>
  <c r="AD870" i="1"/>
  <c r="AC870" i="1"/>
  <c r="AB870" i="1"/>
  <c r="AA870" i="1"/>
  <c r="Z870" i="1"/>
  <c r="AD869" i="1"/>
  <c r="AC869" i="1"/>
  <c r="AB869" i="1"/>
  <c r="AA869" i="1"/>
  <c r="Z869" i="1"/>
  <c r="AD868" i="1"/>
  <c r="AC868" i="1"/>
  <c r="AB868" i="1"/>
  <c r="AA868" i="1"/>
  <c r="Z868" i="1"/>
  <c r="AD867" i="1"/>
  <c r="AC867" i="1"/>
  <c r="AB867" i="1"/>
  <c r="AA867" i="1"/>
  <c r="Z867" i="1"/>
  <c r="AD866" i="1"/>
  <c r="AC866" i="1"/>
  <c r="AB866" i="1"/>
  <c r="AA866" i="1"/>
  <c r="Z866" i="1"/>
  <c r="AD865" i="1"/>
  <c r="AC865" i="1"/>
  <c r="AB865" i="1"/>
  <c r="AA865" i="1"/>
  <c r="Z865" i="1"/>
  <c r="AD864" i="1"/>
  <c r="AC864" i="1"/>
  <c r="AB864" i="1"/>
  <c r="AA864" i="1"/>
  <c r="Z864" i="1"/>
  <c r="AD863" i="1"/>
  <c r="AC863" i="1"/>
  <c r="AB863" i="1"/>
  <c r="AA863" i="1"/>
  <c r="Z863" i="1"/>
  <c r="AD862" i="1"/>
  <c r="AC862" i="1"/>
  <c r="AB862" i="1"/>
  <c r="AA862" i="1"/>
  <c r="Z862" i="1"/>
  <c r="AD861" i="1"/>
  <c r="AC861" i="1"/>
  <c r="AB861" i="1"/>
  <c r="AA861" i="1"/>
  <c r="Z861" i="1"/>
  <c r="AD860" i="1"/>
  <c r="AC860" i="1"/>
  <c r="AB860" i="1"/>
  <c r="AA860" i="1"/>
  <c r="Z860" i="1"/>
  <c r="AD859" i="1"/>
  <c r="AC859" i="1"/>
  <c r="AB859" i="1"/>
  <c r="AA859" i="1"/>
  <c r="Z859" i="1"/>
  <c r="AD858" i="1"/>
  <c r="AC858" i="1"/>
  <c r="AB858" i="1"/>
  <c r="AA858" i="1"/>
  <c r="Z858" i="1"/>
  <c r="AD857" i="1"/>
  <c r="AC857" i="1"/>
  <c r="AB857" i="1"/>
  <c r="AA857" i="1"/>
  <c r="Z857" i="1"/>
  <c r="AD856" i="1"/>
  <c r="AC856" i="1"/>
  <c r="AB856" i="1"/>
  <c r="AA856" i="1"/>
  <c r="Z856" i="1"/>
  <c r="AD855" i="1"/>
  <c r="AC855" i="1"/>
  <c r="AB855" i="1"/>
  <c r="AA855" i="1"/>
  <c r="Z855" i="1"/>
  <c r="AD854" i="1"/>
  <c r="AC854" i="1"/>
  <c r="AB854" i="1"/>
  <c r="AA854" i="1"/>
  <c r="Z854" i="1"/>
  <c r="AD853" i="1"/>
  <c r="AC853" i="1"/>
  <c r="AB853" i="1"/>
  <c r="AA853" i="1"/>
  <c r="Z853" i="1"/>
  <c r="AD852" i="1"/>
  <c r="AC852" i="1"/>
  <c r="AB852" i="1"/>
  <c r="AA852" i="1"/>
  <c r="Z852" i="1"/>
  <c r="AD851" i="1"/>
  <c r="AC851" i="1"/>
  <c r="AB851" i="1"/>
  <c r="AA851" i="1"/>
  <c r="Z851" i="1"/>
  <c r="AH850" i="1"/>
  <c r="AD850" i="1"/>
  <c r="AC850" i="1"/>
  <c r="AB850" i="1"/>
  <c r="AA850" i="1"/>
  <c r="Z850" i="1"/>
  <c r="AF849" i="1"/>
  <c r="AD849" i="1"/>
  <c r="AC849" i="1"/>
  <c r="AB849" i="1"/>
  <c r="AA849" i="1"/>
  <c r="Z849" i="1"/>
  <c r="AD848" i="1"/>
  <c r="AC848" i="1"/>
  <c r="AB848" i="1"/>
  <c r="AA848" i="1"/>
  <c r="Z848" i="1"/>
  <c r="AE847" i="1"/>
  <c r="AD847" i="1"/>
  <c r="AC847" i="1"/>
  <c r="AB847" i="1"/>
  <c r="AA847" i="1"/>
  <c r="Z847" i="1"/>
  <c r="AD846" i="1"/>
  <c r="AC846" i="1"/>
  <c r="AB846" i="1"/>
  <c r="AA846" i="1"/>
  <c r="Z846" i="1"/>
  <c r="AH845" i="1"/>
  <c r="AD845" i="1"/>
  <c r="AC845" i="1"/>
  <c r="AB845" i="1"/>
  <c r="AA845" i="1"/>
  <c r="Z845" i="1"/>
  <c r="AG844" i="1"/>
  <c r="AD844" i="1"/>
  <c r="AC844" i="1"/>
  <c r="AB844" i="1"/>
  <c r="AA844" i="1"/>
  <c r="Z844" i="1"/>
  <c r="AD843" i="1"/>
  <c r="AC843" i="1"/>
  <c r="AB843" i="1"/>
  <c r="AA843" i="1"/>
  <c r="Z843" i="1"/>
  <c r="AD842" i="1"/>
  <c r="AC842" i="1"/>
  <c r="AB842" i="1"/>
  <c r="AA842" i="1"/>
  <c r="Z842" i="1"/>
  <c r="AD841" i="1"/>
  <c r="AC841" i="1"/>
  <c r="AB841" i="1"/>
  <c r="AA841" i="1"/>
  <c r="Z841" i="1"/>
  <c r="AD840" i="1"/>
  <c r="AC840" i="1"/>
  <c r="AB840" i="1"/>
  <c r="AA840" i="1"/>
  <c r="Z840" i="1"/>
  <c r="AD839" i="1"/>
  <c r="AC839" i="1"/>
  <c r="AB839" i="1"/>
  <c r="AA839" i="1"/>
  <c r="Z839" i="1"/>
  <c r="AD838" i="1"/>
  <c r="AC838" i="1"/>
  <c r="AB838" i="1"/>
  <c r="AA838" i="1"/>
  <c r="Z838" i="1"/>
  <c r="AD837" i="1"/>
  <c r="AC837" i="1"/>
  <c r="AB837" i="1"/>
  <c r="AA837" i="1"/>
  <c r="Z837" i="1"/>
  <c r="AD836" i="1"/>
  <c r="AC836" i="1"/>
  <c r="AB836" i="1"/>
  <c r="AA836" i="1"/>
  <c r="Z836" i="1"/>
  <c r="AD835" i="1"/>
  <c r="AC835" i="1"/>
  <c r="AB835" i="1"/>
  <c r="AA835" i="1"/>
  <c r="Z835" i="1"/>
  <c r="AD834" i="1"/>
  <c r="AC834" i="1"/>
  <c r="AB834" i="1"/>
  <c r="AA834" i="1"/>
  <c r="Z834" i="1"/>
  <c r="AD833" i="1"/>
  <c r="AC833" i="1"/>
  <c r="AB833" i="1"/>
  <c r="AA833" i="1"/>
  <c r="Z833" i="1"/>
  <c r="AD832" i="1"/>
  <c r="AC832" i="1"/>
  <c r="AB832" i="1"/>
  <c r="AA832" i="1"/>
  <c r="Z832" i="1"/>
  <c r="AD831" i="1"/>
  <c r="AC831" i="1"/>
  <c r="AB831" i="1"/>
  <c r="AA831" i="1"/>
  <c r="Z831" i="1"/>
  <c r="AD830" i="1"/>
  <c r="AC830" i="1"/>
  <c r="AB830" i="1"/>
  <c r="AA830" i="1"/>
  <c r="Z830" i="1"/>
  <c r="AD829" i="1"/>
  <c r="AC829" i="1"/>
  <c r="AB829" i="1"/>
  <c r="AA829" i="1"/>
  <c r="Z829" i="1"/>
  <c r="AD828" i="1"/>
  <c r="AC828" i="1"/>
  <c r="AB828" i="1"/>
  <c r="AA828" i="1"/>
  <c r="Z828" i="1"/>
  <c r="AD827" i="1"/>
  <c r="AC827" i="1"/>
  <c r="AB827" i="1"/>
  <c r="AA827" i="1"/>
  <c r="Z827" i="1"/>
  <c r="AD826" i="1"/>
  <c r="AC826" i="1"/>
  <c r="AB826" i="1"/>
  <c r="AA826" i="1"/>
  <c r="Z826" i="1"/>
  <c r="AD825" i="1"/>
  <c r="AC825" i="1"/>
  <c r="AB825" i="1"/>
  <c r="AA825" i="1"/>
  <c r="Z825" i="1"/>
  <c r="AD824" i="1"/>
  <c r="AC824" i="1"/>
  <c r="AB824" i="1"/>
  <c r="AA824" i="1"/>
  <c r="Z824" i="1"/>
  <c r="AD823" i="1"/>
  <c r="AC823" i="1"/>
  <c r="AB823" i="1"/>
  <c r="AA823" i="1"/>
  <c r="Z823" i="1"/>
  <c r="AD822" i="1"/>
  <c r="AC822" i="1"/>
  <c r="AB822" i="1"/>
  <c r="AA822" i="1"/>
  <c r="Z822" i="1"/>
  <c r="AD821" i="1"/>
  <c r="AC821" i="1"/>
  <c r="AB821" i="1"/>
  <c r="AA821" i="1"/>
  <c r="Z821" i="1"/>
  <c r="AD820" i="1"/>
  <c r="AC820" i="1"/>
  <c r="AB820" i="1"/>
  <c r="AA820" i="1"/>
  <c r="Z820" i="1"/>
  <c r="AD819" i="1"/>
  <c r="AC819" i="1"/>
  <c r="AB819" i="1"/>
  <c r="AA819" i="1"/>
  <c r="Z819" i="1"/>
  <c r="AD818" i="1"/>
  <c r="AC818" i="1"/>
  <c r="AB818" i="1"/>
  <c r="AA818" i="1"/>
  <c r="Z818" i="1"/>
  <c r="AD817" i="1"/>
  <c r="AC817" i="1"/>
  <c r="AB817" i="1"/>
  <c r="AA817" i="1"/>
  <c r="Z817" i="1"/>
  <c r="AD816" i="1"/>
  <c r="AC816" i="1"/>
  <c r="AB816" i="1"/>
  <c r="AA816" i="1"/>
  <c r="Z816" i="1"/>
  <c r="AD815" i="1"/>
  <c r="AC815" i="1"/>
  <c r="AB815" i="1"/>
  <c r="AA815" i="1"/>
  <c r="Z815" i="1"/>
  <c r="AD814" i="1"/>
  <c r="AC814" i="1"/>
  <c r="AB814" i="1"/>
  <c r="AA814" i="1"/>
  <c r="Z814" i="1"/>
  <c r="AD813" i="1"/>
  <c r="AC813" i="1"/>
  <c r="AB813" i="1"/>
  <c r="AA813" i="1"/>
  <c r="Z813" i="1"/>
  <c r="AD812" i="1"/>
  <c r="AC812" i="1"/>
  <c r="AB812" i="1"/>
  <c r="AA812" i="1"/>
  <c r="Z812" i="1"/>
  <c r="AD811" i="1"/>
  <c r="AC811" i="1"/>
  <c r="AB811" i="1"/>
  <c r="AA811" i="1"/>
  <c r="Z811" i="1"/>
  <c r="AD810" i="1"/>
  <c r="AC810" i="1"/>
  <c r="AB810" i="1"/>
  <c r="AA810" i="1"/>
  <c r="Z810" i="1"/>
  <c r="AD809" i="1"/>
  <c r="AC809" i="1"/>
  <c r="AB809" i="1"/>
  <c r="AA809" i="1"/>
  <c r="Z809" i="1"/>
  <c r="AD808" i="1"/>
  <c r="AC808" i="1"/>
  <c r="AB808" i="1"/>
  <c r="AA808" i="1"/>
  <c r="Z808" i="1"/>
  <c r="AD807" i="1"/>
  <c r="AC807" i="1"/>
  <c r="AB807" i="1"/>
  <c r="AA807" i="1"/>
  <c r="Z807" i="1"/>
  <c r="AD806" i="1"/>
  <c r="AC806" i="1"/>
  <c r="AB806" i="1"/>
  <c r="AA806" i="1"/>
  <c r="Z806" i="1"/>
  <c r="AD805" i="1"/>
  <c r="AC805" i="1"/>
  <c r="AB805" i="1"/>
  <c r="AA805" i="1"/>
  <c r="Z805" i="1"/>
  <c r="AD804" i="1"/>
  <c r="AC804" i="1"/>
  <c r="AB804" i="1"/>
  <c r="AA804" i="1"/>
  <c r="Z804" i="1"/>
  <c r="AD803" i="1"/>
  <c r="AC803" i="1"/>
  <c r="AB803" i="1"/>
  <c r="AA803" i="1"/>
  <c r="Z803" i="1"/>
  <c r="AD802" i="1"/>
  <c r="AC802" i="1"/>
  <c r="AB802" i="1"/>
  <c r="AA802" i="1"/>
  <c r="Z802" i="1"/>
  <c r="AD801" i="1"/>
  <c r="AC801" i="1"/>
  <c r="AB801" i="1"/>
  <c r="AA801" i="1"/>
  <c r="Z801" i="1"/>
  <c r="AD800" i="1"/>
  <c r="AC800" i="1"/>
  <c r="AB800" i="1"/>
  <c r="AA800" i="1"/>
  <c r="Z800" i="1"/>
  <c r="AD799" i="1"/>
  <c r="AC799" i="1"/>
  <c r="AB799" i="1"/>
  <c r="AA799" i="1"/>
  <c r="Z799" i="1"/>
  <c r="AD798" i="1"/>
  <c r="AC798" i="1"/>
  <c r="AB798" i="1"/>
  <c r="AA798" i="1"/>
  <c r="Z798" i="1"/>
  <c r="AD797" i="1"/>
  <c r="AC797" i="1"/>
  <c r="AB797" i="1"/>
  <c r="AA797" i="1"/>
  <c r="Z797" i="1"/>
  <c r="AD796" i="1"/>
  <c r="AC796" i="1"/>
  <c r="AB796" i="1"/>
  <c r="AA796" i="1"/>
  <c r="Z796" i="1"/>
  <c r="AD795" i="1"/>
  <c r="AC795" i="1"/>
  <c r="AB795" i="1"/>
  <c r="AA795" i="1"/>
  <c r="Z795" i="1"/>
  <c r="AD794" i="1"/>
  <c r="AC794" i="1"/>
  <c r="AB794" i="1"/>
  <c r="AA794" i="1"/>
  <c r="Z794" i="1"/>
  <c r="AD793" i="1"/>
  <c r="AC793" i="1"/>
  <c r="AB793" i="1"/>
  <c r="AA793" i="1"/>
  <c r="Z793" i="1"/>
  <c r="AD792" i="1"/>
  <c r="AC792" i="1"/>
  <c r="AB792" i="1"/>
  <c r="AA792" i="1"/>
  <c r="Z792" i="1"/>
  <c r="AD791" i="1"/>
  <c r="AC791" i="1"/>
  <c r="AB791" i="1"/>
  <c r="AA791" i="1"/>
  <c r="Z791" i="1"/>
  <c r="AD790" i="1"/>
  <c r="AC790" i="1"/>
  <c r="AB790" i="1"/>
  <c r="AA790" i="1"/>
  <c r="Z790" i="1"/>
  <c r="AD789" i="1"/>
  <c r="AC789" i="1"/>
  <c r="AB789" i="1"/>
  <c r="AA789" i="1"/>
  <c r="Z789" i="1"/>
  <c r="AD788" i="1"/>
  <c r="AC788" i="1"/>
  <c r="AB788" i="1"/>
  <c r="AA788" i="1"/>
  <c r="Z788" i="1"/>
  <c r="AD787" i="1"/>
  <c r="AC787" i="1"/>
  <c r="AB787" i="1"/>
  <c r="AA787" i="1"/>
  <c r="Z787" i="1"/>
  <c r="AD786" i="1"/>
  <c r="AC786" i="1"/>
  <c r="AB786" i="1"/>
  <c r="AA786" i="1"/>
  <c r="Z786" i="1"/>
  <c r="AD785" i="1"/>
  <c r="AC785" i="1"/>
  <c r="AB785" i="1"/>
  <c r="AA785" i="1"/>
  <c r="Z785" i="1"/>
  <c r="AD784" i="1"/>
  <c r="AC784" i="1"/>
  <c r="AB784" i="1"/>
  <c r="AA784" i="1"/>
  <c r="Z784" i="1"/>
  <c r="AD783" i="1"/>
  <c r="AC783" i="1"/>
  <c r="AB783" i="1"/>
  <c r="AA783" i="1"/>
  <c r="Z783" i="1"/>
  <c r="AD782" i="1"/>
  <c r="AC782" i="1"/>
  <c r="AB782" i="1"/>
  <c r="AA782" i="1"/>
  <c r="Z782" i="1"/>
  <c r="AD781" i="1"/>
  <c r="AC781" i="1"/>
  <c r="AB781" i="1"/>
  <c r="AA781" i="1"/>
  <c r="Z781" i="1"/>
  <c r="AD780" i="1"/>
  <c r="AC780" i="1"/>
  <c r="AB780" i="1"/>
  <c r="AA780" i="1"/>
  <c r="Z780" i="1"/>
  <c r="AD779" i="1"/>
  <c r="AC779" i="1"/>
  <c r="AB779" i="1"/>
  <c r="AA779" i="1"/>
  <c r="Z779" i="1"/>
  <c r="AD778" i="1"/>
  <c r="AC778" i="1"/>
  <c r="AB778" i="1"/>
  <c r="AA778" i="1"/>
  <c r="Z778" i="1"/>
  <c r="AD777" i="1"/>
  <c r="AC777" i="1"/>
  <c r="AB777" i="1"/>
  <c r="AA777" i="1"/>
  <c r="Z777" i="1"/>
  <c r="AD776" i="1"/>
  <c r="AC776" i="1"/>
  <c r="AB776" i="1"/>
  <c r="AA776" i="1"/>
  <c r="Z776" i="1"/>
  <c r="AJ775" i="1"/>
  <c r="AD775" i="1"/>
  <c r="AC775" i="1"/>
  <c r="AB775" i="1"/>
  <c r="AA775" i="1"/>
  <c r="Z775" i="1"/>
  <c r="AJ774" i="1"/>
  <c r="AD774" i="1"/>
  <c r="AC774" i="1"/>
  <c r="AB774" i="1"/>
  <c r="AA774" i="1"/>
  <c r="Z774" i="1"/>
  <c r="AJ773" i="1"/>
  <c r="AD773" i="1"/>
  <c r="AC773" i="1"/>
  <c r="AB773" i="1"/>
  <c r="AA773" i="1"/>
  <c r="Z773" i="1"/>
  <c r="AJ772" i="1"/>
  <c r="AD772" i="1"/>
  <c r="AC772" i="1"/>
  <c r="AB772" i="1"/>
  <c r="AA772" i="1"/>
  <c r="Z772" i="1"/>
  <c r="AJ771" i="1"/>
  <c r="AD771" i="1"/>
  <c r="AC771" i="1"/>
  <c r="AB771" i="1"/>
  <c r="AA771" i="1"/>
  <c r="Z771" i="1"/>
  <c r="AJ770" i="1"/>
  <c r="AD770" i="1"/>
  <c r="AC770" i="1"/>
  <c r="AB770" i="1"/>
  <c r="AA770" i="1"/>
  <c r="Z770" i="1"/>
  <c r="AJ769" i="1"/>
  <c r="AD769" i="1"/>
  <c r="AC769" i="1"/>
  <c r="AB769" i="1"/>
  <c r="AA769" i="1"/>
  <c r="Z769" i="1"/>
  <c r="AJ768" i="1"/>
  <c r="AD768" i="1"/>
  <c r="AC768" i="1"/>
  <c r="AB768" i="1"/>
  <c r="AA768" i="1"/>
  <c r="Z768" i="1"/>
  <c r="AJ767" i="1"/>
  <c r="AD767" i="1"/>
  <c r="AC767" i="1"/>
  <c r="AB767" i="1"/>
  <c r="AA767" i="1"/>
  <c r="Z767" i="1"/>
  <c r="AJ766" i="1"/>
  <c r="AD766" i="1"/>
  <c r="AC766" i="1"/>
  <c r="AB766" i="1"/>
  <c r="AA766" i="1"/>
  <c r="Z766" i="1"/>
  <c r="AJ765" i="1"/>
  <c r="AD765" i="1"/>
  <c r="AC765" i="1"/>
  <c r="AB765" i="1"/>
  <c r="AA765" i="1"/>
  <c r="Z765" i="1"/>
  <c r="AJ764" i="1"/>
  <c r="AD764" i="1"/>
  <c r="AC764" i="1"/>
  <c r="AB764" i="1"/>
  <c r="AA764" i="1"/>
  <c r="Z764" i="1"/>
  <c r="AJ763" i="1"/>
  <c r="AD763" i="1"/>
  <c r="AC763" i="1"/>
  <c r="AB763" i="1"/>
  <c r="AA763" i="1"/>
  <c r="Z763" i="1"/>
  <c r="AJ762" i="1"/>
  <c r="AD762" i="1"/>
  <c r="AC762" i="1"/>
  <c r="AB762" i="1"/>
  <c r="AA762" i="1"/>
  <c r="Z762" i="1"/>
  <c r="AJ761" i="1"/>
  <c r="AD761" i="1"/>
  <c r="AC761" i="1"/>
  <c r="AB761" i="1"/>
  <c r="AA761" i="1"/>
  <c r="Z761" i="1"/>
  <c r="AJ760" i="1"/>
  <c r="AD760" i="1"/>
  <c r="AC760" i="1"/>
  <c r="AB760" i="1"/>
  <c r="AA760" i="1"/>
  <c r="Z760" i="1"/>
  <c r="AJ759" i="1"/>
  <c r="AD759" i="1"/>
  <c r="AC759" i="1"/>
  <c r="AB759" i="1"/>
  <c r="AA759" i="1"/>
  <c r="Z759" i="1"/>
  <c r="AJ758" i="1"/>
  <c r="AD758" i="1"/>
  <c r="AC758" i="1"/>
  <c r="AB758" i="1"/>
  <c r="AA758" i="1"/>
  <c r="Z758" i="1"/>
  <c r="AJ757" i="1"/>
  <c r="AD757" i="1"/>
  <c r="AC757" i="1"/>
  <c r="AB757" i="1"/>
  <c r="AA757" i="1"/>
  <c r="Z757" i="1"/>
  <c r="AJ756" i="1"/>
  <c r="AD756" i="1"/>
  <c r="AC756" i="1"/>
  <c r="AB756" i="1"/>
  <c r="AA756" i="1"/>
  <c r="Z756" i="1"/>
  <c r="AJ755" i="1"/>
  <c r="AD755" i="1"/>
  <c r="AC755" i="1"/>
  <c r="AB755" i="1"/>
  <c r="AA755" i="1"/>
  <c r="Z755" i="1"/>
  <c r="AJ754" i="1"/>
  <c r="AD754" i="1"/>
  <c r="AC754" i="1"/>
  <c r="AB754" i="1"/>
  <c r="AA754" i="1"/>
  <c r="Z754" i="1"/>
  <c r="AJ753" i="1"/>
  <c r="AD753" i="1"/>
  <c r="AC753" i="1"/>
  <c r="AB753" i="1"/>
  <c r="AA753" i="1"/>
  <c r="Z753" i="1"/>
  <c r="AJ752" i="1"/>
  <c r="AD752" i="1"/>
  <c r="AC752" i="1"/>
  <c r="AB752" i="1"/>
  <c r="AA752" i="1"/>
  <c r="Z752" i="1"/>
  <c r="AJ751" i="1"/>
  <c r="AD751" i="1"/>
  <c r="AC751" i="1"/>
  <c r="AB751" i="1"/>
  <c r="AA751" i="1"/>
  <c r="Z751" i="1"/>
  <c r="AJ750" i="1"/>
  <c r="AD750" i="1"/>
  <c r="AC750" i="1"/>
  <c r="AB750" i="1"/>
  <c r="AA750" i="1"/>
  <c r="Z750" i="1"/>
  <c r="AJ749" i="1"/>
  <c r="AD749" i="1"/>
  <c r="AC749" i="1"/>
  <c r="AB749" i="1"/>
  <c r="AA749" i="1"/>
  <c r="Z749" i="1"/>
  <c r="AJ748" i="1"/>
  <c r="AD748" i="1"/>
  <c r="AC748" i="1"/>
  <c r="AB748" i="1"/>
  <c r="AA748" i="1"/>
  <c r="Z748" i="1"/>
  <c r="AJ747" i="1"/>
  <c r="AD747" i="1"/>
  <c r="AC747" i="1"/>
  <c r="AB747" i="1"/>
  <c r="AA747" i="1"/>
  <c r="Z747" i="1"/>
  <c r="AJ746" i="1"/>
  <c r="AD746" i="1"/>
  <c r="AC746" i="1"/>
  <c r="AB746" i="1"/>
  <c r="AA746" i="1"/>
  <c r="Z746" i="1"/>
  <c r="AJ745" i="1"/>
  <c r="AD745" i="1"/>
  <c r="AC745" i="1"/>
  <c r="AB745" i="1"/>
  <c r="AA745" i="1"/>
  <c r="Z745" i="1"/>
  <c r="AJ744" i="1"/>
  <c r="AD744" i="1"/>
  <c r="AC744" i="1"/>
  <c r="AB744" i="1"/>
  <c r="AA744" i="1"/>
  <c r="Z744" i="1"/>
  <c r="AJ743" i="1"/>
  <c r="AD743" i="1"/>
  <c r="AC743" i="1"/>
  <c r="AB743" i="1"/>
  <c r="AA743" i="1"/>
  <c r="Z743" i="1"/>
  <c r="AJ742" i="1"/>
  <c r="AD742" i="1"/>
  <c r="AC742" i="1"/>
  <c r="AB742" i="1"/>
  <c r="AA742" i="1"/>
  <c r="Z742" i="1"/>
  <c r="AJ741" i="1"/>
  <c r="AD741" i="1"/>
  <c r="AC741" i="1"/>
  <c r="AB741" i="1"/>
  <c r="AA741" i="1"/>
  <c r="Z741" i="1"/>
  <c r="AJ740" i="1"/>
  <c r="AD740" i="1"/>
  <c r="AC740" i="1"/>
  <c r="AB740" i="1"/>
  <c r="AA740" i="1"/>
  <c r="Z740" i="1"/>
  <c r="AJ739" i="1"/>
  <c r="AD739" i="1"/>
  <c r="AC739" i="1"/>
  <c r="AB739" i="1"/>
  <c r="AA739" i="1"/>
  <c r="Z739" i="1"/>
  <c r="AJ738" i="1"/>
  <c r="AD738" i="1"/>
  <c r="AC738" i="1"/>
  <c r="AB738" i="1"/>
  <c r="AA738" i="1"/>
  <c r="Z738" i="1"/>
  <c r="AJ737" i="1"/>
  <c r="AD737" i="1"/>
  <c r="AC737" i="1"/>
  <c r="AB737" i="1"/>
  <c r="AA737" i="1"/>
  <c r="Z737" i="1"/>
  <c r="AJ736" i="1"/>
  <c r="AD736" i="1"/>
  <c r="AC736" i="1"/>
  <c r="AB736" i="1"/>
  <c r="AA736" i="1"/>
  <c r="Z736" i="1"/>
  <c r="AJ735" i="1"/>
  <c r="AD735" i="1"/>
  <c r="AC735" i="1"/>
  <c r="AB735" i="1"/>
  <c r="AA735" i="1"/>
  <c r="Z735" i="1"/>
  <c r="AJ734" i="1"/>
  <c r="AD734" i="1"/>
  <c r="AC734" i="1"/>
  <c r="AB734" i="1"/>
  <c r="AA734" i="1"/>
  <c r="Z734" i="1"/>
  <c r="AJ733" i="1"/>
  <c r="AD733" i="1"/>
  <c r="AC733" i="1"/>
  <c r="AB733" i="1"/>
  <c r="AA733" i="1"/>
  <c r="Z733" i="1"/>
  <c r="AJ732" i="1"/>
  <c r="AD732" i="1"/>
  <c r="AC732" i="1"/>
  <c r="AB732" i="1"/>
  <c r="AA732" i="1"/>
  <c r="Z732" i="1"/>
  <c r="AJ731" i="1"/>
  <c r="AD731" i="1"/>
  <c r="AC731" i="1"/>
  <c r="AB731" i="1"/>
  <c r="AA731" i="1"/>
  <c r="Z731" i="1"/>
  <c r="AJ730" i="1"/>
  <c r="AD730" i="1"/>
  <c r="AC730" i="1"/>
  <c r="AB730" i="1"/>
  <c r="AA730" i="1"/>
  <c r="Z730" i="1"/>
  <c r="AJ729" i="1"/>
  <c r="AD729" i="1"/>
  <c r="AC729" i="1"/>
  <c r="AB729" i="1"/>
  <c r="AA729" i="1"/>
  <c r="Z729" i="1"/>
  <c r="AJ728" i="1"/>
  <c r="AD728" i="1"/>
  <c r="AC728" i="1"/>
  <c r="AB728" i="1"/>
  <c r="AA728" i="1"/>
  <c r="Z728" i="1"/>
  <c r="AJ727" i="1"/>
  <c r="AD727" i="1"/>
  <c r="AC727" i="1"/>
  <c r="AB727" i="1"/>
  <c r="AA727" i="1"/>
  <c r="Z727" i="1"/>
  <c r="AJ726" i="1"/>
  <c r="AD726" i="1"/>
  <c r="AC726" i="1"/>
  <c r="AB726" i="1"/>
  <c r="AA726" i="1"/>
  <c r="Z726" i="1"/>
  <c r="AJ725" i="1"/>
  <c r="AD725" i="1"/>
  <c r="AC725" i="1"/>
  <c r="AB725" i="1"/>
  <c r="AA725" i="1"/>
  <c r="Z725" i="1"/>
  <c r="AJ724" i="1"/>
  <c r="AD724" i="1"/>
  <c r="AC724" i="1"/>
  <c r="AB724" i="1"/>
  <c r="AA724" i="1"/>
  <c r="Z724" i="1"/>
  <c r="AJ723" i="1"/>
  <c r="AD723" i="1"/>
  <c r="AC723" i="1"/>
  <c r="AB723" i="1"/>
  <c r="AA723" i="1"/>
  <c r="Z723" i="1"/>
  <c r="AJ722" i="1"/>
  <c r="AD722" i="1"/>
  <c r="AC722" i="1"/>
  <c r="AB722" i="1"/>
  <c r="AA722" i="1"/>
  <c r="Z722" i="1"/>
  <c r="AJ721" i="1"/>
  <c r="AD721" i="1"/>
  <c r="AC721" i="1"/>
  <c r="AB721" i="1"/>
  <c r="AA721" i="1"/>
  <c r="Z721" i="1"/>
  <c r="AJ720" i="1"/>
  <c r="AD720" i="1"/>
  <c r="AC720" i="1"/>
  <c r="AB720" i="1"/>
  <c r="AA720" i="1"/>
  <c r="Z720" i="1"/>
  <c r="AJ719" i="1"/>
  <c r="AD719" i="1"/>
  <c r="AC719" i="1"/>
  <c r="AB719" i="1"/>
  <c r="AA719" i="1"/>
  <c r="Z719" i="1"/>
  <c r="AJ718" i="1"/>
  <c r="AD718" i="1"/>
  <c r="AC718" i="1"/>
  <c r="AB718" i="1"/>
  <c r="AA718" i="1"/>
  <c r="Z718" i="1"/>
  <c r="AJ717" i="1"/>
  <c r="AD717" i="1"/>
  <c r="AC717" i="1"/>
  <c r="AB717" i="1"/>
  <c r="AA717" i="1"/>
  <c r="Z717" i="1"/>
  <c r="AJ716" i="1"/>
  <c r="AD716" i="1"/>
  <c r="AC716" i="1"/>
  <c r="AB716" i="1"/>
  <c r="AA716" i="1"/>
  <c r="Z716" i="1"/>
  <c r="AJ715" i="1"/>
  <c r="AD715" i="1"/>
  <c r="AC715" i="1"/>
  <c r="AB715" i="1"/>
  <c r="AA715" i="1"/>
  <c r="Z715" i="1"/>
  <c r="AJ714" i="1"/>
  <c r="AD714" i="1"/>
  <c r="AC714" i="1"/>
  <c r="AB714" i="1"/>
  <c r="AA714" i="1"/>
  <c r="Z714" i="1"/>
  <c r="AJ713" i="1"/>
  <c r="AD713" i="1"/>
  <c r="AC713" i="1"/>
  <c r="AB713" i="1"/>
  <c r="AA713" i="1"/>
  <c r="Z713" i="1"/>
  <c r="AJ712" i="1"/>
  <c r="AD712" i="1"/>
  <c r="AC712" i="1"/>
  <c r="AB712" i="1"/>
  <c r="AA712" i="1"/>
  <c r="Z712" i="1"/>
  <c r="AJ711" i="1"/>
  <c r="AD711" i="1"/>
  <c r="AC711" i="1"/>
  <c r="AB711" i="1"/>
  <c r="AA711" i="1"/>
  <c r="Z711" i="1"/>
  <c r="AJ710" i="1"/>
  <c r="AD710" i="1"/>
  <c r="AC710" i="1"/>
  <c r="AB710" i="1"/>
  <c r="AA710" i="1"/>
  <c r="Z710" i="1"/>
  <c r="AJ709" i="1"/>
  <c r="AD709" i="1"/>
  <c r="AC709" i="1"/>
  <c r="AB709" i="1"/>
  <c r="AA709" i="1"/>
  <c r="Z709" i="1"/>
  <c r="AJ708" i="1"/>
  <c r="AD708" i="1"/>
  <c r="AC708" i="1"/>
  <c r="AB708" i="1"/>
  <c r="AA708" i="1"/>
  <c r="Z708" i="1"/>
  <c r="AJ707" i="1"/>
  <c r="AD707" i="1"/>
  <c r="AC707" i="1"/>
  <c r="AB707" i="1"/>
  <c r="AA707" i="1"/>
  <c r="Z707" i="1"/>
  <c r="AJ706" i="1"/>
  <c r="AD706" i="1"/>
  <c r="AC706" i="1"/>
  <c r="AB706" i="1"/>
  <c r="AA706" i="1"/>
  <c r="Z706" i="1"/>
  <c r="AJ705" i="1"/>
  <c r="AD705" i="1"/>
  <c r="AC705" i="1"/>
  <c r="AB705" i="1"/>
  <c r="AA705" i="1"/>
  <c r="Z705" i="1"/>
  <c r="AJ704" i="1"/>
  <c r="AD704" i="1"/>
  <c r="AC704" i="1"/>
  <c r="AB704" i="1"/>
  <c r="AA704" i="1"/>
  <c r="Z704" i="1"/>
  <c r="AJ703" i="1"/>
  <c r="AD703" i="1"/>
  <c r="AC703" i="1"/>
  <c r="AB703" i="1"/>
  <c r="AA703" i="1"/>
  <c r="Z703" i="1"/>
  <c r="AJ702" i="1"/>
  <c r="AD702" i="1"/>
  <c r="AC702" i="1"/>
  <c r="AB702" i="1"/>
  <c r="AA702" i="1"/>
  <c r="Z702" i="1"/>
  <c r="AJ701" i="1"/>
  <c r="AD701" i="1"/>
  <c r="AC701" i="1"/>
  <c r="AB701" i="1"/>
  <c r="AA701" i="1"/>
  <c r="Z701" i="1"/>
  <c r="AJ700" i="1"/>
  <c r="AD700" i="1"/>
  <c r="AC700" i="1"/>
  <c r="AB700" i="1"/>
  <c r="AA700" i="1"/>
  <c r="Z700" i="1"/>
  <c r="AJ699" i="1"/>
  <c r="AD699" i="1"/>
  <c r="AC699" i="1"/>
  <c r="AB699" i="1"/>
  <c r="AA699" i="1"/>
  <c r="Z699" i="1"/>
  <c r="AJ698" i="1"/>
  <c r="AD698" i="1"/>
  <c r="AC698" i="1"/>
  <c r="AB698" i="1"/>
  <c r="AA698" i="1"/>
  <c r="Z698" i="1"/>
  <c r="AJ697" i="1"/>
  <c r="AD697" i="1"/>
  <c r="AC697" i="1"/>
  <c r="AB697" i="1"/>
  <c r="AA697" i="1"/>
  <c r="Z697" i="1"/>
  <c r="AJ696" i="1"/>
  <c r="AD696" i="1"/>
  <c r="AC696" i="1"/>
  <c r="AB696" i="1"/>
  <c r="AA696" i="1"/>
  <c r="Z696" i="1"/>
  <c r="AJ695" i="1"/>
  <c r="AD695" i="1"/>
  <c r="AC695" i="1"/>
  <c r="AB695" i="1"/>
  <c r="AA695" i="1"/>
  <c r="Z695" i="1"/>
  <c r="AJ694" i="1"/>
  <c r="AD694" i="1"/>
  <c r="AC694" i="1"/>
  <c r="AB694" i="1"/>
  <c r="AA694" i="1"/>
  <c r="Z694" i="1"/>
  <c r="AJ693" i="1"/>
  <c r="AD693" i="1"/>
  <c r="AC693" i="1"/>
  <c r="AB693" i="1"/>
  <c r="AA693" i="1"/>
  <c r="Z693" i="1"/>
  <c r="AJ692" i="1"/>
  <c r="AD692" i="1"/>
  <c r="AC692" i="1"/>
  <c r="AB692" i="1"/>
  <c r="AA692" i="1"/>
  <c r="Z692" i="1"/>
  <c r="AJ691" i="1"/>
  <c r="AD691" i="1"/>
  <c r="AC691" i="1"/>
  <c r="AB691" i="1"/>
  <c r="AA691" i="1"/>
  <c r="Z691" i="1"/>
  <c r="AJ690" i="1"/>
  <c r="AD690" i="1"/>
  <c r="AC690" i="1"/>
  <c r="AB690" i="1"/>
  <c r="AA690" i="1"/>
  <c r="Z690" i="1"/>
  <c r="AJ689" i="1"/>
  <c r="AD689" i="1"/>
  <c r="AC689" i="1"/>
  <c r="AB689" i="1"/>
  <c r="AA689" i="1"/>
  <c r="Z689" i="1"/>
  <c r="AJ688" i="1"/>
  <c r="AD688" i="1"/>
  <c r="AC688" i="1"/>
  <c r="AB688" i="1"/>
  <c r="AA688" i="1"/>
  <c r="Z688" i="1"/>
  <c r="AJ687" i="1"/>
  <c r="AD687" i="1"/>
  <c r="AC687" i="1"/>
  <c r="AB687" i="1"/>
  <c r="AA687" i="1"/>
  <c r="Z687" i="1"/>
  <c r="AJ686" i="1"/>
  <c r="AD686" i="1"/>
  <c r="AC686" i="1"/>
  <c r="AB686" i="1"/>
  <c r="AA686" i="1"/>
  <c r="Z686" i="1"/>
  <c r="AJ685" i="1"/>
  <c r="AD685" i="1"/>
  <c r="AC685" i="1"/>
  <c r="AB685" i="1"/>
  <c r="AA685" i="1"/>
  <c r="Z685" i="1"/>
  <c r="AJ684" i="1"/>
  <c r="AD684" i="1"/>
  <c r="AC684" i="1"/>
  <c r="AB684" i="1"/>
  <c r="AA684" i="1"/>
  <c r="Z684" i="1"/>
  <c r="AJ683" i="1"/>
  <c r="AD683" i="1"/>
  <c r="AC683" i="1"/>
  <c r="AB683" i="1"/>
  <c r="AA683" i="1"/>
  <c r="Z683" i="1"/>
  <c r="AJ682" i="1"/>
  <c r="AD682" i="1"/>
  <c r="AC682" i="1"/>
  <c r="AB682" i="1"/>
  <c r="AA682" i="1"/>
  <c r="Z682" i="1"/>
  <c r="AJ681" i="1"/>
  <c r="AD681" i="1"/>
  <c r="AC681" i="1"/>
  <c r="AB681" i="1"/>
  <c r="AA681" i="1"/>
  <c r="Z681" i="1"/>
  <c r="AJ680" i="1"/>
  <c r="AD680" i="1"/>
  <c r="AC680" i="1"/>
  <c r="AB680" i="1"/>
  <c r="AA680" i="1"/>
  <c r="Z680" i="1"/>
  <c r="AJ679" i="1"/>
  <c r="AD679" i="1"/>
  <c r="AC679" i="1"/>
  <c r="AB679" i="1"/>
  <c r="AA679" i="1"/>
  <c r="Z679" i="1"/>
  <c r="AJ678" i="1"/>
  <c r="AD678" i="1"/>
  <c r="AC678" i="1"/>
  <c r="AB678" i="1"/>
  <c r="AA678" i="1"/>
  <c r="Z678" i="1"/>
  <c r="AJ677" i="1"/>
  <c r="AD677" i="1"/>
  <c r="AC677" i="1"/>
  <c r="AB677" i="1"/>
  <c r="AA677" i="1"/>
  <c r="Z677" i="1"/>
  <c r="AJ676" i="1"/>
  <c r="AD676" i="1"/>
  <c r="AC676" i="1"/>
  <c r="AB676" i="1"/>
  <c r="AA676" i="1"/>
  <c r="Z676" i="1"/>
  <c r="AJ675" i="1"/>
  <c r="AD675" i="1"/>
  <c r="AC675" i="1"/>
  <c r="AB675" i="1"/>
  <c r="AA675" i="1"/>
  <c r="Z675" i="1"/>
  <c r="AJ674" i="1"/>
  <c r="AD674" i="1"/>
  <c r="AC674" i="1"/>
  <c r="AB674" i="1"/>
  <c r="AA674" i="1"/>
  <c r="Z674" i="1"/>
  <c r="AJ673" i="1"/>
  <c r="AD673" i="1"/>
  <c r="AC673" i="1"/>
  <c r="AB673" i="1"/>
  <c r="AA673" i="1"/>
  <c r="Z673" i="1"/>
  <c r="AJ672" i="1"/>
  <c r="AD672" i="1"/>
  <c r="AC672" i="1"/>
  <c r="AB672" i="1"/>
  <c r="AA672" i="1"/>
  <c r="Z672" i="1"/>
  <c r="AJ671" i="1"/>
  <c r="AD671" i="1"/>
  <c r="AC671" i="1"/>
  <c r="AB671" i="1"/>
  <c r="AA671" i="1"/>
  <c r="Z671" i="1"/>
  <c r="AJ670" i="1"/>
  <c r="AD670" i="1"/>
  <c r="AC670" i="1"/>
  <c r="AB670" i="1"/>
  <c r="AA670" i="1"/>
  <c r="Z670" i="1"/>
  <c r="AJ669" i="1"/>
  <c r="AD669" i="1"/>
  <c r="AC669" i="1"/>
  <c r="AB669" i="1"/>
  <c r="AA669" i="1"/>
  <c r="Z669" i="1"/>
  <c r="AJ668" i="1"/>
  <c r="AD668" i="1"/>
  <c r="AC668" i="1"/>
  <c r="AB668" i="1"/>
  <c r="AA668" i="1"/>
  <c r="Z668" i="1"/>
  <c r="AJ667" i="1"/>
  <c r="AD667" i="1"/>
  <c r="AC667" i="1"/>
  <c r="AB667" i="1"/>
  <c r="AA667" i="1"/>
  <c r="Z667" i="1"/>
  <c r="AJ666" i="1"/>
  <c r="AD666" i="1"/>
  <c r="AC666" i="1"/>
  <c r="AB666" i="1"/>
  <c r="AA666" i="1"/>
  <c r="Z666" i="1"/>
  <c r="AJ665" i="1"/>
  <c r="AD665" i="1"/>
  <c r="AC665" i="1"/>
  <c r="AB665" i="1"/>
  <c r="AA665" i="1"/>
  <c r="Z665" i="1"/>
  <c r="AJ664" i="1"/>
  <c r="AD664" i="1"/>
  <c r="AC664" i="1"/>
  <c r="AB664" i="1"/>
  <c r="AA664" i="1"/>
  <c r="Z664" i="1"/>
  <c r="AJ663" i="1"/>
  <c r="AD663" i="1"/>
  <c r="AC663" i="1"/>
  <c r="AB663" i="1"/>
  <c r="AA663" i="1"/>
  <c r="Z663" i="1"/>
  <c r="AJ662" i="1"/>
  <c r="AD662" i="1"/>
  <c r="AC662" i="1"/>
  <c r="AB662" i="1"/>
  <c r="AA662" i="1"/>
  <c r="Z662" i="1"/>
  <c r="AJ661" i="1"/>
  <c r="AD661" i="1"/>
  <c r="AC661" i="1"/>
  <c r="AB661" i="1"/>
  <c r="AA661" i="1"/>
  <c r="Z661" i="1"/>
  <c r="AJ660" i="1"/>
  <c r="AD660" i="1"/>
  <c r="AC660" i="1"/>
  <c r="AB660" i="1"/>
  <c r="AA660" i="1"/>
  <c r="Z660" i="1"/>
  <c r="AJ659" i="1"/>
  <c r="AD659" i="1"/>
  <c r="AC659" i="1"/>
  <c r="AB659" i="1"/>
  <c r="AA659" i="1"/>
  <c r="Z659" i="1"/>
  <c r="AJ658" i="1"/>
  <c r="AD658" i="1"/>
  <c r="AC658" i="1"/>
  <c r="AB658" i="1"/>
  <c r="AA658" i="1"/>
  <c r="Z658" i="1"/>
  <c r="AJ657" i="1"/>
  <c r="AD657" i="1"/>
  <c r="AC657" i="1"/>
  <c r="AB657" i="1"/>
  <c r="AA657" i="1"/>
  <c r="Z657" i="1"/>
  <c r="AJ656" i="1"/>
  <c r="AD656" i="1"/>
  <c r="AC656" i="1"/>
  <c r="AB656" i="1"/>
  <c r="AA656" i="1"/>
  <c r="Z656" i="1"/>
  <c r="AJ655" i="1"/>
  <c r="AD655" i="1"/>
  <c r="AC655" i="1"/>
  <c r="AB655" i="1"/>
  <c r="AA655" i="1"/>
  <c r="Z655" i="1"/>
  <c r="AJ654" i="1"/>
  <c r="AD654" i="1"/>
  <c r="AC654" i="1"/>
  <c r="AB654" i="1"/>
  <c r="AA654" i="1"/>
  <c r="Z654" i="1"/>
  <c r="AJ653" i="1"/>
  <c r="AD653" i="1"/>
  <c r="AC653" i="1"/>
  <c r="AB653" i="1"/>
  <c r="AA653" i="1"/>
  <c r="Z653" i="1"/>
  <c r="AJ652" i="1"/>
  <c r="AD652" i="1"/>
  <c r="AC652" i="1"/>
  <c r="AB652" i="1"/>
  <c r="AA652" i="1"/>
  <c r="Z652" i="1"/>
  <c r="AJ651" i="1"/>
  <c r="AD651" i="1"/>
  <c r="AC651" i="1"/>
  <c r="AB651" i="1"/>
  <c r="AA651" i="1"/>
  <c r="Z651" i="1"/>
  <c r="AJ650" i="1"/>
  <c r="AD650" i="1"/>
  <c r="AC650" i="1"/>
  <c r="AB650" i="1"/>
  <c r="AA650" i="1"/>
  <c r="Z650" i="1"/>
  <c r="AJ649" i="1"/>
  <c r="AD649" i="1"/>
  <c r="AC649" i="1"/>
  <c r="AB649" i="1"/>
  <c r="AA649" i="1"/>
  <c r="Z649" i="1"/>
  <c r="AJ648" i="1"/>
  <c r="AD648" i="1"/>
  <c r="AC648" i="1"/>
  <c r="AB648" i="1"/>
  <c r="AA648" i="1"/>
  <c r="Z648" i="1"/>
  <c r="AJ647" i="1"/>
  <c r="AD647" i="1"/>
  <c r="AC647" i="1"/>
  <c r="AB647" i="1"/>
  <c r="AA647" i="1"/>
  <c r="Z647" i="1"/>
  <c r="AJ646" i="1"/>
  <c r="AD646" i="1"/>
  <c r="AC646" i="1"/>
  <c r="AB646" i="1"/>
  <c r="AA646" i="1"/>
  <c r="Z646" i="1"/>
  <c r="AJ645" i="1"/>
  <c r="AD645" i="1"/>
  <c r="AC645" i="1"/>
  <c r="AB645" i="1"/>
  <c r="AA645" i="1"/>
  <c r="Z645" i="1"/>
  <c r="AJ644" i="1"/>
  <c r="AD644" i="1"/>
  <c r="AC644" i="1"/>
  <c r="AB644" i="1"/>
  <c r="AA644" i="1"/>
  <c r="Z644" i="1"/>
  <c r="AJ643" i="1"/>
  <c r="AD643" i="1"/>
  <c r="AC643" i="1"/>
  <c r="AB643" i="1"/>
  <c r="AA643" i="1"/>
  <c r="Z643" i="1"/>
  <c r="AJ642" i="1"/>
  <c r="AD642" i="1"/>
  <c r="AC642" i="1"/>
  <c r="AB642" i="1"/>
  <c r="AA642" i="1"/>
  <c r="Z642" i="1"/>
  <c r="AJ641" i="1"/>
  <c r="AD641" i="1"/>
  <c r="AC641" i="1"/>
  <c r="AB641" i="1"/>
  <c r="AA641" i="1"/>
  <c r="Z641" i="1"/>
  <c r="AJ640" i="1"/>
  <c r="AD640" i="1"/>
  <c r="AC640" i="1"/>
  <c r="AB640" i="1"/>
  <c r="AA640" i="1"/>
  <c r="Z640" i="1"/>
  <c r="AJ639" i="1"/>
  <c r="AD639" i="1"/>
  <c r="AC639" i="1"/>
  <c r="AB639" i="1"/>
  <c r="AA639" i="1"/>
  <c r="Z639" i="1"/>
  <c r="AJ638" i="1"/>
  <c r="AD638" i="1"/>
  <c r="AC638" i="1"/>
  <c r="AB638" i="1"/>
  <c r="AA638" i="1"/>
  <c r="Z638" i="1"/>
  <c r="AJ637" i="1"/>
  <c r="AD637" i="1"/>
  <c r="AC637" i="1"/>
  <c r="AB637" i="1"/>
  <c r="AA637" i="1"/>
  <c r="Z637" i="1"/>
  <c r="AJ636" i="1"/>
  <c r="AD636" i="1"/>
  <c r="AC636" i="1"/>
  <c r="AB636" i="1"/>
  <c r="AA636" i="1"/>
  <c r="Z636" i="1"/>
  <c r="AJ635" i="1"/>
  <c r="AD635" i="1"/>
  <c r="AC635" i="1"/>
  <c r="AB635" i="1"/>
  <c r="AA635" i="1"/>
  <c r="Z635" i="1"/>
  <c r="AJ634" i="1"/>
  <c r="AD634" i="1"/>
  <c r="AC634" i="1"/>
  <c r="AB634" i="1"/>
  <c r="AA634" i="1"/>
  <c r="Z634" i="1"/>
  <c r="AJ633" i="1"/>
  <c r="AD633" i="1"/>
  <c r="AC633" i="1"/>
  <c r="AB633" i="1"/>
  <c r="AA633" i="1"/>
  <c r="Z633" i="1"/>
  <c r="AJ632" i="1"/>
  <c r="AD632" i="1"/>
  <c r="AC632" i="1"/>
  <c r="AB632" i="1"/>
  <c r="AA632" i="1"/>
  <c r="Z632" i="1"/>
  <c r="AJ631" i="1"/>
  <c r="AD631" i="1"/>
  <c r="AC631" i="1"/>
  <c r="AB631" i="1"/>
  <c r="AA631" i="1"/>
  <c r="Z631" i="1"/>
  <c r="AJ630" i="1"/>
  <c r="AD630" i="1"/>
  <c r="AC630" i="1"/>
  <c r="AB630" i="1"/>
  <c r="AA630" i="1"/>
  <c r="Z630" i="1"/>
  <c r="AJ629" i="1"/>
  <c r="AD629" i="1"/>
  <c r="AC629" i="1"/>
  <c r="AB629" i="1"/>
  <c r="AA629" i="1"/>
  <c r="Z629" i="1"/>
  <c r="AJ628" i="1"/>
  <c r="AD628" i="1"/>
  <c r="AC628" i="1"/>
  <c r="AB628" i="1"/>
  <c r="AA628" i="1"/>
  <c r="Z628" i="1"/>
  <c r="AJ627" i="1"/>
  <c r="AD627" i="1"/>
  <c r="AC627" i="1"/>
  <c r="AB627" i="1"/>
  <c r="AA627" i="1"/>
  <c r="Z627" i="1"/>
  <c r="AJ626" i="1"/>
  <c r="AD626" i="1"/>
  <c r="AC626" i="1"/>
  <c r="AB626" i="1"/>
  <c r="AA626" i="1"/>
  <c r="Z626" i="1"/>
  <c r="AJ625" i="1"/>
  <c r="AD625" i="1"/>
  <c r="AC625" i="1"/>
  <c r="AB625" i="1"/>
  <c r="AA625" i="1"/>
  <c r="Z625" i="1"/>
  <c r="AJ624" i="1"/>
  <c r="AD624" i="1"/>
  <c r="AC624" i="1"/>
  <c r="AB624" i="1"/>
  <c r="AA624" i="1"/>
  <c r="Z624" i="1"/>
  <c r="AJ623" i="1"/>
  <c r="AD623" i="1"/>
  <c r="AC623" i="1"/>
  <c r="AB623" i="1"/>
  <c r="AA623" i="1"/>
  <c r="Z623" i="1"/>
  <c r="AJ622" i="1"/>
  <c r="AD622" i="1"/>
  <c r="AC622" i="1"/>
  <c r="AB622" i="1"/>
  <c r="AA622" i="1"/>
  <c r="Z622" i="1"/>
  <c r="AJ621" i="1"/>
  <c r="AD621" i="1"/>
  <c r="AC621" i="1"/>
  <c r="AB621" i="1"/>
  <c r="AA621" i="1"/>
  <c r="Z621" i="1"/>
  <c r="AJ620" i="1"/>
  <c r="AD620" i="1"/>
  <c r="AC620" i="1"/>
  <c r="AB620" i="1"/>
  <c r="AA620" i="1"/>
  <c r="Z620" i="1"/>
  <c r="AJ619" i="1"/>
  <c r="AD619" i="1"/>
  <c r="AC619" i="1"/>
  <c r="AB619" i="1"/>
  <c r="AA619" i="1"/>
  <c r="Z619" i="1"/>
  <c r="AJ618" i="1"/>
  <c r="AD618" i="1"/>
  <c r="AC618" i="1"/>
  <c r="AB618" i="1"/>
  <c r="AA618" i="1"/>
  <c r="Z618" i="1"/>
  <c r="AJ617" i="1"/>
  <c r="AD617" i="1"/>
  <c r="AC617" i="1"/>
  <c r="AB617" i="1"/>
  <c r="AA617" i="1"/>
  <c r="Z617" i="1"/>
  <c r="AJ616" i="1"/>
  <c r="AD616" i="1"/>
  <c r="AC616" i="1"/>
  <c r="AB616" i="1"/>
  <c r="AA616" i="1"/>
  <c r="Z616" i="1"/>
  <c r="AJ615" i="1"/>
  <c r="AD615" i="1"/>
  <c r="AC615" i="1"/>
  <c r="AB615" i="1"/>
  <c r="AA615" i="1"/>
  <c r="Z615" i="1"/>
  <c r="AJ614" i="1"/>
  <c r="AD614" i="1"/>
  <c r="AC614" i="1"/>
  <c r="AB614" i="1"/>
  <c r="AA614" i="1"/>
  <c r="Z614" i="1"/>
  <c r="AJ613" i="1"/>
  <c r="AD613" i="1"/>
  <c r="AC613" i="1"/>
  <c r="AB613" i="1"/>
  <c r="AA613" i="1"/>
  <c r="Z613" i="1"/>
  <c r="AJ612" i="1"/>
  <c r="AD612" i="1"/>
  <c r="AC612" i="1"/>
  <c r="AB612" i="1"/>
  <c r="AA612" i="1"/>
  <c r="Z612" i="1"/>
  <c r="AJ611" i="1"/>
  <c r="AD611" i="1"/>
  <c r="AC611" i="1"/>
  <c r="AB611" i="1"/>
  <c r="AA611" i="1"/>
  <c r="Z611" i="1"/>
  <c r="AJ610" i="1"/>
  <c r="AD610" i="1"/>
  <c r="AC610" i="1"/>
  <c r="AB610" i="1"/>
  <c r="AA610" i="1"/>
  <c r="Z610" i="1"/>
  <c r="AJ609" i="1"/>
  <c r="AD609" i="1"/>
  <c r="AC609" i="1"/>
  <c r="AB609" i="1"/>
  <c r="AA609" i="1"/>
  <c r="Z609" i="1"/>
  <c r="AJ608" i="1"/>
  <c r="AD608" i="1"/>
  <c r="AC608" i="1"/>
  <c r="AB608" i="1"/>
  <c r="AA608" i="1"/>
  <c r="Z608" i="1"/>
  <c r="AJ607" i="1"/>
  <c r="AD607" i="1"/>
  <c r="AC607" i="1"/>
  <c r="AB607" i="1"/>
  <c r="AA607" i="1"/>
  <c r="Z607" i="1"/>
  <c r="AJ606" i="1"/>
  <c r="AD606" i="1"/>
  <c r="AC606" i="1"/>
  <c r="AB606" i="1"/>
  <c r="AA606" i="1"/>
  <c r="Z606" i="1"/>
  <c r="AJ605" i="1"/>
  <c r="AD605" i="1"/>
  <c r="AC605" i="1"/>
  <c r="AB605" i="1"/>
  <c r="AA605" i="1"/>
  <c r="Z605" i="1"/>
  <c r="AJ604" i="1"/>
  <c r="AD604" i="1"/>
  <c r="AC604" i="1"/>
  <c r="AB604" i="1"/>
  <c r="AA604" i="1"/>
  <c r="Z604" i="1"/>
  <c r="AJ603" i="1"/>
  <c r="AD603" i="1"/>
  <c r="AC603" i="1"/>
  <c r="AB603" i="1"/>
  <c r="AA603" i="1"/>
  <c r="Z603" i="1"/>
  <c r="AJ602" i="1"/>
  <c r="AD602" i="1"/>
  <c r="AC602" i="1"/>
  <c r="AB602" i="1"/>
  <c r="AA602" i="1"/>
  <c r="Z602" i="1"/>
  <c r="AJ601" i="1"/>
  <c r="AD601" i="1"/>
  <c r="AC601" i="1"/>
  <c r="AB601" i="1"/>
  <c r="AA601" i="1"/>
  <c r="Z601" i="1"/>
  <c r="AJ600" i="1"/>
  <c r="AD600" i="1"/>
  <c r="AC600" i="1"/>
  <c r="AB600" i="1"/>
  <c r="AA600" i="1"/>
  <c r="Z600" i="1"/>
  <c r="AJ599" i="1"/>
  <c r="AD599" i="1"/>
  <c r="AC599" i="1"/>
  <c r="AB599" i="1"/>
  <c r="AA599" i="1"/>
  <c r="Z599" i="1"/>
  <c r="AJ598" i="1"/>
  <c r="AD598" i="1"/>
  <c r="AC598" i="1"/>
  <c r="AB598" i="1"/>
  <c r="AA598" i="1"/>
  <c r="Z598" i="1"/>
  <c r="AJ597" i="1"/>
  <c r="AD597" i="1"/>
  <c r="AC597" i="1"/>
  <c r="AB597" i="1"/>
  <c r="AA597" i="1"/>
  <c r="Z597" i="1"/>
  <c r="AJ596" i="1"/>
  <c r="AD596" i="1"/>
  <c r="AC596" i="1"/>
  <c r="AB596" i="1"/>
  <c r="AA596" i="1"/>
  <c r="Z596" i="1"/>
  <c r="AJ595" i="1"/>
  <c r="AD595" i="1"/>
  <c r="AC595" i="1"/>
  <c r="AB595" i="1"/>
  <c r="AA595" i="1"/>
  <c r="Z595" i="1"/>
  <c r="AJ594" i="1"/>
  <c r="AD594" i="1"/>
  <c r="AC594" i="1"/>
  <c r="AB594" i="1"/>
  <c r="AA594" i="1"/>
  <c r="Z594" i="1"/>
  <c r="AJ593" i="1"/>
  <c r="AD593" i="1"/>
  <c r="AC593" i="1"/>
  <c r="AB593" i="1"/>
  <c r="AA593" i="1"/>
  <c r="Z593" i="1"/>
  <c r="AJ592" i="1"/>
  <c r="AD592" i="1"/>
  <c r="AC592" i="1"/>
  <c r="AB592" i="1"/>
  <c r="AA592" i="1"/>
  <c r="Z592" i="1"/>
  <c r="AJ591" i="1"/>
  <c r="AD591" i="1"/>
  <c r="AC591" i="1"/>
  <c r="AB591" i="1"/>
  <c r="AA591" i="1"/>
  <c r="Z591" i="1"/>
  <c r="AJ590" i="1"/>
  <c r="AD590" i="1"/>
  <c r="AC590" i="1"/>
  <c r="AB590" i="1"/>
  <c r="AA590" i="1"/>
  <c r="Z590" i="1"/>
  <c r="AJ589" i="1"/>
  <c r="AD589" i="1"/>
  <c r="AC589" i="1"/>
  <c r="AB589" i="1"/>
  <c r="AA589" i="1"/>
  <c r="Z589" i="1"/>
  <c r="AJ588" i="1"/>
  <c r="AD588" i="1"/>
  <c r="AC588" i="1"/>
  <c r="AB588" i="1"/>
  <c r="AA588" i="1"/>
  <c r="Z588" i="1"/>
  <c r="AJ587" i="1"/>
  <c r="AD587" i="1"/>
  <c r="AC587" i="1"/>
  <c r="AB587" i="1"/>
  <c r="AA587" i="1"/>
  <c r="Z587" i="1"/>
  <c r="AJ586" i="1"/>
  <c r="AD586" i="1"/>
  <c r="AC586" i="1"/>
  <c r="AB586" i="1"/>
  <c r="AA586" i="1"/>
  <c r="Z586" i="1"/>
  <c r="AJ585" i="1"/>
  <c r="AD585" i="1"/>
  <c r="AC585" i="1"/>
  <c r="AB585" i="1"/>
  <c r="AA585" i="1"/>
  <c r="Z585" i="1"/>
  <c r="AJ584" i="1"/>
  <c r="AD584" i="1"/>
  <c r="AC584" i="1"/>
  <c r="AB584" i="1"/>
  <c r="AA584" i="1"/>
  <c r="Z584" i="1"/>
  <c r="AJ583" i="1"/>
  <c r="AD583" i="1"/>
  <c r="AC583" i="1"/>
  <c r="AB583" i="1"/>
  <c r="AA583" i="1"/>
  <c r="Z583" i="1"/>
  <c r="AJ582" i="1"/>
  <c r="AD582" i="1"/>
  <c r="AC582" i="1"/>
  <c r="AB582" i="1"/>
  <c r="AA582" i="1"/>
  <c r="Z582" i="1"/>
  <c r="AJ581" i="1"/>
  <c r="AD581" i="1"/>
  <c r="AC581" i="1"/>
  <c r="AB581" i="1"/>
  <c r="AA581" i="1"/>
  <c r="Z581" i="1"/>
  <c r="AJ580" i="1"/>
  <c r="AD580" i="1"/>
  <c r="AC580" i="1"/>
  <c r="AB580" i="1"/>
  <c r="AA580" i="1"/>
  <c r="Z580" i="1"/>
  <c r="AJ579" i="1"/>
  <c r="AD579" i="1"/>
  <c r="AC579" i="1"/>
  <c r="AB579" i="1"/>
  <c r="AA579" i="1"/>
  <c r="Z579" i="1"/>
  <c r="AJ578" i="1"/>
  <c r="AD578" i="1"/>
  <c r="AC578" i="1"/>
  <c r="AB578" i="1"/>
  <c r="AA578" i="1"/>
  <c r="Z578" i="1"/>
  <c r="AJ577" i="1"/>
  <c r="AD577" i="1"/>
  <c r="AC577" i="1"/>
  <c r="AB577" i="1"/>
  <c r="AA577" i="1"/>
  <c r="Z577" i="1"/>
  <c r="AJ576" i="1"/>
  <c r="AD576" i="1"/>
  <c r="AC576" i="1"/>
  <c r="AB576" i="1"/>
  <c r="AA576" i="1"/>
  <c r="Z576" i="1"/>
  <c r="AJ575" i="1"/>
  <c r="AD575" i="1"/>
  <c r="AC575" i="1"/>
  <c r="AB575" i="1"/>
  <c r="AA575" i="1"/>
  <c r="Z575" i="1"/>
  <c r="AJ574" i="1"/>
  <c r="AD574" i="1"/>
  <c r="AC574" i="1"/>
  <c r="AB574" i="1"/>
  <c r="AA574" i="1"/>
  <c r="Z574" i="1"/>
  <c r="AJ573" i="1"/>
  <c r="AD573" i="1"/>
  <c r="AC573" i="1"/>
  <c r="AB573" i="1"/>
  <c r="AA573" i="1"/>
  <c r="Z573" i="1"/>
  <c r="AJ572" i="1"/>
  <c r="AD572" i="1"/>
  <c r="AC572" i="1"/>
  <c r="AB572" i="1"/>
  <c r="AA572" i="1"/>
  <c r="Z572" i="1"/>
  <c r="AJ571" i="1"/>
  <c r="AD571" i="1"/>
  <c r="AC571" i="1"/>
  <c r="AB571" i="1"/>
  <c r="AA571" i="1"/>
  <c r="Z571" i="1"/>
  <c r="AJ570" i="1"/>
  <c r="AD570" i="1"/>
  <c r="AC570" i="1"/>
  <c r="AB570" i="1"/>
  <c r="AA570" i="1"/>
  <c r="Z570" i="1"/>
  <c r="AJ569" i="1"/>
  <c r="AD569" i="1"/>
  <c r="AC569" i="1"/>
  <c r="AB569" i="1"/>
  <c r="AA569" i="1"/>
  <c r="Z569" i="1"/>
  <c r="AJ568" i="1"/>
  <c r="AD568" i="1"/>
  <c r="AC568" i="1"/>
  <c r="AB568" i="1"/>
  <c r="AA568" i="1"/>
  <c r="Z568" i="1"/>
  <c r="AJ567" i="1"/>
  <c r="AD567" i="1"/>
  <c r="AC567" i="1"/>
  <c r="AB567" i="1"/>
  <c r="AA567" i="1"/>
  <c r="Z567" i="1"/>
  <c r="AJ566" i="1"/>
  <c r="AD566" i="1"/>
  <c r="AC566" i="1"/>
  <c r="AB566" i="1"/>
  <c r="AA566" i="1"/>
  <c r="Z566" i="1"/>
  <c r="AJ565" i="1"/>
  <c r="AD565" i="1"/>
  <c r="AC565" i="1"/>
  <c r="AB565" i="1"/>
  <c r="AA565" i="1"/>
  <c r="Z565" i="1"/>
  <c r="AJ564" i="1"/>
  <c r="AD564" i="1"/>
  <c r="AC564" i="1"/>
  <c r="AB564" i="1"/>
  <c r="AA564" i="1"/>
  <c r="Z564" i="1"/>
  <c r="AJ563" i="1"/>
  <c r="AD563" i="1"/>
  <c r="AC563" i="1"/>
  <c r="AB563" i="1"/>
  <c r="AA563" i="1"/>
  <c r="Z563" i="1"/>
  <c r="AJ562" i="1"/>
  <c r="AD562" i="1"/>
  <c r="AC562" i="1"/>
  <c r="AB562" i="1"/>
  <c r="AA562" i="1"/>
  <c r="Z562" i="1"/>
  <c r="AJ561" i="1"/>
  <c r="AD561" i="1"/>
  <c r="AC561" i="1"/>
  <c r="AB561" i="1"/>
  <c r="AA561" i="1"/>
  <c r="Z561" i="1"/>
  <c r="AJ560" i="1"/>
  <c r="AD560" i="1"/>
  <c r="AC560" i="1"/>
  <c r="AB560" i="1"/>
  <c r="AA560" i="1"/>
  <c r="Z560" i="1"/>
  <c r="AJ559" i="1"/>
  <c r="AD559" i="1"/>
  <c r="AC559" i="1"/>
  <c r="AB559" i="1"/>
  <c r="AA559" i="1"/>
  <c r="Z559" i="1"/>
  <c r="AJ558" i="1"/>
  <c r="AD558" i="1"/>
  <c r="AC558" i="1"/>
  <c r="AB558" i="1"/>
  <c r="AA558" i="1"/>
  <c r="Z558" i="1"/>
  <c r="AJ557" i="1"/>
  <c r="AD557" i="1"/>
  <c r="AC557" i="1"/>
  <c r="AB557" i="1"/>
  <c r="AA557" i="1"/>
  <c r="Z557" i="1"/>
  <c r="AJ556" i="1"/>
  <c r="AD556" i="1"/>
  <c r="AC556" i="1"/>
  <c r="AB556" i="1"/>
  <c r="AA556" i="1"/>
  <c r="Z556" i="1"/>
  <c r="AD555" i="1"/>
  <c r="AC555" i="1"/>
  <c r="AB555" i="1"/>
  <c r="AA555" i="1"/>
  <c r="Z555" i="1"/>
  <c r="AJ554" i="1"/>
  <c r="AD554" i="1"/>
  <c r="AC554" i="1"/>
  <c r="AB554" i="1"/>
  <c r="AA554" i="1"/>
  <c r="Z554" i="1"/>
  <c r="AJ553" i="1"/>
  <c r="AD553" i="1"/>
  <c r="AC553" i="1"/>
  <c r="AB553" i="1"/>
  <c r="AA553" i="1"/>
  <c r="Z553" i="1"/>
  <c r="AJ552" i="1"/>
  <c r="AD552" i="1"/>
  <c r="AC552" i="1"/>
  <c r="AB552" i="1"/>
  <c r="AA552" i="1"/>
  <c r="Z552" i="1"/>
  <c r="AJ551" i="1"/>
  <c r="AD551" i="1"/>
  <c r="AC551" i="1"/>
  <c r="AB551" i="1"/>
  <c r="AA551" i="1"/>
  <c r="Z551" i="1"/>
  <c r="AJ550" i="1"/>
  <c r="AD550" i="1"/>
  <c r="AC550" i="1"/>
  <c r="AB550" i="1"/>
  <c r="AA550" i="1"/>
  <c r="Z550" i="1"/>
  <c r="AJ549" i="1"/>
  <c r="AD549" i="1"/>
  <c r="AC549" i="1"/>
  <c r="AB549" i="1"/>
  <c r="AA549" i="1"/>
  <c r="Z549" i="1"/>
  <c r="AJ548" i="1"/>
  <c r="AD548" i="1"/>
  <c r="AC548" i="1"/>
  <c r="AB548" i="1"/>
  <c r="AA548" i="1"/>
  <c r="Z548" i="1"/>
  <c r="AJ547" i="1"/>
  <c r="AD547" i="1"/>
  <c r="AC547" i="1"/>
  <c r="AB547" i="1"/>
  <c r="AA547" i="1"/>
  <c r="Z547" i="1"/>
  <c r="AJ546" i="1"/>
  <c r="AD546" i="1"/>
  <c r="AC546" i="1"/>
  <c r="AB546" i="1"/>
  <c r="AA546" i="1"/>
  <c r="Z546" i="1"/>
  <c r="AJ545" i="1"/>
  <c r="AD545" i="1"/>
  <c r="AC545" i="1"/>
  <c r="AB545" i="1"/>
  <c r="AA545" i="1"/>
  <c r="Z545" i="1"/>
  <c r="AJ544" i="1"/>
  <c r="AD544" i="1"/>
  <c r="AC544" i="1"/>
  <c r="AB544" i="1"/>
  <c r="AA544" i="1"/>
  <c r="Z544" i="1"/>
  <c r="AJ543" i="1"/>
  <c r="AD543" i="1"/>
  <c r="AC543" i="1"/>
  <c r="AB543" i="1"/>
  <c r="AA543" i="1"/>
  <c r="Z543" i="1"/>
  <c r="AJ542" i="1"/>
  <c r="AD542" i="1"/>
  <c r="AC542" i="1"/>
  <c r="AB542" i="1"/>
  <c r="AA542" i="1"/>
  <c r="Z542" i="1"/>
  <c r="AJ541" i="1"/>
  <c r="AD541" i="1"/>
  <c r="AC541" i="1"/>
  <c r="AB541" i="1"/>
  <c r="AA541" i="1"/>
  <c r="Z541" i="1"/>
  <c r="AJ540" i="1"/>
  <c r="AD540" i="1"/>
  <c r="AC540" i="1"/>
  <c r="AB540" i="1"/>
  <c r="AA540" i="1"/>
  <c r="Z540" i="1"/>
  <c r="AJ539" i="1"/>
  <c r="AD539" i="1"/>
  <c r="AC539" i="1"/>
  <c r="AB539" i="1"/>
  <c r="AA539" i="1"/>
  <c r="Z539" i="1"/>
  <c r="AJ538" i="1"/>
  <c r="AD538" i="1"/>
  <c r="AC538" i="1"/>
  <c r="AB538" i="1"/>
  <c r="AA538" i="1"/>
  <c r="Z538" i="1"/>
  <c r="AJ537" i="1"/>
  <c r="AD537" i="1"/>
  <c r="AC537" i="1"/>
  <c r="AB537" i="1"/>
  <c r="AA537" i="1"/>
  <c r="Z537" i="1"/>
  <c r="AJ536" i="1"/>
  <c r="AD536" i="1"/>
  <c r="AC536" i="1"/>
  <c r="AB536" i="1"/>
  <c r="AA536" i="1"/>
  <c r="Z536" i="1"/>
  <c r="AJ535" i="1"/>
  <c r="AD535" i="1"/>
  <c r="AC535" i="1"/>
  <c r="AB535" i="1"/>
  <c r="AA535" i="1"/>
  <c r="Z535" i="1"/>
  <c r="AJ534" i="1"/>
  <c r="AD534" i="1"/>
  <c r="AC534" i="1"/>
  <c r="AB534" i="1"/>
  <c r="AA534" i="1"/>
  <c r="Z534" i="1"/>
  <c r="AJ533" i="1"/>
  <c r="AD533" i="1"/>
  <c r="AC533" i="1"/>
  <c r="AB533" i="1"/>
  <c r="AA533" i="1"/>
  <c r="Z533" i="1"/>
  <c r="AJ532" i="1"/>
  <c r="AD532" i="1"/>
  <c r="AC532" i="1"/>
  <c r="AB532" i="1"/>
  <c r="AA532" i="1"/>
  <c r="Z532" i="1"/>
  <c r="AJ531" i="1"/>
  <c r="AD531" i="1"/>
  <c r="AC531" i="1"/>
  <c r="AB531" i="1"/>
  <c r="AA531" i="1"/>
  <c r="Z531" i="1"/>
  <c r="AJ530" i="1"/>
  <c r="AD530" i="1"/>
  <c r="AC530" i="1"/>
  <c r="AB530" i="1"/>
  <c r="AA530" i="1"/>
  <c r="Z530" i="1"/>
  <c r="AJ529" i="1"/>
  <c r="AD529" i="1"/>
  <c r="AC529" i="1"/>
  <c r="AB529" i="1"/>
  <c r="AA529" i="1"/>
  <c r="Z529" i="1"/>
  <c r="AJ528" i="1"/>
  <c r="AD528" i="1"/>
  <c r="AC528" i="1"/>
  <c r="AB528" i="1"/>
  <c r="AA528" i="1"/>
  <c r="Z528" i="1"/>
  <c r="AJ527" i="1"/>
  <c r="AD527" i="1"/>
  <c r="AC527" i="1"/>
  <c r="AB527" i="1"/>
  <c r="AA527" i="1"/>
  <c r="Z527" i="1"/>
  <c r="AJ526" i="1"/>
  <c r="AD526" i="1"/>
  <c r="AC526" i="1"/>
  <c r="AB526" i="1"/>
  <c r="AA526" i="1"/>
  <c r="Z526" i="1"/>
  <c r="AJ525" i="1"/>
  <c r="AD525" i="1"/>
  <c r="AC525" i="1"/>
  <c r="AB525" i="1"/>
  <c r="AA525" i="1"/>
  <c r="Z525" i="1"/>
  <c r="AJ524" i="1"/>
  <c r="AD524" i="1"/>
  <c r="AC524" i="1"/>
  <c r="AB524" i="1"/>
  <c r="AA524" i="1"/>
  <c r="Z524" i="1"/>
  <c r="AJ523" i="1"/>
  <c r="AD523" i="1"/>
  <c r="AC523" i="1"/>
  <c r="AB523" i="1"/>
  <c r="AA523" i="1"/>
  <c r="Z523" i="1"/>
  <c r="AJ522" i="1"/>
  <c r="AD522" i="1"/>
  <c r="AC522" i="1"/>
  <c r="AB522" i="1"/>
  <c r="AA522" i="1"/>
  <c r="Z522" i="1"/>
  <c r="AJ521" i="1"/>
  <c r="AD521" i="1"/>
  <c r="AC521" i="1"/>
  <c r="AB521" i="1"/>
  <c r="AA521" i="1"/>
  <c r="Z521" i="1"/>
  <c r="AJ520" i="1"/>
  <c r="AD520" i="1"/>
  <c r="AC520" i="1"/>
  <c r="AB520" i="1"/>
  <c r="AA520" i="1"/>
  <c r="Z520" i="1"/>
  <c r="AJ519" i="1"/>
  <c r="AD519" i="1"/>
  <c r="AC519" i="1"/>
  <c r="AB519" i="1"/>
  <c r="AA519" i="1"/>
  <c r="Z519" i="1"/>
  <c r="AJ518" i="1"/>
  <c r="AD518" i="1"/>
  <c r="AC518" i="1"/>
  <c r="AB518" i="1"/>
  <c r="AA518" i="1"/>
  <c r="Z518" i="1"/>
  <c r="AJ517" i="1"/>
  <c r="AD517" i="1"/>
  <c r="AC517" i="1"/>
  <c r="AB517" i="1"/>
  <c r="AA517" i="1"/>
  <c r="Z517" i="1"/>
  <c r="AJ516" i="1"/>
  <c r="AD516" i="1"/>
  <c r="AC516" i="1"/>
  <c r="AB516" i="1"/>
  <c r="AA516" i="1"/>
  <c r="Z516" i="1"/>
  <c r="AJ515" i="1"/>
  <c r="AD515" i="1"/>
  <c r="AC515" i="1"/>
  <c r="AB515" i="1"/>
  <c r="AA515" i="1"/>
  <c r="Z515" i="1"/>
  <c r="AJ514" i="1"/>
  <c r="AD514" i="1"/>
  <c r="AC514" i="1"/>
  <c r="AB514" i="1"/>
  <c r="AA514" i="1"/>
  <c r="Z514" i="1"/>
  <c r="AJ513" i="1"/>
  <c r="AD513" i="1"/>
  <c r="AC513" i="1"/>
  <c r="AB513" i="1"/>
  <c r="AA513" i="1"/>
  <c r="Z513" i="1"/>
  <c r="AJ512" i="1"/>
  <c r="AD512" i="1"/>
  <c r="AC512" i="1"/>
  <c r="AB512" i="1"/>
  <c r="AA512" i="1"/>
  <c r="Z512" i="1"/>
  <c r="AJ511" i="1"/>
  <c r="AD511" i="1"/>
  <c r="AC511" i="1"/>
  <c r="AB511" i="1"/>
  <c r="AA511" i="1"/>
  <c r="Z511" i="1"/>
  <c r="AJ510" i="1"/>
  <c r="AD510" i="1"/>
  <c r="AC510" i="1"/>
  <c r="AB510" i="1"/>
  <c r="AA510" i="1"/>
  <c r="Z510" i="1"/>
  <c r="AJ509" i="1"/>
  <c r="AD509" i="1"/>
  <c r="AC509" i="1"/>
  <c r="AB509" i="1"/>
  <c r="AA509" i="1"/>
  <c r="Z509" i="1"/>
  <c r="AJ508" i="1"/>
  <c r="AD508" i="1"/>
  <c r="AC508" i="1"/>
  <c r="AB508" i="1"/>
  <c r="AA508" i="1"/>
  <c r="Z508" i="1"/>
  <c r="AJ507" i="1"/>
  <c r="AD507" i="1"/>
  <c r="AC507" i="1"/>
  <c r="AB507" i="1"/>
  <c r="AA507" i="1"/>
  <c r="Z507" i="1"/>
  <c r="AJ506" i="1"/>
  <c r="AD506" i="1"/>
  <c r="AC506" i="1"/>
  <c r="AB506" i="1"/>
  <c r="AA506" i="1"/>
  <c r="Z506" i="1"/>
  <c r="AJ505" i="1"/>
  <c r="AD505" i="1"/>
  <c r="AC505" i="1"/>
  <c r="AB505" i="1"/>
  <c r="AA505" i="1"/>
  <c r="Z505" i="1"/>
  <c r="AJ504" i="1"/>
  <c r="AD504" i="1"/>
  <c r="AC504" i="1"/>
  <c r="AB504" i="1"/>
  <c r="AA504" i="1"/>
  <c r="Z504" i="1"/>
  <c r="AJ503" i="1"/>
  <c r="AD503" i="1"/>
  <c r="AC503" i="1"/>
  <c r="AB503" i="1"/>
  <c r="AA503" i="1"/>
  <c r="Z503" i="1"/>
  <c r="AJ502" i="1"/>
  <c r="AD502" i="1"/>
  <c r="AC502" i="1"/>
  <c r="AB502" i="1"/>
  <c r="AA502" i="1"/>
  <c r="Z502" i="1"/>
  <c r="AJ501" i="1"/>
  <c r="AD501" i="1"/>
  <c r="AC501" i="1"/>
  <c r="AB501" i="1"/>
  <c r="AA501" i="1"/>
  <c r="Z501" i="1"/>
  <c r="AJ500" i="1"/>
  <c r="AD500" i="1"/>
  <c r="AC500" i="1"/>
  <c r="AB500" i="1"/>
  <c r="AA500" i="1"/>
  <c r="Z500" i="1"/>
  <c r="AJ499" i="1"/>
  <c r="AD499" i="1"/>
  <c r="AC499" i="1"/>
  <c r="AB499" i="1"/>
  <c r="AA499" i="1"/>
  <c r="Z499" i="1"/>
  <c r="AJ498" i="1"/>
  <c r="AD498" i="1"/>
  <c r="AC498" i="1"/>
  <c r="AB498" i="1"/>
  <c r="AA498" i="1"/>
  <c r="Z498" i="1"/>
  <c r="AJ497" i="1"/>
  <c r="AD497" i="1"/>
  <c r="AC497" i="1"/>
  <c r="AB497" i="1"/>
  <c r="AA497" i="1"/>
  <c r="Z497" i="1"/>
  <c r="AJ496" i="1"/>
  <c r="AD496" i="1"/>
  <c r="AC496" i="1"/>
  <c r="AB496" i="1"/>
  <c r="AA496" i="1"/>
  <c r="Z496" i="1"/>
  <c r="AJ495" i="1"/>
  <c r="AD495" i="1"/>
  <c r="AC495" i="1"/>
  <c r="AB495" i="1"/>
  <c r="AA495" i="1"/>
  <c r="Z495" i="1"/>
  <c r="AJ494" i="1"/>
  <c r="AD494" i="1"/>
  <c r="AC494" i="1"/>
  <c r="AB494" i="1"/>
  <c r="AA494" i="1"/>
  <c r="Z494" i="1"/>
  <c r="AJ493" i="1"/>
  <c r="AD493" i="1"/>
  <c r="AC493" i="1"/>
  <c r="AB493" i="1"/>
  <c r="AA493" i="1"/>
  <c r="Z493" i="1"/>
  <c r="AJ492" i="1"/>
  <c r="AD492" i="1"/>
  <c r="AC492" i="1"/>
  <c r="AB492" i="1"/>
  <c r="AA492" i="1"/>
  <c r="Z492" i="1"/>
  <c r="AJ491" i="1"/>
  <c r="AD491" i="1"/>
  <c r="AC491" i="1"/>
  <c r="AB491" i="1"/>
  <c r="AA491" i="1"/>
  <c r="Z491" i="1"/>
  <c r="AJ490" i="1"/>
  <c r="AD490" i="1"/>
  <c r="AC490" i="1"/>
  <c r="AB490" i="1"/>
  <c r="AA490" i="1"/>
  <c r="Z490" i="1"/>
  <c r="AJ489" i="1"/>
  <c r="AD489" i="1"/>
  <c r="AC489" i="1"/>
  <c r="AB489" i="1"/>
  <c r="AA489" i="1"/>
  <c r="Z489" i="1"/>
  <c r="AJ488" i="1"/>
  <c r="AD488" i="1"/>
  <c r="AC488" i="1"/>
  <c r="AB488" i="1"/>
  <c r="AA488" i="1"/>
  <c r="Z488" i="1"/>
  <c r="AJ487" i="1"/>
  <c r="AD487" i="1"/>
  <c r="AC487" i="1"/>
  <c r="AB487" i="1"/>
  <c r="AA487" i="1"/>
  <c r="Z487" i="1"/>
  <c r="AJ486" i="1"/>
  <c r="AD486" i="1"/>
  <c r="AC486" i="1"/>
  <c r="AB486" i="1"/>
  <c r="AA486" i="1"/>
  <c r="Z486" i="1"/>
  <c r="AJ485" i="1"/>
  <c r="AD485" i="1"/>
  <c r="AC485" i="1"/>
  <c r="AB485" i="1"/>
  <c r="AA485" i="1"/>
  <c r="Z485" i="1"/>
  <c r="AJ484" i="1"/>
  <c r="AD484" i="1"/>
  <c r="AC484" i="1"/>
  <c r="AB484" i="1"/>
  <c r="AA484" i="1"/>
  <c r="Z484" i="1"/>
  <c r="AJ483" i="1"/>
  <c r="AD483" i="1"/>
  <c r="AC483" i="1"/>
  <c r="AB483" i="1"/>
  <c r="AA483" i="1"/>
  <c r="Z483" i="1"/>
  <c r="AJ482" i="1"/>
  <c r="AD482" i="1"/>
  <c r="AC482" i="1"/>
  <c r="AB482" i="1"/>
  <c r="AA482" i="1"/>
  <c r="Z482" i="1"/>
  <c r="AJ481" i="1"/>
  <c r="AD481" i="1"/>
  <c r="AC481" i="1"/>
  <c r="AB481" i="1"/>
  <c r="AA481" i="1"/>
  <c r="Z481" i="1"/>
  <c r="AJ480" i="1"/>
  <c r="AD480" i="1"/>
  <c r="AC480" i="1"/>
  <c r="AB480" i="1"/>
  <c r="AA480" i="1"/>
  <c r="Z480" i="1"/>
  <c r="AJ479" i="1"/>
  <c r="AD479" i="1"/>
  <c r="AC479" i="1"/>
  <c r="AB479" i="1"/>
  <c r="AA479" i="1"/>
  <c r="Z479" i="1"/>
  <c r="AD478" i="1"/>
  <c r="AC478" i="1"/>
  <c r="AB478" i="1"/>
  <c r="AA478" i="1"/>
  <c r="Z478" i="1"/>
  <c r="AD477" i="1"/>
  <c r="AC477" i="1"/>
  <c r="AB477" i="1"/>
  <c r="AA477" i="1"/>
  <c r="Z477" i="1"/>
  <c r="AJ476" i="1"/>
  <c r="AD476" i="1"/>
  <c r="AC476" i="1"/>
  <c r="AB476" i="1"/>
  <c r="AA476" i="1"/>
  <c r="Z476" i="1"/>
  <c r="AJ475" i="1"/>
  <c r="AD475" i="1"/>
  <c r="AC475" i="1"/>
  <c r="AB475" i="1"/>
  <c r="AA475" i="1"/>
  <c r="Z475" i="1"/>
  <c r="AJ474" i="1"/>
  <c r="AD474" i="1"/>
  <c r="AC474" i="1"/>
  <c r="AB474" i="1"/>
  <c r="AA474" i="1"/>
  <c r="Z474" i="1"/>
  <c r="AJ473" i="1"/>
  <c r="AD473" i="1"/>
  <c r="AC473" i="1"/>
  <c r="AB473" i="1"/>
  <c r="AA473" i="1"/>
  <c r="Z473" i="1"/>
  <c r="AJ472" i="1"/>
  <c r="AD472" i="1"/>
  <c r="AC472" i="1"/>
  <c r="AB472" i="1"/>
  <c r="AA472" i="1"/>
  <c r="Z472" i="1"/>
  <c r="AJ471" i="1"/>
  <c r="AD471" i="1"/>
  <c r="AC471" i="1"/>
  <c r="AB471" i="1"/>
  <c r="AA471" i="1"/>
  <c r="Z471" i="1"/>
  <c r="AJ470" i="1"/>
  <c r="AD470" i="1"/>
  <c r="AC470" i="1"/>
  <c r="AB470" i="1"/>
  <c r="AA470" i="1"/>
  <c r="Z470" i="1"/>
  <c r="AJ469" i="1"/>
  <c r="AD469" i="1"/>
  <c r="AC469" i="1"/>
  <c r="AB469" i="1"/>
  <c r="AA469" i="1"/>
  <c r="Z469" i="1"/>
  <c r="AJ468" i="1"/>
  <c r="AD468" i="1"/>
  <c r="AC468" i="1"/>
  <c r="AB468" i="1"/>
  <c r="AA468" i="1"/>
  <c r="Z468" i="1"/>
  <c r="AJ467" i="1"/>
  <c r="AD467" i="1"/>
  <c r="AC467" i="1"/>
  <c r="AB467" i="1"/>
  <c r="AA467" i="1"/>
  <c r="Z467" i="1"/>
  <c r="AJ466" i="1"/>
  <c r="AD466" i="1"/>
  <c r="AC466" i="1"/>
  <c r="AB466" i="1"/>
  <c r="AA466" i="1"/>
  <c r="Z466" i="1"/>
  <c r="AJ465" i="1"/>
  <c r="AD465" i="1"/>
  <c r="AC465" i="1"/>
  <c r="AB465" i="1"/>
  <c r="AA465" i="1"/>
  <c r="Z465" i="1"/>
  <c r="AJ464" i="1"/>
  <c r="AD464" i="1"/>
  <c r="AC464" i="1"/>
  <c r="AB464" i="1"/>
  <c r="AA464" i="1"/>
  <c r="Z464" i="1"/>
  <c r="AJ463" i="1"/>
  <c r="AD463" i="1"/>
  <c r="AC463" i="1"/>
  <c r="AB463" i="1"/>
  <c r="AA463" i="1"/>
  <c r="Z463" i="1"/>
  <c r="AJ462" i="1"/>
  <c r="AD462" i="1"/>
  <c r="AC462" i="1"/>
  <c r="AB462" i="1"/>
  <c r="AA462" i="1"/>
  <c r="Z462" i="1"/>
  <c r="AJ461" i="1"/>
  <c r="AD461" i="1"/>
  <c r="AC461" i="1"/>
  <c r="AB461" i="1"/>
  <c r="AA461" i="1"/>
  <c r="Z461" i="1"/>
  <c r="AJ460" i="1"/>
  <c r="AD460" i="1"/>
  <c r="AC460" i="1"/>
  <c r="AB460" i="1"/>
  <c r="AA460" i="1"/>
  <c r="Z460" i="1"/>
  <c r="AJ459" i="1"/>
  <c r="AD459" i="1"/>
  <c r="AC459" i="1"/>
  <c r="AB459" i="1"/>
  <c r="AA459" i="1"/>
  <c r="Z459" i="1"/>
  <c r="AJ458" i="1"/>
  <c r="AD458" i="1"/>
  <c r="AC458" i="1"/>
  <c r="AB458" i="1"/>
  <c r="AA458" i="1"/>
  <c r="Z458" i="1"/>
  <c r="AJ457" i="1"/>
  <c r="AD457" i="1"/>
  <c r="AC457" i="1"/>
  <c r="AB457" i="1"/>
  <c r="AA457" i="1"/>
  <c r="Z457" i="1"/>
  <c r="AJ456" i="1"/>
  <c r="AD456" i="1"/>
  <c r="AC456" i="1"/>
  <c r="AB456" i="1"/>
  <c r="AA456" i="1"/>
  <c r="Z456" i="1"/>
  <c r="AJ455" i="1"/>
  <c r="AD455" i="1"/>
  <c r="AC455" i="1"/>
  <c r="AB455" i="1"/>
  <c r="AA455" i="1"/>
  <c r="Z455" i="1"/>
  <c r="AJ454" i="1"/>
  <c r="AD454" i="1"/>
  <c r="AC454" i="1"/>
  <c r="AB454" i="1"/>
  <c r="AA454" i="1"/>
  <c r="Z454" i="1"/>
  <c r="AJ453" i="1"/>
  <c r="AD453" i="1"/>
  <c r="AC453" i="1"/>
  <c r="AB453" i="1"/>
  <c r="AA453" i="1"/>
  <c r="Z453" i="1"/>
  <c r="AJ452" i="1"/>
  <c r="AD452" i="1"/>
  <c r="AC452" i="1"/>
  <c r="AB452" i="1"/>
  <c r="AA452" i="1"/>
  <c r="Z452" i="1"/>
  <c r="AJ451" i="1"/>
  <c r="AD451" i="1"/>
  <c r="AC451" i="1"/>
  <c r="AB451" i="1"/>
  <c r="AA451" i="1"/>
  <c r="Z451" i="1"/>
  <c r="AJ450" i="1"/>
  <c r="AD450" i="1"/>
  <c r="AC450" i="1"/>
  <c r="AB450" i="1"/>
  <c r="AA450" i="1"/>
  <c r="Z450" i="1"/>
  <c r="AJ449" i="1"/>
  <c r="AD449" i="1"/>
  <c r="AC449" i="1"/>
  <c r="AB449" i="1"/>
  <c r="AA449" i="1"/>
  <c r="Z449" i="1"/>
  <c r="AJ448" i="1"/>
  <c r="AD448" i="1"/>
  <c r="AC448" i="1"/>
  <c r="AB448" i="1"/>
  <c r="AA448" i="1"/>
  <c r="Z448" i="1"/>
  <c r="AJ447" i="1"/>
  <c r="AD447" i="1"/>
  <c r="AC447" i="1"/>
  <c r="AB447" i="1"/>
  <c r="AA447" i="1"/>
  <c r="Z447" i="1"/>
  <c r="AJ446" i="1"/>
  <c r="AD446" i="1"/>
  <c r="AC446" i="1"/>
  <c r="AB446" i="1"/>
  <c r="AA446" i="1"/>
  <c r="Z446" i="1"/>
  <c r="AJ445" i="1"/>
  <c r="AD445" i="1"/>
  <c r="AC445" i="1"/>
  <c r="AB445" i="1"/>
  <c r="AA445" i="1"/>
  <c r="Z445" i="1"/>
  <c r="AJ444" i="1"/>
  <c r="AD444" i="1"/>
  <c r="AC444" i="1"/>
  <c r="AB444" i="1"/>
  <c r="AA444" i="1"/>
  <c r="Z444" i="1"/>
  <c r="AJ443" i="1"/>
  <c r="AD443" i="1"/>
  <c r="AC443" i="1"/>
  <c r="AB443" i="1"/>
  <c r="AA443" i="1"/>
  <c r="Z443" i="1"/>
  <c r="AJ442" i="1"/>
  <c r="AD442" i="1"/>
  <c r="AC442" i="1"/>
  <c r="AB442" i="1"/>
  <c r="AA442" i="1"/>
  <c r="Z442" i="1"/>
  <c r="AJ441" i="1"/>
  <c r="AD441" i="1"/>
  <c r="AC441" i="1"/>
  <c r="AB441" i="1"/>
  <c r="AA441" i="1"/>
  <c r="Z441" i="1"/>
  <c r="AJ440" i="1"/>
  <c r="AD440" i="1"/>
  <c r="AC440" i="1"/>
  <c r="AB440" i="1"/>
  <c r="AA440" i="1"/>
  <c r="Z440" i="1"/>
  <c r="AJ439" i="1"/>
  <c r="AD439" i="1"/>
  <c r="AC439" i="1"/>
  <c r="AB439" i="1"/>
  <c r="AA439" i="1"/>
  <c r="Z439" i="1"/>
  <c r="AJ438" i="1"/>
  <c r="AD438" i="1"/>
  <c r="AC438" i="1"/>
  <c r="AB438" i="1"/>
  <c r="AA438" i="1"/>
  <c r="Z438" i="1"/>
  <c r="AJ437" i="1"/>
  <c r="AD437" i="1"/>
  <c r="AC437" i="1"/>
  <c r="AB437" i="1"/>
  <c r="AA437" i="1"/>
  <c r="Z437" i="1"/>
  <c r="AJ436" i="1"/>
  <c r="AD436" i="1"/>
  <c r="AC436" i="1"/>
  <c r="AB436" i="1"/>
  <c r="AA436" i="1"/>
  <c r="Z436" i="1"/>
  <c r="AD435" i="1"/>
  <c r="AC435" i="1"/>
  <c r="AB435" i="1"/>
  <c r="AA435" i="1"/>
  <c r="Z435" i="1"/>
  <c r="AD434" i="1"/>
  <c r="AC434" i="1"/>
  <c r="AB434" i="1"/>
  <c r="AA434" i="1"/>
  <c r="Z434" i="1"/>
  <c r="AJ433" i="1"/>
  <c r="AD433" i="1"/>
  <c r="AC433" i="1"/>
  <c r="AB433" i="1"/>
  <c r="AA433" i="1"/>
  <c r="Z433" i="1"/>
  <c r="AJ432" i="1"/>
  <c r="AD432" i="1"/>
  <c r="AC432" i="1"/>
  <c r="AB432" i="1"/>
  <c r="AA432" i="1"/>
  <c r="Z432" i="1"/>
  <c r="AJ431" i="1"/>
  <c r="AD431" i="1"/>
  <c r="AC431" i="1"/>
  <c r="AB431" i="1"/>
  <c r="AA431" i="1"/>
  <c r="Z431" i="1"/>
  <c r="AJ430" i="1"/>
  <c r="AD430" i="1"/>
  <c r="AC430" i="1"/>
  <c r="AB430" i="1"/>
  <c r="AA430" i="1"/>
  <c r="Z430" i="1"/>
  <c r="AJ429" i="1"/>
  <c r="AD429" i="1"/>
  <c r="AC429" i="1"/>
  <c r="AB429" i="1"/>
  <c r="AA429" i="1"/>
  <c r="Z429" i="1"/>
  <c r="AJ428" i="1"/>
  <c r="AD428" i="1"/>
  <c r="AC428" i="1"/>
  <c r="AB428" i="1"/>
  <c r="AA428" i="1"/>
  <c r="Z428" i="1"/>
  <c r="AJ427" i="1"/>
  <c r="AD427" i="1"/>
  <c r="AC427" i="1"/>
  <c r="AB427" i="1"/>
  <c r="AA427" i="1"/>
  <c r="Z427" i="1"/>
  <c r="AJ426" i="1"/>
  <c r="AD426" i="1"/>
  <c r="AC426" i="1"/>
  <c r="AB426" i="1"/>
  <c r="AA426" i="1"/>
  <c r="Z426" i="1"/>
  <c r="AJ425" i="1"/>
  <c r="AD425" i="1"/>
  <c r="AC425" i="1"/>
  <c r="AB425" i="1"/>
  <c r="AA425" i="1"/>
  <c r="Z425" i="1"/>
  <c r="AJ424" i="1"/>
  <c r="AD424" i="1"/>
  <c r="AC424" i="1"/>
  <c r="AB424" i="1"/>
  <c r="AA424" i="1"/>
  <c r="Z424" i="1"/>
  <c r="AJ423" i="1"/>
  <c r="AD423" i="1"/>
  <c r="AC423" i="1"/>
  <c r="AB423" i="1"/>
  <c r="AA423" i="1"/>
  <c r="Z423" i="1"/>
  <c r="AJ422" i="1"/>
  <c r="AD422" i="1"/>
  <c r="AC422" i="1"/>
  <c r="AB422" i="1"/>
  <c r="AA422" i="1"/>
  <c r="Z422" i="1"/>
  <c r="AJ421" i="1"/>
  <c r="AD421" i="1"/>
  <c r="AC421" i="1"/>
  <c r="AB421" i="1"/>
  <c r="AA421" i="1"/>
  <c r="Z421" i="1"/>
  <c r="AJ420" i="1"/>
  <c r="AD420" i="1"/>
  <c r="AC420" i="1"/>
  <c r="AB420" i="1"/>
  <c r="AA420" i="1"/>
  <c r="Z420" i="1"/>
  <c r="AJ419" i="1"/>
  <c r="AD419" i="1"/>
  <c r="AC419" i="1"/>
  <c r="AB419" i="1"/>
  <c r="AA419" i="1"/>
  <c r="Z419" i="1"/>
  <c r="AJ418" i="1"/>
  <c r="AD418" i="1"/>
  <c r="AC418" i="1"/>
  <c r="AB418" i="1"/>
  <c r="AA418" i="1"/>
  <c r="Z418" i="1"/>
  <c r="AJ417" i="1"/>
  <c r="AD417" i="1"/>
  <c r="AC417" i="1"/>
  <c r="AB417" i="1"/>
  <c r="AA417" i="1"/>
  <c r="Z417" i="1"/>
  <c r="AJ416" i="1"/>
  <c r="AD416" i="1"/>
  <c r="AC416" i="1"/>
  <c r="AB416" i="1"/>
  <c r="AA416" i="1"/>
  <c r="Z416" i="1"/>
  <c r="AJ415" i="1"/>
  <c r="AD415" i="1"/>
  <c r="AC415" i="1"/>
  <c r="AB415" i="1"/>
  <c r="AA415" i="1"/>
  <c r="Z415" i="1"/>
  <c r="AJ414" i="1"/>
  <c r="AD414" i="1"/>
  <c r="AC414" i="1"/>
  <c r="AB414" i="1"/>
  <c r="AA414" i="1"/>
  <c r="Z414" i="1"/>
  <c r="AJ413" i="1"/>
  <c r="AD413" i="1"/>
  <c r="AC413" i="1"/>
  <c r="AB413" i="1"/>
  <c r="AA413" i="1"/>
  <c r="Z413" i="1"/>
  <c r="AJ412" i="1"/>
  <c r="AD412" i="1"/>
  <c r="AC412" i="1"/>
  <c r="AB412" i="1"/>
  <c r="AA412" i="1"/>
  <c r="Z412" i="1"/>
  <c r="AJ411" i="1"/>
  <c r="AD411" i="1"/>
  <c r="AC411" i="1"/>
  <c r="AB411" i="1"/>
  <c r="AA411" i="1"/>
  <c r="Z411" i="1"/>
  <c r="AJ410" i="1"/>
  <c r="AD410" i="1"/>
  <c r="AC410" i="1"/>
  <c r="AB410" i="1"/>
  <c r="AA410" i="1"/>
  <c r="Z410" i="1"/>
  <c r="AJ409" i="1"/>
  <c r="AD409" i="1"/>
  <c r="AC409" i="1"/>
  <c r="AB409" i="1"/>
  <c r="AA409" i="1"/>
  <c r="Z409" i="1"/>
  <c r="AJ408" i="1"/>
  <c r="AD408" i="1"/>
  <c r="AC408" i="1"/>
  <c r="AB408" i="1"/>
  <c r="AA408" i="1"/>
  <c r="Z408" i="1"/>
  <c r="AJ407" i="1"/>
  <c r="AD407" i="1"/>
  <c r="AC407" i="1"/>
  <c r="AB407" i="1"/>
  <c r="AA407" i="1"/>
  <c r="Z407" i="1"/>
  <c r="AJ406" i="1"/>
  <c r="AD406" i="1"/>
  <c r="AC406" i="1"/>
  <c r="AB406" i="1"/>
  <c r="AA406" i="1"/>
  <c r="Z406" i="1"/>
  <c r="AJ405" i="1"/>
  <c r="AD405" i="1"/>
  <c r="AC405" i="1"/>
  <c r="AB405" i="1"/>
  <c r="AA405" i="1"/>
  <c r="Z405" i="1"/>
  <c r="AJ404" i="1"/>
  <c r="AD404" i="1"/>
  <c r="AC404" i="1"/>
  <c r="AB404" i="1"/>
  <c r="AA404" i="1"/>
  <c r="Z404" i="1"/>
  <c r="AD403" i="1"/>
  <c r="AC403" i="1"/>
  <c r="AB403" i="1"/>
  <c r="AA403" i="1"/>
  <c r="Z403" i="1"/>
  <c r="AD402" i="1"/>
  <c r="AC402" i="1"/>
  <c r="AB402" i="1"/>
  <c r="AA402" i="1"/>
  <c r="Z402" i="1"/>
  <c r="AD401" i="1"/>
  <c r="AC401" i="1"/>
  <c r="AB401" i="1"/>
  <c r="AA401" i="1"/>
  <c r="Z401" i="1"/>
  <c r="AD400" i="1"/>
  <c r="AC400" i="1"/>
  <c r="AB400" i="1"/>
  <c r="AA400" i="1"/>
  <c r="Z400" i="1"/>
  <c r="AD399" i="1"/>
  <c r="AC399" i="1"/>
  <c r="AB399" i="1"/>
  <c r="AA399" i="1"/>
  <c r="Z399" i="1"/>
  <c r="AD398" i="1"/>
  <c r="AC398" i="1"/>
  <c r="AB398" i="1"/>
  <c r="AA398" i="1"/>
  <c r="Z398" i="1"/>
  <c r="AD397" i="1"/>
  <c r="AC397" i="1"/>
  <c r="AB397" i="1"/>
  <c r="AA397" i="1"/>
  <c r="Z397" i="1"/>
  <c r="AD396" i="1"/>
  <c r="AC396" i="1"/>
  <c r="AB396" i="1"/>
  <c r="AA396" i="1"/>
  <c r="Z396" i="1"/>
  <c r="AD395" i="1"/>
  <c r="AC395" i="1"/>
  <c r="AB395" i="1"/>
  <c r="AA395" i="1"/>
  <c r="Z395" i="1"/>
  <c r="AD394" i="1"/>
  <c r="AC394" i="1"/>
  <c r="AB394" i="1"/>
  <c r="AA394" i="1"/>
  <c r="Z394" i="1"/>
  <c r="AD393" i="1"/>
  <c r="AC393" i="1"/>
  <c r="AB393" i="1"/>
  <c r="AA393" i="1"/>
  <c r="Z393" i="1"/>
  <c r="AD392" i="1"/>
  <c r="AC392" i="1"/>
  <c r="AB392" i="1"/>
  <c r="AA392" i="1"/>
  <c r="Z392" i="1"/>
  <c r="AD391" i="1"/>
  <c r="AC391" i="1"/>
  <c r="AB391" i="1"/>
  <c r="AA391" i="1"/>
  <c r="Z391" i="1"/>
  <c r="AD390" i="1"/>
  <c r="AC390" i="1"/>
  <c r="AB390" i="1"/>
  <c r="AA390" i="1"/>
  <c r="Z390" i="1"/>
  <c r="AD389" i="1"/>
  <c r="AC389" i="1"/>
  <c r="AB389" i="1"/>
  <c r="AA389" i="1"/>
  <c r="Z389" i="1"/>
  <c r="AD388" i="1"/>
  <c r="AC388" i="1"/>
  <c r="AB388" i="1"/>
  <c r="AA388" i="1"/>
  <c r="Z388" i="1"/>
  <c r="AD387" i="1"/>
  <c r="AC387" i="1"/>
  <c r="AB387" i="1"/>
  <c r="AA387" i="1"/>
  <c r="Z387" i="1"/>
  <c r="AD386" i="1"/>
  <c r="AC386" i="1"/>
  <c r="AB386" i="1"/>
  <c r="AA386" i="1"/>
  <c r="Z386" i="1"/>
  <c r="AD385" i="1"/>
  <c r="AC385" i="1"/>
  <c r="AB385" i="1"/>
  <c r="AA385" i="1"/>
  <c r="Z385" i="1"/>
  <c r="AD384" i="1"/>
  <c r="AC384" i="1"/>
  <c r="AB384" i="1"/>
  <c r="AA384" i="1"/>
  <c r="Z384" i="1"/>
  <c r="AD383" i="1"/>
  <c r="AC383" i="1"/>
  <c r="AB383" i="1"/>
  <c r="AA383" i="1"/>
  <c r="Z383" i="1"/>
  <c r="AD382" i="1"/>
  <c r="AC382" i="1"/>
  <c r="AB382" i="1"/>
  <c r="AA382" i="1"/>
  <c r="Z382" i="1"/>
  <c r="AD381" i="1"/>
  <c r="AC381" i="1"/>
  <c r="AB381" i="1"/>
  <c r="AA381" i="1"/>
  <c r="Z381" i="1"/>
  <c r="AD380" i="1"/>
  <c r="AC380" i="1"/>
  <c r="AB380" i="1"/>
  <c r="AA380" i="1"/>
  <c r="Z380" i="1"/>
  <c r="AD379" i="1"/>
  <c r="AC379" i="1"/>
  <c r="AB379" i="1"/>
  <c r="AA379" i="1"/>
  <c r="Z379" i="1"/>
  <c r="AJ378" i="1"/>
  <c r="AD378" i="1"/>
  <c r="AC378" i="1"/>
  <c r="AB378" i="1"/>
  <c r="AA378" i="1"/>
  <c r="Z378" i="1"/>
  <c r="AJ377" i="1"/>
  <c r="AD377" i="1"/>
  <c r="AC377" i="1"/>
  <c r="AB377" i="1"/>
  <c r="AA377" i="1"/>
  <c r="Z377" i="1"/>
  <c r="AJ376" i="1"/>
  <c r="AD376" i="1"/>
  <c r="AC376" i="1"/>
  <c r="AB376" i="1"/>
  <c r="AA376" i="1"/>
  <c r="Z376" i="1"/>
  <c r="AJ375" i="1"/>
  <c r="AD375" i="1"/>
  <c r="AC375" i="1"/>
  <c r="AB375" i="1"/>
  <c r="AA375" i="1"/>
  <c r="Z375" i="1"/>
  <c r="AJ374" i="1"/>
  <c r="AD374" i="1"/>
  <c r="AC374" i="1"/>
  <c r="AB374" i="1"/>
  <c r="AA374" i="1"/>
  <c r="Z374" i="1"/>
  <c r="AJ373" i="1"/>
  <c r="AD373" i="1"/>
  <c r="AC373" i="1"/>
  <c r="AB373" i="1"/>
  <c r="AA373" i="1"/>
  <c r="Z373" i="1"/>
  <c r="AJ372" i="1"/>
  <c r="AD372" i="1"/>
  <c r="AC372" i="1"/>
  <c r="AB372" i="1"/>
  <c r="AA372" i="1"/>
  <c r="Z372" i="1"/>
  <c r="AJ371" i="1"/>
  <c r="AD371" i="1"/>
  <c r="AC371" i="1"/>
  <c r="AB371" i="1"/>
  <c r="AA371" i="1"/>
  <c r="Z371" i="1"/>
  <c r="AJ370" i="1"/>
  <c r="AD370" i="1"/>
  <c r="AC370" i="1"/>
  <c r="AB370" i="1"/>
  <c r="AA370" i="1"/>
  <c r="Z370" i="1"/>
  <c r="AJ369" i="1"/>
  <c r="AD369" i="1"/>
  <c r="AC369" i="1"/>
  <c r="AB369" i="1"/>
  <c r="AA369" i="1"/>
  <c r="Z369" i="1"/>
  <c r="AJ368" i="1"/>
  <c r="AD368" i="1"/>
  <c r="AC368" i="1"/>
  <c r="AB368" i="1"/>
  <c r="AA368" i="1"/>
  <c r="Z368" i="1"/>
  <c r="AJ367" i="1"/>
  <c r="AD367" i="1"/>
  <c r="AC367" i="1"/>
  <c r="AB367" i="1"/>
  <c r="AA367" i="1"/>
  <c r="Z367" i="1"/>
  <c r="AJ366" i="1"/>
  <c r="AD366" i="1"/>
  <c r="AC366" i="1"/>
  <c r="AB366" i="1"/>
  <c r="AA366" i="1"/>
  <c r="Z366" i="1"/>
  <c r="AD365" i="1"/>
  <c r="AC365" i="1"/>
  <c r="AB365" i="1"/>
  <c r="AA365" i="1"/>
  <c r="Z365" i="1"/>
  <c r="AD364" i="1"/>
  <c r="AC364" i="1"/>
  <c r="AB364" i="1"/>
  <c r="AA364" i="1"/>
  <c r="Z364" i="1"/>
  <c r="AD363" i="1"/>
  <c r="AC363" i="1"/>
  <c r="AB363" i="1"/>
  <c r="AA363" i="1"/>
  <c r="Z363" i="1"/>
  <c r="AD362" i="1"/>
  <c r="AC362" i="1"/>
  <c r="AB362" i="1"/>
  <c r="AA362" i="1"/>
  <c r="Z362" i="1"/>
  <c r="AD361" i="1"/>
  <c r="AC361" i="1"/>
  <c r="AB361" i="1"/>
  <c r="AA361" i="1"/>
  <c r="Z361" i="1"/>
  <c r="AD360" i="1"/>
  <c r="AC360" i="1"/>
  <c r="AB360" i="1"/>
  <c r="AA360" i="1"/>
  <c r="Z360" i="1"/>
  <c r="AD359" i="1"/>
  <c r="AC359" i="1"/>
  <c r="AB359" i="1"/>
  <c r="AA359" i="1"/>
  <c r="Z359" i="1"/>
  <c r="AD358" i="1"/>
  <c r="AC358" i="1"/>
  <c r="AB358" i="1"/>
  <c r="AA358" i="1"/>
  <c r="Z358" i="1"/>
  <c r="AD357" i="1"/>
  <c r="AC357" i="1"/>
  <c r="AB357" i="1"/>
  <c r="AA357" i="1"/>
  <c r="Z357" i="1"/>
  <c r="AD356" i="1"/>
  <c r="AC356" i="1"/>
  <c r="AB356" i="1"/>
  <c r="AA356" i="1"/>
  <c r="Z356" i="1"/>
  <c r="AD355" i="1"/>
  <c r="AC355" i="1"/>
  <c r="AB355" i="1"/>
  <c r="AA355" i="1"/>
  <c r="Z355" i="1"/>
  <c r="AD354" i="1"/>
  <c r="AC354" i="1"/>
  <c r="AB354" i="1"/>
  <c r="AA354" i="1"/>
  <c r="Z354" i="1"/>
  <c r="AD353" i="1"/>
  <c r="AC353" i="1"/>
  <c r="AB353" i="1"/>
  <c r="AA353" i="1"/>
  <c r="Z353" i="1"/>
  <c r="AD352" i="1"/>
  <c r="AC352" i="1"/>
  <c r="AB352" i="1"/>
  <c r="AA352" i="1"/>
  <c r="Z352" i="1"/>
  <c r="AD351" i="1"/>
  <c r="AC351" i="1"/>
  <c r="AB351" i="1"/>
  <c r="AA351" i="1"/>
  <c r="Z351" i="1"/>
  <c r="AD350" i="1"/>
  <c r="AC350" i="1"/>
  <c r="AB350" i="1"/>
  <c r="AA350" i="1"/>
  <c r="Z350" i="1"/>
  <c r="AD349" i="1"/>
  <c r="AC349" i="1"/>
  <c r="AB349" i="1"/>
  <c r="AA349" i="1"/>
  <c r="Z349" i="1"/>
  <c r="AD348" i="1"/>
  <c r="AC348" i="1"/>
  <c r="AB348" i="1"/>
  <c r="AA348" i="1"/>
  <c r="Z348" i="1"/>
  <c r="AD347" i="1"/>
  <c r="AC347" i="1"/>
  <c r="AB347" i="1"/>
  <c r="AA347" i="1"/>
  <c r="Z347" i="1"/>
  <c r="AD346" i="1"/>
  <c r="AC346" i="1"/>
  <c r="AB346" i="1"/>
  <c r="AA346" i="1"/>
  <c r="Z346" i="1"/>
  <c r="AJ345" i="1"/>
  <c r="AD345" i="1"/>
  <c r="AC345" i="1"/>
  <c r="AB345" i="1"/>
  <c r="AA345" i="1"/>
  <c r="Z345" i="1"/>
  <c r="AJ344" i="1"/>
  <c r="AD344" i="1"/>
  <c r="AC344" i="1"/>
  <c r="AB344" i="1"/>
  <c r="AA344" i="1"/>
  <c r="Z344" i="1"/>
  <c r="AJ343" i="1"/>
  <c r="AD343" i="1"/>
  <c r="AC343" i="1"/>
  <c r="AB343" i="1"/>
  <c r="AA343" i="1"/>
  <c r="Z343" i="1"/>
  <c r="AJ342" i="1"/>
  <c r="AD342" i="1"/>
  <c r="AC342" i="1"/>
  <c r="AB342" i="1"/>
  <c r="AA342" i="1"/>
  <c r="Z342" i="1"/>
  <c r="AJ341" i="1"/>
  <c r="AD341" i="1"/>
  <c r="AC341" i="1"/>
  <c r="AB341" i="1"/>
  <c r="AA341" i="1"/>
  <c r="Z341" i="1"/>
  <c r="AJ340" i="1"/>
  <c r="AD340" i="1"/>
  <c r="AC340" i="1"/>
  <c r="AB340" i="1"/>
  <c r="AA340" i="1"/>
  <c r="Z340" i="1"/>
  <c r="AJ339" i="1"/>
  <c r="AD339" i="1"/>
  <c r="AC339" i="1"/>
  <c r="AB339" i="1"/>
  <c r="AA339" i="1"/>
  <c r="Z339" i="1"/>
  <c r="AJ338" i="1"/>
  <c r="AD338" i="1"/>
  <c r="AC338" i="1"/>
  <c r="AB338" i="1"/>
  <c r="AA338" i="1"/>
  <c r="Z338" i="1"/>
  <c r="AJ337" i="1"/>
  <c r="AD337" i="1"/>
  <c r="AC337" i="1"/>
  <c r="AB337" i="1"/>
  <c r="AA337" i="1"/>
  <c r="Z337" i="1"/>
  <c r="AJ336" i="1"/>
  <c r="AD336" i="1"/>
  <c r="AC336" i="1"/>
  <c r="AB336" i="1"/>
  <c r="AA336" i="1"/>
  <c r="Z336" i="1"/>
  <c r="AJ335" i="1"/>
  <c r="AD335" i="1"/>
  <c r="AC335" i="1"/>
  <c r="AB335" i="1"/>
  <c r="AA335" i="1"/>
  <c r="Z335" i="1"/>
  <c r="AJ334" i="1"/>
  <c r="AD334" i="1"/>
  <c r="AC334" i="1"/>
  <c r="AB334" i="1"/>
  <c r="AA334" i="1"/>
  <c r="Z334" i="1"/>
  <c r="AJ333" i="1"/>
  <c r="AD333" i="1"/>
  <c r="AC333" i="1"/>
  <c r="AB333" i="1"/>
  <c r="AA333" i="1"/>
  <c r="Z333" i="1"/>
  <c r="AJ332" i="1"/>
  <c r="AD332" i="1"/>
  <c r="AC332" i="1"/>
  <c r="AB332" i="1"/>
  <c r="AA332" i="1"/>
  <c r="Z332" i="1"/>
  <c r="AJ331" i="1"/>
  <c r="AD331" i="1"/>
  <c r="AC331" i="1"/>
  <c r="AB331" i="1"/>
  <c r="AA331" i="1"/>
  <c r="Z331" i="1"/>
  <c r="AJ330" i="1"/>
  <c r="AD330" i="1"/>
  <c r="AC330" i="1"/>
  <c r="AB330" i="1"/>
  <c r="AA330" i="1"/>
  <c r="Z330" i="1"/>
  <c r="AJ329" i="1"/>
  <c r="AD329" i="1"/>
  <c r="AC329" i="1"/>
  <c r="AB329" i="1"/>
  <c r="AA329" i="1"/>
  <c r="Z329" i="1"/>
  <c r="AJ328" i="1"/>
  <c r="AD328" i="1"/>
  <c r="AC328" i="1"/>
  <c r="AB328" i="1"/>
  <c r="AA328" i="1"/>
  <c r="Z328" i="1"/>
  <c r="AJ327" i="1"/>
  <c r="AD327" i="1"/>
  <c r="AC327" i="1"/>
  <c r="AB327" i="1"/>
  <c r="AA327" i="1"/>
  <c r="Z327" i="1"/>
  <c r="AJ326" i="1"/>
  <c r="AD326" i="1"/>
  <c r="AC326" i="1"/>
  <c r="AB326" i="1"/>
  <c r="AA326" i="1"/>
  <c r="Z326" i="1"/>
  <c r="AJ325" i="1"/>
  <c r="AD325" i="1"/>
  <c r="AC325" i="1"/>
  <c r="AB325" i="1"/>
  <c r="AA325" i="1"/>
  <c r="Z325" i="1"/>
  <c r="AJ324" i="1"/>
  <c r="AD324" i="1"/>
  <c r="AC324" i="1"/>
  <c r="AB324" i="1"/>
  <c r="AA324" i="1"/>
  <c r="Z324" i="1"/>
  <c r="AJ323" i="1"/>
  <c r="AD323" i="1"/>
  <c r="AC323" i="1"/>
  <c r="AB323" i="1"/>
  <c r="AA323" i="1"/>
  <c r="Z323" i="1"/>
  <c r="AJ322" i="1"/>
  <c r="AD322" i="1"/>
  <c r="AC322" i="1"/>
  <c r="AB322" i="1"/>
  <c r="AA322" i="1"/>
  <c r="Z322" i="1"/>
  <c r="AJ321" i="1"/>
  <c r="AD321" i="1"/>
  <c r="AC321" i="1"/>
  <c r="AB321" i="1"/>
  <c r="AA321" i="1"/>
  <c r="Z321" i="1"/>
  <c r="AJ320" i="1"/>
  <c r="AD320" i="1"/>
  <c r="AC320" i="1"/>
  <c r="AB320" i="1"/>
  <c r="AA320" i="1"/>
  <c r="Z320" i="1"/>
  <c r="AJ319" i="1"/>
  <c r="AD319" i="1"/>
  <c r="AC319" i="1"/>
  <c r="AB319" i="1"/>
  <c r="AA319" i="1"/>
  <c r="Z319" i="1"/>
  <c r="AJ318" i="1"/>
  <c r="AD318" i="1"/>
  <c r="AC318" i="1"/>
  <c r="AB318" i="1"/>
  <c r="AA318" i="1"/>
  <c r="Z318" i="1"/>
  <c r="AJ317" i="1"/>
  <c r="AD317" i="1"/>
  <c r="AC317" i="1"/>
  <c r="AB317" i="1"/>
  <c r="AA317" i="1"/>
  <c r="Z317" i="1"/>
  <c r="AJ316" i="1"/>
  <c r="AD316" i="1"/>
  <c r="AC316" i="1"/>
  <c r="AB316" i="1"/>
  <c r="AA316" i="1"/>
  <c r="Z316" i="1"/>
  <c r="AJ315" i="1"/>
  <c r="AD315" i="1"/>
  <c r="AC315" i="1"/>
  <c r="AB315" i="1"/>
  <c r="AA315" i="1"/>
  <c r="Z315" i="1"/>
  <c r="AJ314" i="1"/>
  <c r="AD314" i="1"/>
  <c r="AC314" i="1"/>
  <c r="AB314" i="1"/>
  <c r="AA314" i="1"/>
  <c r="Z314" i="1"/>
  <c r="AJ313" i="1"/>
  <c r="AD313" i="1"/>
  <c r="AC313" i="1"/>
  <c r="AB313" i="1"/>
  <c r="AA313" i="1"/>
  <c r="Z313" i="1"/>
  <c r="AJ312" i="1"/>
  <c r="AD312" i="1"/>
  <c r="AC312" i="1"/>
  <c r="AB312" i="1"/>
  <c r="AA312" i="1"/>
  <c r="Z312" i="1"/>
  <c r="AJ311" i="1"/>
  <c r="AD311" i="1"/>
  <c r="AC311" i="1"/>
  <c r="AB311" i="1"/>
  <c r="AA311" i="1"/>
  <c r="Z311" i="1"/>
  <c r="AJ310" i="1"/>
  <c r="AD310" i="1"/>
  <c r="AC310" i="1"/>
  <c r="AB310" i="1"/>
  <c r="AA310" i="1"/>
  <c r="Z310" i="1"/>
  <c r="AJ309" i="1"/>
  <c r="AD309" i="1"/>
  <c r="AC309" i="1"/>
  <c r="AB309" i="1"/>
  <c r="AA309" i="1"/>
  <c r="Z309" i="1"/>
  <c r="AJ308" i="1"/>
  <c r="AD308" i="1"/>
  <c r="AC308" i="1"/>
  <c r="AB308" i="1"/>
  <c r="AA308" i="1"/>
  <c r="Z308" i="1"/>
  <c r="AJ307" i="1"/>
  <c r="AD307" i="1"/>
  <c r="AC307" i="1"/>
  <c r="AB307" i="1"/>
  <c r="AA307" i="1"/>
  <c r="Z307" i="1"/>
  <c r="AJ306" i="1"/>
  <c r="AD306" i="1"/>
  <c r="AC306" i="1"/>
  <c r="AB306" i="1"/>
  <c r="AA306" i="1"/>
  <c r="Z306" i="1"/>
  <c r="AJ305" i="1"/>
  <c r="AD305" i="1"/>
  <c r="AC305" i="1"/>
  <c r="AB305" i="1"/>
  <c r="AA305" i="1"/>
  <c r="Z305" i="1"/>
  <c r="AJ304" i="1"/>
  <c r="AD304" i="1"/>
  <c r="AC304" i="1"/>
  <c r="AB304" i="1"/>
  <c r="AA304" i="1"/>
  <c r="Z304" i="1"/>
  <c r="AJ303" i="1"/>
  <c r="AD303" i="1"/>
  <c r="AC303" i="1"/>
  <c r="AB303" i="1"/>
  <c r="AA303" i="1"/>
  <c r="Z303" i="1"/>
  <c r="AJ302" i="1"/>
  <c r="AD302" i="1"/>
  <c r="AC302" i="1"/>
  <c r="AB302" i="1"/>
  <c r="AA302" i="1"/>
  <c r="Z302" i="1"/>
  <c r="AJ301" i="1"/>
  <c r="AD301" i="1"/>
  <c r="AC301" i="1"/>
  <c r="AB301" i="1"/>
  <c r="AA301" i="1"/>
  <c r="Z301" i="1"/>
  <c r="AJ300" i="1"/>
  <c r="AD300" i="1"/>
  <c r="AC300" i="1"/>
  <c r="AB300" i="1"/>
  <c r="AA300" i="1"/>
  <c r="Z300" i="1"/>
  <c r="AJ299" i="1"/>
  <c r="AD299" i="1"/>
  <c r="AC299" i="1"/>
  <c r="AB299" i="1"/>
  <c r="AA299" i="1"/>
  <c r="Z299" i="1"/>
  <c r="AJ298" i="1"/>
  <c r="AD298" i="1"/>
  <c r="AC298" i="1"/>
  <c r="AB298" i="1"/>
  <c r="AA298" i="1"/>
  <c r="Z298" i="1"/>
  <c r="AJ297" i="1"/>
  <c r="AD297" i="1"/>
  <c r="AC297" i="1"/>
  <c r="AB297" i="1"/>
  <c r="AA297" i="1"/>
  <c r="Z297" i="1"/>
  <c r="AJ296" i="1"/>
  <c r="AD296" i="1"/>
  <c r="AC296" i="1"/>
  <c r="AB296" i="1"/>
  <c r="AA296" i="1"/>
  <c r="Z296" i="1"/>
  <c r="AJ295" i="1"/>
  <c r="AD295" i="1"/>
  <c r="AC295" i="1"/>
  <c r="AB295" i="1"/>
  <c r="AA295" i="1"/>
  <c r="Z295" i="1"/>
  <c r="AJ294" i="1"/>
  <c r="AD294" i="1"/>
  <c r="AC294" i="1"/>
  <c r="AB294" i="1"/>
  <c r="AA294" i="1"/>
  <c r="Z294" i="1"/>
  <c r="AJ293" i="1"/>
  <c r="AD293" i="1"/>
  <c r="AC293" i="1"/>
  <c r="AB293" i="1"/>
  <c r="AA293" i="1"/>
  <c r="Z293" i="1"/>
  <c r="AJ292" i="1"/>
  <c r="AD292" i="1"/>
  <c r="AC292" i="1"/>
  <c r="AB292" i="1"/>
  <c r="AA292" i="1"/>
  <c r="Z292" i="1"/>
  <c r="AJ291" i="1"/>
  <c r="AD291" i="1"/>
  <c r="AC291" i="1"/>
  <c r="AB291" i="1"/>
  <c r="AA291" i="1"/>
  <c r="Z291" i="1"/>
  <c r="AJ290" i="1"/>
  <c r="AD290" i="1"/>
  <c r="AC290" i="1"/>
  <c r="AB290" i="1"/>
  <c r="AA290" i="1"/>
  <c r="Z290" i="1"/>
  <c r="AJ289" i="1"/>
  <c r="AD289" i="1"/>
  <c r="AC289" i="1"/>
  <c r="AB289" i="1"/>
  <c r="AA289" i="1"/>
  <c r="Z289" i="1"/>
  <c r="AJ288" i="1"/>
  <c r="AD288" i="1"/>
  <c r="AC288" i="1"/>
  <c r="AB288" i="1"/>
  <c r="AA288" i="1"/>
  <c r="Z288" i="1"/>
  <c r="AJ287" i="1"/>
  <c r="AD287" i="1"/>
  <c r="AC287" i="1"/>
  <c r="AB287" i="1"/>
  <c r="AA287" i="1"/>
  <c r="Z287" i="1"/>
  <c r="AJ286" i="1"/>
  <c r="AD286" i="1"/>
  <c r="AC286" i="1"/>
  <c r="AB286" i="1"/>
  <c r="AA286" i="1"/>
  <c r="Z286" i="1"/>
  <c r="AJ285" i="1"/>
  <c r="AD285" i="1"/>
  <c r="AC285" i="1"/>
  <c r="AB285" i="1"/>
  <c r="AA285" i="1"/>
  <c r="Z285" i="1"/>
  <c r="AJ284" i="1"/>
  <c r="AD284" i="1"/>
  <c r="AC284" i="1"/>
  <c r="AB284" i="1"/>
  <c r="AA284" i="1"/>
  <c r="Z284" i="1"/>
  <c r="AJ283" i="1"/>
  <c r="AD283" i="1"/>
  <c r="AC283" i="1"/>
  <c r="AB283" i="1"/>
  <c r="AA283" i="1"/>
  <c r="Z283" i="1"/>
  <c r="AJ282" i="1"/>
  <c r="AD282" i="1"/>
  <c r="AC282" i="1"/>
  <c r="AB282" i="1"/>
  <c r="AA282" i="1"/>
  <c r="Z282" i="1"/>
  <c r="AJ281" i="1"/>
  <c r="AD281" i="1"/>
  <c r="AC281" i="1"/>
  <c r="AB281" i="1"/>
  <c r="AA281" i="1"/>
  <c r="Z281" i="1"/>
  <c r="AJ280" i="1"/>
  <c r="AD280" i="1"/>
  <c r="AC280" i="1"/>
  <c r="AB280" i="1"/>
  <c r="AA280" i="1"/>
  <c r="Z280" i="1"/>
  <c r="AJ279" i="1"/>
  <c r="AD279" i="1"/>
  <c r="AC279" i="1"/>
  <c r="AB279" i="1"/>
  <c r="AA279" i="1"/>
  <c r="Z279" i="1"/>
  <c r="AJ278" i="1"/>
  <c r="AD278" i="1"/>
  <c r="AC278" i="1"/>
  <c r="AB278" i="1"/>
  <c r="AA278" i="1"/>
  <c r="Z278" i="1"/>
  <c r="AJ277" i="1"/>
  <c r="AD277" i="1"/>
  <c r="AC277" i="1"/>
  <c r="AB277" i="1"/>
  <c r="AA277" i="1"/>
  <c r="Z277" i="1"/>
  <c r="AJ276" i="1"/>
  <c r="AD276" i="1"/>
  <c r="AC276" i="1"/>
  <c r="AB276" i="1"/>
  <c r="AA276" i="1"/>
  <c r="Z276" i="1"/>
  <c r="AJ275" i="1"/>
  <c r="AD275" i="1"/>
  <c r="AC275" i="1"/>
  <c r="AB275" i="1"/>
  <c r="AA275" i="1"/>
  <c r="Z275" i="1"/>
  <c r="AJ274" i="1"/>
  <c r="AD274" i="1"/>
  <c r="AC274" i="1"/>
  <c r="AB274" i="1"/>
  <c r="AA274" i="1"/>
  <c r="Z274" i="1"/>
  <c r="AJ273" i="1"/>
  <c r="AD273" i="1"/>
  <c r="AC273" i="1"/>
  <c r="AB273" i="1"/>
  <c r="AA273" i="1"/>
  <c r="Z273" i="1"/>
  <c r="AJ272" i="1"/>
  <c r="AD272" i="1"/>
  <c r="AC272" i="1"/>
  <c r="AB272" i="1"/>
  <c r="AA272" i="1"/>
  <c r="Z272" i="1"/>
  <c r="AJ271" i="1"/>
  <c r="AD271" i="1"/>
  <c r="AC271" i="1"/>
  <c r="AB271" i="1"/>
  <c r="AA271" i="1"/>
  <c r="Z271" i="1"/>
  <c r="AJ270" i="1"/>
  <c r="AD270" i="1"/>
  <c r="AC270" i="1"/>
  <c r="AB270" i="1"/>
  <c r="AA270" i="1"/>
  <c r="Z270" i="1"/>
  <c r="AJ269" i="1"/>
  <c r="AD269" i="1"/>
  <c r="AC269" i="1"/>
  <c r="AB269" i="1"/>
  <c r="AA269" i="1"/>
  <c r="Z269" i="1"/>
  <c r="AJ268" i="1"/>
  <c r="AD268" i="1"/>
  <c r="AC268" i="1"/>
  <c r="AB268" i="1"/>
  <c r="AA268" i="1"/>
  <c r="Z268" i="1"/>
  <c r="AJ267" i="1"/>
  <c r="AD267" i="1"/>
  <c r="AC267" i="1"/>
  <c r="AB267" i="1"/>
  <c r="AA267" i="1"/>
  <c r="Z267" i="1"/>
  <c r="AJ266" i="1"/>
  <c r="AD266" i="1"/>
  <c r="AC266" i="1"/>
  <c r="AB266" i="1"/>
  <c r="AA266" i="1"/>
  <c r="Z266" i="1"/>
  <c r="AJ265" i="1"/>
  <c r="AD265" i="1"/>
  <c r="AC265" i="1"/>
  <c r="AB265" i="1"/>
  <c r="AA265" i="1"/>
  <c r="Z265" i="1"/>
  <c r="AJ264" i="1"/>
  <c r="AD264" i="1"/>
  <c r="AC264" i="1"/>
  <c r="AB264" i="1"/>
  <c r="AA264" i="1"/>
  <c r="Z264" i="1"/>
  <c r="AJ263" i="1"/>
  <c r="AD263" i="1"/>
  <c r="AC263" i="1"/>
  <c r="AB263" i="1"/>
  <c r="AA263" i="1"/>
  <c r="Z263" i="1"/>
  <c r="AJ262" i="1"/>
  <c r="AD262" i="1"/>
  <c r="AC262" i="1"/>
  <c r="AB262" i="1"/>
  <c r="AA262" i="1"/>
  <c r="Z262" i="1"/>
  <c r="AJ261" i="1"/>
  <c r="AD261" i="1"/>
  <c r="AC261" i="1"/>
  <c r="AB261" i="1"/>
  <c r="AA261" i="1"/>
  <c r="Z261" i="1"/>
  <c r="AJ260" i="1"/>
  <c r="AD260" i="1"/>
  <c r="AC260" i="1"/>
  <c r="AB260" i="1"/>
  <c r="AA260" i="1"/>
  <c r="Z260" i="1"/>
  <c r="AJ259" i="1"/>
  <c r="AD259" i="1"/>
  <c r="AC259" i="1"/>
  <c r="AB259" i="1"/>
  <c r="AA259" i="1"/>
  <c r="Z259" i="1"/>
  <c r="AJ258" i="1"/>
  <c r="AD258" i="1"/>
  <c r="AC258" i="1"/>
  <c r="AB258" i="1"/>
  <c r="AA258" i="1"/>
  <c r="Z258" i="1"/>
  <c r="AJ257" i="1"/>
  <c r="AD257" i="1"/>
  <c r="AC257" i="1"/>
  <c r="AB257" i="1"/>
  <c r="AA257" i="1"/>
  <c r="Z257" i="1"/>
  <c r="AJ256" i="1"/>
  <c r="AD256" i="1"/>
  <c r="AC256" i="1"/>
  <c r="AB256" i="1"/>
  <c r="AA256" i="1"/>
  <c r="Z256" i="1"/>
  <c r="AJ255" i="1"/>
  <c r="AD255" i="1"/>
  <c r="AC255" i="1"/>
  <c r="AB255" i="1"/>
  <c r="AA255" i="1"/>
  <c r="Z255" i="1"/>
  <c r="AJ254" i="1"/>
  <c r="AD254" i="1"/>
  <c r="AC254" i="1"/>
  <c r="AB254" i="1"/>
  <c r="AA254" i="1"/>
  <c r="Z254" i="1"/>
  <c r="AJ253" i="1"/>
  <c r="AD253" i="1"/>
  <c r="AC253" i="1"/>
  <c r="AB253" i="1"/>
  <c r="AA253" i="1"/>
  <c r="Z253" i="1"/>
  <c r="AJ252" i="1"/>
  <c r="AD252" i="1"/>
  <c r="AC252" i="1"/>
  <c r="AB252" i="1"/>
  <c r="AA252" i="1"/>
  <c r="Z252" i="1"/>
  <c r="AJ251" i="1"/>
  <c r="AD251" i="1"/>
  <c r="AC251" i="1"/>
  <c r="AB251" i="1"/>
  <c r="AA251" i="1"/>
  <c r="Z251" i="1"/>
  <c r="AJ250" i="1"/>
  <c r="AD250" i="1"/>
  <c r="AC250" i="1"/>
  <c r="AB250" i="1"/>
  <c r="AA250" i="1"/>
  <c r="Z250" i="1"/>
  <c r="AJ249" i="1"/>
  <c r="AD249" i="1"/>
  <c r="AC249" i="1"/>
  <c r="AB249" i="1"/>
  <c r="AA249" i="1"/>
  <c r="Z249" i="1"/>
  <c r="AJ248" i="1"/>
  <c r="AD248" i="1"/>
  <c r="AC248" i="1"/>
  <c r="AB248" i="1"/>
  <c r="AA248" i="1"/>
  <c r="Z248" i="1"/>
  <c r="AJ247" i="1"/>
  <c r="AD247" i="1"/>
  <c r="AC247" i="1"/>
  <c r="AB247" i="1"/>
  <c r="AA247" i="1"/>
  <c r="Z247" i="1"/>
  <c r="AJ246" i="1"/>
  <c r="AD246" i="1"/>
  <c r="AC246" i="1"/>
  <c r="AB246" i="1"/>
  <c r="AA246" i="1"/>
  <c r="Z246" i="1"/>
  <c r="AJ245" i="1"/>
  <c r="AD245" i="1"/>
  <c r="AC245" i="1"/>
  <c r="AB245" i="1"/>
  <c r="AA245" i="1"/>
  <c r="Z245" i="1"/>
  <c r="AJ244" i="1"/>
  <c r="AD244" i="1"/>
  <c r="AC244" i="1"/>
  <c r="AB244" i="1"/>
  <c r="AA244" i="1"/>
  <c r="Z244" i="1"/>
  <c r="AJ243" i="1"/>
  <c r="AD243" i="1"/>
  <c r="AC243" i="1"/>
  <c r="AB243" i="1"/>
  <c r="AA243" i="1"/>
  <c r="Z243" i="1"/>
  <c r="AJ242" i="1"/>
  <c r="AD242" i="1"/>
  <c r="AC242" i="1"/>
  <c r="AB242" i="1"/>
  <c r="AA242" i="1"/>
  <c r="Z242" i="1"/>
  <c r="AJ241" i="1"/>
  <c r="AD241" i="1"/>
  <c r="AC241" i="1"/>
  <c r="AB241" i="1"/>
  <c r="AA241" i="1"/>
  <c r="Z241" i="1"/>
  <c r="AJ240" i="1"/>
  <c r="AD240" i="1"/>
  <c r="AC240" i="1"/>
  <c r="AB240" i="1"/>
  <c r="AA240" i="1"/>
  <c r="Z240" i="1"/>
  <c r="AJ239" i="1"/>
  <c r="AD239" i="1"/>
  <c r="AC239" i="1"/>
  <c r="AB239" i="1"/>
  <c r="AA239" i="1"/>
  <c r="Z239" i="1"/>
  <c r="AJ238" i="1"/>
  <c r="AD238" i="1"/>
  <c r="AC238" i="1"/>
  <c r="AB238" i="1"/>
  <c r="AA238" i="1"/>
  <c r="Z238" i="1"/>
  <c r="AJ237" i="1"/>
  <c r="AD237" i="1"/>
  <c r="AC237" i="1"/>
  <c r="AB237" i="1"/>
  <c r="AA237" i="1"/>
  <c r="Z237" i="1"/>
  <c r="AJ236" i="1"/>
  <c r="AD236" i="1"/>
  <c r="AC236" i="1"/>
  <c r="AB236" i="1"/>
  <c r="AA236" i="1"/>
  <c r="Z236" i="1"/>
  <c r="AJ235" i="1"/>
  <c r="AD235" i="1"/>
  <c r="AC235" i="1"/>
  <c r="AB235" i="1"/>
  <c r="AA235" i="1"/>
  <c r="Z235" i="1"/>
  <c r="AJ234" i="1"/>
  <c r="AD234" i="1"/>
  <c r="AC234" i="1"/>
  <c r="AB234" i="1"/>
  <c r="AA234" i="1"/>
  <c r="Z234" i="1"/>
  <c r="AJ233" i="1"/>
  <c r="AD233" i="1"/>
  <c r="AC233" i="1"/>
  <c r="AB233" i="1"/>
  <c r="AA233" i="1"/>
  <c r="Z233" i="1"/>
  <c r="AJ232" i="1"/>
  <c r="AD232" i="1"/>
  <c r="AC232" i="1"/>
  <c r="AB232" i="1"/>
  <c r="AA232" i="1"/>
  <c r="Z232" i="1"/>
  <c r="AJ231" i="1"/>
  <c r="AD231" i="1"/>
  <c r="AC231" i="1"/>
  <c r="AB231" i="1"/>
  <c r="AA231" i="1"/>
  <c r="Z231" i="1"/>
  <c r="AJ230" i="1"/>
  <c r="AD230" i="1"/>
  <c r="AC230" i="1"/>
  <c r="AB230" i="1"/>
  <c r="AA230" i="1"/>
  <c r="Z230" i="1"/>
  <c r="AJ229" i="1"/>
  <c r="AD229" i="1"/>
  <c r="AC229" i="1"/>
  <c r="AB229" i="1"/>
  <c r="AA229" i="1"/>
  <c r="Z229" i="1"/>
  <c r="AJ228" i="1"/>
  <c r="AD228" i="1"/>
  <c r="AC228" i="1"/>
  <c r="AB228" i="1"/>
  <c r="AA228" i="1"/>
  <c r="Z228" i="1"/>
  <c r="AJ227" i="1"/>
  <c r="AD227" i="1"/>
  <c r="AC227" i="1"/>
  <c r="AB227" i="1"/>
  <c r="AA227" i="1"/>
  <c r="Z227" i="1"/>
  <c r="AJ226" i="1"/>
  <c r="AD226" i="1"/>
  <c r="AC226" i="1"/>
  <c r="AB226" i="1"/>
  <c r="AA226" i="1"/>
  <c r="Z226" i="1"/>
  <c r="AJ225" i="1"/>
  <c r="AD225" i="1"/>
  <c r="AC225" i="1"/>
  <c r="AB225" i="1"/>
  <c r="AA225" i="1"/>
  <c r="Z225" i="1"/>
  <c r="AJ224" i="1"/>
  <c r="AD224" i="1"/>
  <c r="AC224" i="1"/>
  <c r="AB224" i="1"/>
  <c r="AA224" i="1"/>
  <c r="Z224" i="1"/>
  <c r="AJ223" i="1"/>
  <c r="AD223" i="1"/>
  <c r="AC223" i="1"/>
  <c r="AB223" i="1"/>
  <c r="AA223" i="1"/>
  <c r="Z223" i="1"/>
  <c r="AJ222" i="1"/>
  <c r="AD222" i="1"/>
  <c r="AC222" i="1"/>
  <c r="AB222" i="1"/>
  <c r="AA222" i="1"/>
  <c r="Z222" i="1"/>
  <c r="AJ221" i="1"/>
  <c r="AD221" i="1"/>
  <c r="AC221" i="1"/>
  <c r="AB221" i="1"/>
  <c r="AA221" i="1"/>
  <c r="Z221" i="1"/>
  <c r="AJ220" i="1"/>
  <c r="AD220" i="1"/>
  <c r="AC220" i="1"/>
  <c r="AB220" i="1"/>
  <c r="AA220" i="1"/>
  <c r="Z220" i="1"/>
  <c r="AJ219" i="1"/>
  <c r="AD219" i="1"/>
  <c r="AC219" i="1"/>
  <c r="AB219" i="1"/>
  <c r="AA219" i="1"/>
  <c r="Z219" i="1"/>
  <c r="AJ218" i="1"/>
  <c r="AD218" i="1"/>
  <c r="AC218" i="1"/>
  <c r="AB218" i="1"/>
  <c r="AA218" i="1"/>
  <c r="Z218" i="1"/>
  <c r="AJ217" i="1"/>
  <c r="AD217" i="1"/>
  <c r="AC217" i="1"/>
  <c r="AB217" i="1"/>
  <c r="AA217" i="1"/>
  <c r="Z217" i="1"/>
  <c r="AJ216" i="1"/>
  <c r="AD216" i="1"/>
  <c r="AC216" i="1"/>
  <c r="AB216" i="1"/>
  <c r="AA216" i="1"/>
  <c r="Z216" i="1"/>
  <c r="AD215" i="1"/>
  <c r="AC215" i="1"/>
  <c r="AB215" i="1"/>
  <c r="AA215" i="1"/>
  <c r="Z215" i="1"/>
  <c r="AD214" i="1"/>
  <c r="AC214" i="1"/>
  <c r="AB214" i="1"/>
  <c r="AA214" i="1"/>
  <c r="Z214" i="1"/>
  <c r="AD213" i="1"/>
  <c r="AC213" i="1"/>
  <c r="AB213" i="1"/>
  <c r="AA213" i="1"/>
  <c r="Z213" i="1"/>
  <c r="AD212" i="1"/>
  <c r="AC212" i="1"/>
  <c r="AB212" i="1"/>
  <c r="AA212" i="1"/>
  <c r="Z212" i="1"/>
  <c r="AD211" i="1"/>
  <c r="AC211" i="1"/>
  <c r="AB211" i="1"/>
  <c r="AA211" i="1"/>
  <c r="Z211" i="1"/>
  <c r="AD210" i="1"/>
  <c r="AC210" i="1"/>
  <c r="AB210" i="1"/>
  <c r="AA210" i="1"/>
  <c r="Z210" i="1"/>
  <c r="AD209" i="1"/>
  <c r="AC209" i="1"/>
  <c r="AB209" i="1"/>
  <c r="AA209" i="1"/>
  <c r="Z209" i="1"/>
  <c r="AD208" i="1"/>
  <c r="AC208" i="1"/>
  <c r="AB208" i="1"/>
  <c r="AA208" i="1"/>
  <c r="Z208" i="1"/>
  <c r="AJ207" i="1"/>
  <c r="AD207" i="1"/>
  <c r="AC207" i="1"/>
  <c r="AB207" i="1"/>
  <c r="AA207" i="1"/>
  <c r="Z207" i="1"/>
  <c r="AJ206" i="1"/>
  <c r="AD206" i="1"/>
  <c r="AC206" i="1"/>
  <c r="AB206" i="1"/>
  <c r="AA206" i="1"/>
  <c r="Z206" i="1"/>
  <c r="AJ205" i="1"/>
  <c r="AD205" i="1"/>
  <c r="AC205" i="1"/>
  <c r="AB205" i="1"/>
  <c r="AA205" i="1"/>
  <c r="Z205" i="1"/>
  <c r="AJ204" i="1"/>
  <c r="AD204" i="1"/>
  <c r="AC204" i="1"/>
  <c r="AB204" i="1"/>
  <c r="AA204" i="1"/>
  <c r="Z204" i="1"/>
  <c r="AJ203" i="1"/>
  <c r="AD203" i="1"/>
  <c r="AC203" i="1"/>
  <c r="AB203" i="1"/>
  <c r="AA203" i="1"/>
  <c r="Z203" i="1"/>
  <c r="AJ202" i="1"/>
  <c r="AD202" i="1"/>
  <c r="AC202" i="1"/>
  <c r="AB202" i="1"/>
  <c r="AA202" i="1"/>
  <c r="Z202" i="1"/>
  <c r="AJ201" i="1"/>
  <c r="AD201" i="1"/>
  <c r="AC201" i="1"/>
  <c r="AB201" i="1"/>
  <c r="AA201" i="1"/>
  <c r="Z201" i="1"/>
  <c r="AJ200" i="1"/>
  <c r="AD200" i="1"/>
  <c r="AC200" i="1"/>
  <c r="AB200" i="1"/>
  <c r="AA200" i="1"/>
  <c r="Z200" i="1"/>
  <c r="AJ199" i="1"/>
  <c r="AD199" i="1"/>
  <c r="AC199" i="1"/>
  <c r="AB199" i="1"/>
  <c r="AA199" i="1"/>
  <c r="Z199" i="1"/>
  <c r="AJ198" i="1"/>
  <c r="AD198" i="1"/>
  <c r="AC198" i="1"/>
  <c r="AB198" i="1"/>
  <c r="AA198" i="1"/>
  <c r="Z198" i="1"/>
  <c r="AJ197" i="1"/>
  <c r="AD197" i="1"/>
  <c r="AC197" i="1"/>
  <c r="AB197" i="1"/>
  <c r="AA197" i="1"/>
  <c r="Z197" i="1"/>
  <c r="AJ196" i="1"/>
  <c r="AD196" i="1"/>
  <c r="AC196" i="1"/>
  <c r="AB196" i="1"/>
  <c r="AA196" i="1"/>
  <c r="Z196" i="1"/>
  <c r="AJ195" i="1"/>
  <c r="AD195" i="1"/>
  <c r="AC195" i="1"/>
  <c r="AB195" i="1"/>
  <c r="AA195" i="1"/>
  <c r="Z195" i="1"/>
  <c r="AJ194" i="1"/>
  <c r="AD194" i="1"/>
  <c r="AC194" i="1"/>
  <c r="AB194" i="1"/>
  <c r="AA194" i="1"/>
  <c r="Z194" i="1"/>
  <c r="AJ193" i="1"/>
  <c r="AD193" i="1"/>
  <c r="AC193" i="1"/>
  <c r="AB193" i="1"/>
  <c r="AA193" i="1"/>
  <c r="Z193" i="1"/>
  <c r="AJ192" i="1"/>
  <c r="AD192" i="1"/>
  <c r="AC192" i="1"/>
  <c r="AB192" i="1"/>
  <c r="AA192" i="1"/>
  <c r="Z192" i="1"/>
  <c r="AJ191" i="1"/>
  <c r="AD191" i="1"/>
  <c r="AC191" i="1"/>
  <c r="AB191" i="1"/>
  <c r="AA191" i="1"/>
  <c r="Z191" i="1"/>
  <c r="AJ190" i="1"/>
  <c r="AD190" i="1"/>
  <c r="AC190" i="1"/>
  <c r="AB190" i="1"/>
  <c r="AA190" i="1"/>
  <c r="Z190" i="1"/>
  <c r="AJ189" i="1"/>
  <c r="AD189" i="1"/>
  <c r="AC189" i="1"/>
  <c r="AB189" i="1"/>
  <c r="AA189" i="1"/>
  <c r="Z189" i="1"/>
  <c r="AJ188" i="1"/>
  <c r="AD188" i="1"/>
  <c r="AC188" i="1"/>
  <c r="AB188" i="1"/>
  <c r="AA188" i="1"/>
  <c r="Z188" i="1"/>
  <c r="AJ187" i="1"/>
  <c r="AD187" i="1"/>
  <c r="AC187" i="1"/>
  <c r="AB187" i="1"/>
  <c r="AA187" i="1"/>
  <c r="Z187" i="1"/>
  <c r="AJ186" i="1"/>
  <c r="AD186" i="1"/>
  <c r="AC186" i="1"/>
  <c r="AB186" i="1"/>
  <c r="AA186" i="1"/>
  <c r="Z186" i="1"/>
  <c r="AJ185" i="1"/>
  <c r="AD185" i="1"/>
  <c r="AC185" i="1"/>
  <c r="AB185" i="1"/>
  <c r="AA185" i="1"/>
  <c r="Z185" i="1"/>
  <c r="AJ184" i="1"/>
  <c r="AD184" i="1"/>
  <c r="AC184" i="1"/>
  <c r="AB184" i="1"/>
  <c r="AA184" i="1"/>
  <c r="Z184" i="1"/>
  <c r="AJ183" i="1"/>
  <c r="AD183" i="1"/>
  <c r="AC183" i="1"/>
  <c r="AB183" i="1"/>
  <c r="AA183" i="1"/>
  <c r="Z183" i="1"/>
  <c r="AJ182" i="1"/>
  <c r="AD182" i="1"/>
  <c r="AC182" i="1"/>
  <c r="AB182" i="1"/>
  <c r="AA182" i="1"/>
  <c r="Z182" i="1"/>
  <c r="AJ181" i="1"/>
  <c r="AD181" i="1"/>
  <c r="AC181" i="1"/>
  <c r="AB181" i="1"/>
  <c r="AA181" i="1"/>
  <c r="Z181" i="1"/>
  <c r="AJ180" i="1"/>
  <c r="AD180" i="1"/>
  <c r="AC180" i="1"/>
  <c r="AB180" i="1"/>
  <c r="AA180" i="1"/>
  <c r="Z180" i="1"/>
  <c r="AJ179" i="1"/>
  <c r="AD179" i="1"/>
  <c r="AC179" i="1"/>
  <c r="AB179" i="1"/>
  <c r="AA179" i="1"/>
  <c r="Z179" i="1"/>
  <c r="AJ178" i="1"/>
  <c r="AD178" i="1"/>
  <c r="AC178" i="1"/>
  <c r="AB178" i="1"/>
  <c r="AA178" i="1"/>
  <c r="Z178" i="1"/>
  <c r="AJ177" i="1"/>
  <c r="AD177" i="1"/>
  <c r="AC177" i="1"/>
  <c r="AB177" i="1"/>
  <c r="AA177" i="1"/>
  <c r="Z177" i="1"/>
  <c r="AJ176" i="1"/>
  <c r="AD176" i="1"/>
  <c r="AC176" i="1"/>
  <c r="AB176" i="1"/>
  <c r="AA176" i="1"/>
  <c r="Z176" i="1"/>
  <c r="AJ175" i="1"/>
  <c r="AD175" i="1"/>
  <c r="AC175" i="1"/>
  <c r="AB175" i="1"/>
  <c r="AA175" i="1"/>
  <c r="Z175" i="1"/>
  <c r="AJ174" i="1"/>
  <c r="AD174" i="1"/>
  <c r="AC174" i="1"/>
  <c r="AB174" i="1"/>
  <c r="AA174" i="1"/>
  <c r="Z174" i="1"/>
  <c r="AJ173" i="1"/>
  <c r="AD173" i="1"/>
  <c r="AC173" i="1"/>
  <c r="AB173" i="1"/>
  <c r="AA173" i="1"/>
  <c r="Z173" i="1"/>
  <c r="AJ172" i="1"/>
  <c r="AD172" i="1"/>
  <c r="AC172" i="1"/>
  <c r="AB172" i="1"/>
  <c r="AA172" i="1"/>
  <c r="Z172" i="1"/>
  <c r="AJ171" i="1"/>
  <c r="AD171" i="1"/>
  <c r="AC171" i="1"/>
  <c r="AB171" i="1"/>
  <c r="AA171" i="1"/>
  <c r="Z171" i="1"/>
  <c r="AJ170" i="1"/>
  <c r="AD170" i="1"/>
  <c r="AC170" i="1"/>
  <c r="AB170" i="1"/>
  <c r="AA170" i="1"/>
  <c r="Z170" i="1"/>
  <c r="AJ169" i="1"/>
  <c r="AD169" i="1"/>
  <c r="AC169" i="1"/>
  <c r="AB169" i="1"/>
  <c r="AA169" i="1"/>
  <c r="Z169" i="1"/>
  <c r="AJ168" i="1"/>
  <c r="AD168" i="1"/>
  <c r="AC168" i="1"/>
  <c r="AB168" i="1"/>
  <c r="AA168" i="1"/>
  <c r="Z168" i="1"/>
  <c r="AJ167" i="1"/>
  <c r="AD167" i="1"/>
  <c r="AC167" i="1"/>
  <c r="AB167" i="1"/>
  <c r="AA167" i="1"/>
  <c r="Z167" i="1"/>
  <c r="AJ166" i="1"/>
  <c r="AD166" i="1"/>
  <c r="AC166" i="1"/>
  <c r="AB166" i="1"/>
  <c r="AA166" i="1"/>
  <c r="Z166" i="1"/>
  <c r="AJ165" i="1"/>
  <c r="AD165" i="1"/>
  <c r="AC165" i="1"/>
  <c r="AB165" i="1"/>
  <c r="AA165" i="1"/>
  <c r="Z165" i="1"/>
  <c r="AJ164" i="1"/>
  <c r="AD164" i="1"/>
  <c r="AC164" i="1"/>
  <c r="AB164" i="1"/>
  <c r="AA164" i="1"/>
  <c r="Z164" i="1"/>
  <c r="AJ163" i="1"/>
  <c r="AD163" i="1"/>
  <c r="AC163" i="1"/>
  <c r="AB163" i="1"/>
  <c r="AA163" i="1"/>
  <c r="Z163" i="1"/>
  <c r="AJ162" i="1"/>
  <c r="AD162" i="1"/>
  <c r="AC162" i="1"/>
  <c r="AB162" i="1"/>
  <c r="AA162" i="1"/>
  <c r="Z162" i="1"/>
  <c r="AJ161" i="1"/>
  <c r="AD161" i="1"/>
  <c r="AC161" i="1"/>
  <c r="AB161" i="1"/>
  <c r="AA161" i="1"/>
  <c r="Z161" i="1"/>
  <c r="AJ160" i="1"/>
  <c r="AD160" i="1"/>
  <c r="AC160" i="1"/>
  <c r="AB160" i="1"/>
  <c r="AA160" i="1"/>
  <c r="Z160" i="1"/>
  <c r="AJ159" i="1"/>
  <c r="AD159" i="1"/>
  <c r="AC159" i="1"/>
  <c r="AB159" i="1"/>
  <c r="AA159" i="1"/>
  <c r="Z159" i="1"/>
  <c r="AJ158" i="1"/>
  <c r="AD158" i="1"/>
  <c r="AC158" i="1"/>
  <c r="AB158" i="1"/>
  <c r="AA158" i="1"/>
  <c r="Z158" i="1"/>
  <c r="AJ157" i="1"/>
  <c r="AD157" i="1"/>
  <c r="AC157" i="1"/>
  <c r="AB157" i="1"/>
  <c r="AA157" i="1"/>
  <c r="Z157" i="1"/>
  <c r="AJ156" i="1"/>
  <c r="AD156" i="1"/>
  <c r="AC156" i="1"/>
  <c r="AB156" i="1"/>
  <c r="AA156" i="1"/>
  <c r="Z156" i="1"/>
  <c r="AJ155" i="1"/>
  <c r="AD155" i="1"/>
  <c r="AC155" i="1"/>
  <c r="AB155" i="1"/>
  <c r="AA155" i="1"/>
  <c r="Z155" i="1"/>
  <c r="AJ154" i="1"/>
  <c r="AD154" i="1"/>
  <c r="AC154" i="1"/>
  <c r="AB154" i="1"/>
  <c r="AA154" i="1"/>
  <c r="Z154" i="1"/>
  <c r="AJ153" i="1"/>
  <c r="AD153" i="1"/>
  <c r="AC153" i="1"/>
  <c r="AB153" i="1"/>
  <c r="AA153" i="1"/>
  <c r="Z153" i="1"/>
  <c r="AJ152" i="1"/>
  <c r="AD152" i="1"/>
  <c r="AC152" i="1"/>
  <c r="AB152" i="1"/>
  <c r="AA152" i="1"/>
  <c r="Z152" i="1"/>
  <c r="AJ151" i="1"/>
  <c r="AD151" i="1"/>
  <c r="AC151" i="1"/>
  <c r="AB151" i="1"/>
  <c r="AA151" i="1"/>
  <c r="Z151" i="1"/>
  <c r="AJ150" i="1"/>
  <c r="AD150" i="1"/>
  <c r="AC150" i="1"/>
  <c r="AB150" i="1"/>
  <c r="AA150" i="1"/>
  <c r="Z150" i="1"/>
  <c r="AJ149" i="1"/>
  <c r="AD149" i="1"/>
  <c r="AC149" i="1"/>
  <c r="AB149" i="1"/>
  <c r="AA149" i="1"/>
  <c r="Z149" i="1"/>
  <c r="AJ148" i="1"/>
  <c r="AD148" i="1"/>
  <c r="AC148" i="1"/>
  <c r="AB148" i="1"/>
  <c r="AA148" i="1"/>
  <c r="Z148" i="1"/>
  <c r="AJ147" i="1"/>
  <c r="AD147" i="1"/>
  <c r="AC147" i="1"/>
  <c r="AB147" i="1"/>
  <c r="AA147" i="1"/>
  <c r="Z147" i="1"/>
  <c r="AJ146" i="1"/>
  <c r="AD146" i="1"/>
  <c r="AC146" i="1"/>
  <c r="AB146" i="1"/>
  <c r="AA146" i="1"/>
  <c r="Z146" i="1"/>
  <c r="AJ145" i="1"/>
  <c r="AD145" i="1"/>
  <c r="AC145" i="1"/>
  <c r="AB145" i="1"/>
  <c r="AA145" i="1"/>
  <c r="Z145" i="1"/>
  <c r="AJ144" i="1"/>
  <c r="AD144" i="1"/>
  <c r="AC144" i="1"/>
  <c r="AB144" i="1"/>
  <c r="AA144" i="1"/>
  <c r="Z144" i="1"/>
  <c r="AJ143" i="1"/>
  <c r="AD143" i="1"/>
  <c r="AC143" i="1"/>
  <c r="AB143" i="1"/>
  <c r="AA143" i="1"/>
  <c r="Z143" i="1"/>
  <c r="AJ142" i="1"/>
  <c r="AD142" i="1"/>
  <c r="AC142" i="1"/>
  <c r="AB142" i="1"/>
  <c r="AA142" i="1"/>
  <c r="Z142" i="1"/>
  <c r="AJ141" i="1"/>
  <c r="AD141" i="1"/>
  <c r="AC141" i="1"/>
  <c r="AB141" i="1"/>
  <c r="AA141" i="1"/>
  <c r="Z141" i="1"/>
  <c r="AJ140" i="1"/>
  <c r="AD140" i="1"/>
  <c r="AC140" i="1"/>
  <c r="AB140" i="1"/>
  <c r="AA140" i="1"/>
  <c r="Z140" i="1"/>
  <c r="AJ139" i="1"/>
  <c r="AD139" i="1"/>
  <c r="AC139" i="1"/>
  <c r="AB139" i="1"/>
  <c r="AA139" i="1"/>
  <c r="Z139" i="1"/>
  <c r="AJ138" i="1"/>
  <c r="AD138" i="1"/>
  <c r="AC138" i="1"/>
  <c r="AB138" i="1"/>
  <c r="AA138" i="1"/>
  <c r="Z138" i="1"/>
  <c r="AJ137" i="1"/>
  <c r="AD137" i="1"/>
  <c r="AC137" i="1"/>
  <c r="AB137" i="1"/>
  <c r="AA137" i="1"/>
  <c r="Z137" i="1"/>
  <c r="AJ136" i="1"/>
  <c r="AD136" i="1"/>
  <c r="AC136" i="1"/>
  <c r="AB136" i="1"/>
  <c r="AA136" i="1"/>
  <c r="Z136" i="1"/>
  <c r="AJ135" i="1"/>
  <c r="AD135" i="1"/>
  <c r="AC135" i="1"/>
  <c r="AB135" i="1"/>
  <c r="AA135" i="1"/>
  <c r="Z135" i="1"/>
  <c r="AJ134" i="1"/>
  <c r="AD134" i="1"/>
  <c r="AC134" i="1"/>
  <c r="AB134" i="1"/>
  <c r="AA134" i="1"/>
  <c r="Z134" i="1"/>
  <c r="AJ133" i="1"/>
  <c r="AD133" i="1"/>
  <c r="AC133" i="1"/>
  <c r="AB133" i="1"/>
  <c r="AA133" i="1"/>
  <c r="Z133" i="1"/>
  <c r="AJ132" i="1"/>
  <c r="AD132" i="1"/>
  <c r="AC132" i="1"/>
  <c r="AB132" i="1"/>
  <c r="AA132" i="1"/>
  <c r="Z132" i="1"/>
  <c r="AJ131" i="1"/>
  <c r="AD131" i="1"/>
  <c r="AC131" i="1"/>
  <c r="AB131" i="1"/>
  <c r="AA131" i="1"/>
  <c r="Z131" i="1"/>
  <c r="AJ130" i="1"/>
  <c r="AD130" i="1"/>
  <c r="AC130" i="1"/>
  <c r="AB130" i="1"/>
  <c r="AA130" i="1"/>
  <c r="Z130" i="1"/>
  <c r="AJ129" i="1"/>
  <c r="AD129" i="1"/>
  <c r="AC129" i="1"/>
  <c r="AB129" i="1"/>
  <c r="AA129" i="1"/>
  <c r="Z129" i="1"/>
  <c r="AJ128" i="1"/>
  <c r="AD128" i="1"/>
  <c r="AC128" i="1"/>
  <c r="AB128" i="1"/>
  <c r="AA128" i="1"/>
  <c r="Z128" i="1"/>
  <c r="AJ127" i="1"/>
  <c r="AD127" i="1"/>
  <c r="AC127" i="1"/>
  <c r="AB127" i="1"/>
  <c r="AA127" i="1"/>
  <c r="Z127" i="1"/>
  <c r="AJ126" i="1"/>
  <c r="AD126" i="1"/>
  <c r="AC126" i="1"/>
  <c r="AB126" i="1"/>
  <c r="AA126" i="1"/>
  <c r="Z126" i="1"/>
  <c r="AJ125" i="1"/>
  <c r="AD125" i="1"/>
  <c r="AC125" i="1"/>
  <c r="AB125" i="1"/>
  <c r="AA125" i="1"/>
  <c r="Z125" i="1"/>
  <c r="AJ124" i="1"/>
  <c r="AD124" i="1"/>
  <c r="AC124" i="1"/>
  <c r="AB124" i="1"/>
  <c r="AA124" i="1"/>
  <c r="Z124" i="1"/>
  <c r="AJ123" i="1"/>
  <c r="AD123" i="1"/>
  <c r="AC123" i="1"/>
  <c r="AB123" i="1"/>
  <c r="AA123" i="1"/>
  <c r="Z123" i="1"/>
  <c r="AJ122" i="1"/>
  <c r="AD122" i="1"/>
  <c r="AC122" i="1"/>
  <c r="AB122" i="1"/>
  <c r="AA122" i="1"/>
  <c r="Z122" i="1"/>
  <c r="AJ121" i="1"/>
  <c r="AD121" i="1"/>
  <c r="AC121" i="1"/>
  <c r="AB121" i="1"/>
  <c r="AA121" i="1"/>
  <c r="Z121" i="1"/>
  <c r="AJ120" i="1"/>
  <c r="AD120" i="1"/>
  <c r="AC120" i="1"/>
  <c r="AB120" i="1"/>
  <c r="AA120" i="1"/>
  <c r="Z120" i="1"/>
  <c r="AJ119" i="1"/>
  <c r="AD119" i="1"/>
  <c r="AC119" i="1"/>
  <c r="AB119" i="1"/>
  <c r="AA119" i="1"/>
  <c r="Z119" i="1"/>
  <c r="AJ118" i="1"/>
  <c r="AD118" i="1"/>
  <c r="AC118" i="1"/>
  <c r="AB118" i="1"/>
  <c r="AA118" i="1"/>
  <c r="Z118" i="1"/>
  <c r="AJ117" i="1"/>
  <c r="AD117" i="1"/>
  <c r="AC117" i="1"/>
  <c r="AB117" i="1"/>
  <c r="AA117" i="1"/>
  <c r="Z117" i="1"/>
  <c r="AJ116" i="1"/>
  <c r="AD116" i="1"/>
  <c r="AC116" i="1"/>
  <c r="AB116" i="1"/>
  <c r="AA116" i="1"/>
  <c r="Z116" i="1"/>
  <c r="AJ115" i="1"/>
  <c r="AD115" i="1"/>
  <c r="AC115" i="1"/>
  <c r="AB115" i="1"/>
  <c r="AA115" i="1"/>
  <c r="Z115" i="1"/>
  <c r="AJ114" i="1"/>
  <c r="AD114" i="1"/>
  <c r="AC114" i="1"/>
  <c r="AB114" i="1"/>
  <c r="AA114" i="1"/>
  <c r="Z114" i="1"/>
  <c r="AJ113" i="1"/>
  <c r="AD113" i="1"/>
  <c r="AC113" i="1"/>
  <c r="AB113" i="1"/>
  <c r="AA113" i="1"/>
  <c r="Z113" i="1"/>
  <c r="AJ112" i="1"/>
  <c r="AD112" i="1"/>
  <c r="AC112" i="1"/>
  <c r="AB112" i="1"/>
  <c r="AA112" i="1"/>
  <c r="Z112" i="1"/>
  <c r="AJ111" i="1"/>
  <c r="AD111" i="1"/>
  <c r="AC111" i="1"/>
  <c r="AB111" i="1"/>
  <c r="AA111" i="1"/>
  <c r="Z111" i="1"/>
  <c r="AJ110" i="1"/>
  <c r="AD110" i="1"/>
  <c r="AC110" i="1"/>
  <c r="AB110" i="1"/>
  <c r="AA110" i="1"/>
  <c r="Z110" i="1"/>
  <c r="AJ109" i="1"/>
  <c r="AD109" i="1"/>
  <c r="AC109" i="1"/>
  <c r="AB109" i="1"/>
  <c r="AA109" i="1"/>
  <c r="Z109" i="1"/>
  <c r="AJ108" i="1"/>
  <c r="AD108" i="1"/>
  <c r="AC108" i="1"/>
  <c r="AB108" i="1"/>
  <c r="AA108" i="1"/>
  <c r="Z108" i="1"/>
  <c r="AJ107" i="1"/>
  <c r="AD107" i="1"/>
  <c r="AC107" i="1"/>
  <c r="AB107" i="1"/>
  <c r="AA107" i="1"/>
  <c r="Z107" i="1"/>
  <c r="AJ106" i="1"/>
  <c r="AD106" i="1"/>
  <c r="AC106" i="1"/>
  <c r="AB106" i="1"/>
  <c r="AA106" i="1"/>
  <c r="Z106" i="1"/>
  <c r="AJ105" i="1"/>
  <c r="AD105" i="1"/>
  <c r="AC105" i="1"/>
  <c r="AB105" i="1"/>
  <c r="AA105" i="1"/>
  <c r="Z105" i="1"/>
  <c r="AJ104" i="1"/>
  <c r="AD104" i="1"/>
  <c r="AC104" i="1"/>
  <c r="AB104" i="1"/>
  <c r="AA104" i="1"/>
  <c r="Z104" i="1"/>
  <c r="AJ103" i="1"/>
  <c r="AD103" i="1"/>
  <c r="AC103" i="1"/>
  <c r="AB103" i="1"/>
  <c r="AA103" i="1"/>
  <c r="Z103" i="1"/>
  <c r="AJ102" i="1"/>
  <c r="AD102" i="1"/>
  <c r="AC102" i="1"/>
  <c r="AB102" i="1"/>
  <c r="AA102" i="1"/>
  <c r="Z102" i="1"/>
  <c r="AJ101" i="1"/>
  <c r="AD101" i="1"/>
  <c r="AC101" i="1"/>
  <c r="AB101" i="1"/>
  <c r="AA101" i="1"/>
  <c r="Z101" i="1"/>
  <c r="AJ100" i="1"/>
  <c r="AD100" i="1"/>
  <c r="AC100" i="1"/>
  <c r="AB100" i="1"/>
  <c r="AA100" i="1"/>
  <c r="Z100" i="1"/>
  <c r="AJ99" i="1"/>
  <c r="AD99" i="1"/>
  <c r="AC99" i="1"/>
  <c r="AB99" i="1"/>
  <c r="AA99" i="1"/>
  <c r="Z99" i="1"/>
  <c r="AJ98" i="1"/>
  <c r="AD98" i="1"/>
  <c r="AC98" i="1"/>
  <c r="AB98" i="1"/>
  <c r="AA98" i="1"/>
  <c r="Z98" i="1"/>
  <c r="AJ97" i="1"/>
  <c r="AD97" i="1"/>
  <c r="AC97" i="1"/>
  <c r="AB97" i="1"/>
  <c r="AA97" i="1"/>
  <c r="Z97" i="1"/>
  <c r="AJ96" i="1"/>
  <c r="AD96" i="1"/>
  <c r="AC96" i="1"/>
  <c r="AB96" i="1"/>
  <c r="AA96" i="1"/>
  <c r="Z96" i="1"/>
  <c r="AJ95" i="1"/>
  <c r="AD95" i="1"/>
  <c r="AC95" i="1"/>
  <c r="AB95" i="1"/>
  <c r="AA95" i="1"/>
  <c r="Z95" i="1"/>
  <c r="AJ94" i="1"/>
  <c r="AD94" i="1"/>
  <c r="AC94" i="1"/>
  <c r="AB94" i="1"/>
  <c r="AA94" i="1"/>
  <c r="Z94" i="1"/>
  <c r="AJ93" i="1"/>
  <c r="AD93" i="1"/>
  <c r="AC93" i="1"/>
  <c r="AB93" i="1"/>
  <c r="AA93" i="1"/>
  <c r="Z93" i="1"/>
  <c r="AJ92" i="1"/>
  <c r="AD92" i="1"/>
  <c r="AC92" i="1"/>
  <c r="AB92" i="1"/>
  <c r="AA92" i="1"/>
  <c r="Z92" i="1"/>
  <c r="AJ91" i="1"/>
  <c r="AD91" i="1"/>
  <c r="AC91" i="1"/>
  <c r="AB91" i="1"/>
  <c r="AA91" i="1"/>
  <c r="Z91" i="1"/>
  <c r="AJ90" i="1"/>
  <c r="AD90" i="1"/>
  <c r="AC90" i="1"/>
  <c r="AB90" i="1"/>
  <c r="AA90" i="1"/>
  <c r="Z90" i="1"/>
  <c r="AJ89" i="1"/>
  <c r="AD89" i="1"/>
  <c r="AC89" i="1"/>
  <c r="AB89" i="1"/>
  <c r="AA89" i="1"/>
  <c r="Z89" i="1"/>
  <c r="AJ88" i="1"/>
  <c r="AD88" i="1"/>
  <c r="AC88" i="1"/>
  <c r="AB88" i="1"/>
  <c r="AA88" i="1"/>
  <c r="Z88" i="1"/>
  <c r="AJ87" i="1"/>
  <c r="AD87" i="1"/>
  <c r="AC87" i="1"/>
  <c r="AB87" i="1"/>
  <c r="AA87" i="1"/>
  <c r="Z87" i="1"/>
  <c r="AJ86" i="1"/>
  <c r="AD86" i="1"/>
  <c r="AC86" i="1"/>
  <c r="AB86" i="1"/>
  <c r="AA86" i="1"/>
  <c r="Z86" i="1"/>
  <c r="AJ85" i="1"/>
  <c r="AD85" i="1"/>
  <c r="AC85" i="1"/>
  <c r="AB85" i="1"/>
  <c r="AA85" i="1"/>
  <c r="Z85" i="1"/>
  <c r="AJ84" i="1"/>
  <c r="AD84" i="1"/>
  <c r="AC84" i="1"/>
  <c r="AB84" i="1"/>
  <c r="AA84" i="1"/>
  <c r="Z84" i="1"/>
  <c r="AJ83" i="1"/>
  <c r="AD83" i="1"/>
  <c r="AC83" i="1"/>
  <c r="AB83" i="1"/>
  <c r="AA83" i="1"/>
  <c r="Z83" i="1"/>
  <c r="AJ82" i="1"/>
  <c r="AD82" i="1"/>
  <c r="AC82" i="1"/>
  <c r="AB82" i="1"/>
  <c r="AA82" i="1"/>
  <c r="Z82" i="1"/>
  <c r="AJ81" i="1"/>
  <c r="AD81" i="1"/>
  <c r="AC81" i="1"/>
  <c r="AB81" i="1"/>
  <c r="AA81" i="1"/>
  <c r="Z81" i="1"/>
  <c r="AJ80" i="1"/>
  <c r="AD80" i="1"/>
  <c r="AC80" i="1"/>
  <c r="AB80" i="1"/>
  <c r="AA80" i="1"/>
  <c r="Z80" i="1"/>
  <c r="AJ79" i="1"/>
  <c r="AD79" i="1"/>
  <c r="AC79" i="1"/>
  <c r="AB79" i="1"/>
  <c r="AA79" i="1"/>
  <c r="Z79" i="1"/>
  <c r="AJ78" i="1"/>
  <c r="AD78" i="1"/>
  <c r="AC78" i="1"/>
  <c r="AB78" i="1"/>
  <c r="AA78" i="1"/>
  <c r="Z78" i="1"/>
  <c r="AJ77" i="1"/>
  <c r="AD77" i="1"/>
  <c r="AC77" i="1"/>
  <c r="AB77" i="1"/>
  <c r="AA77" i="1"/>
  <c r="Z77" i="1"/>
  <c r="AJ76" i="1"/>
  <c r="AD76" i="1"/>
  <c r="AC76" i="1"/>
  <c r="AB76" i="1"/>
  <c r="AA76" i="1"/>
  <c r="Z76" i="1"/>
  <c r="AJ75" i="1"/>
  <c r="AD75" i="1"/>
  <c r="AC75" i="1"/>
  <c r="AB75" i="1"/>
  <c r="AA75" i="1"/>
  <c r="Z75" i="1"/>
  <c r="AJ74" i="1"/>
  <c r="AD74" i="1"/>
  <c r="AC74" i="1"/>
  <c r="AB74" i="1"/>
  <c r="AA74" i="1"/>
  <c r="Z74" i="1"/>
  <c r="AJ73" i="1"/>
  <c r="AD73" i="1"/>
  <c r="AC73" i="1"/>
  <c r="AB73" i="1"/>
  <c r="AA73" i="1"/>
  <c r="Z73" i="1"/>
  <c r="AJ72" i="1"/>
  <c r="AD72" i="1"/>
  <c r="AC72" i="1"/>
  <c r="AB72" i="1"/>
  <c r="AA72" i="1"/>
  <c r="Z72" i="1"/>
  <c r="AJ71" i="1"/>
  <c r="AD71" i="1"/>
  <c r="AC71" i="1"/>
  <c r="AB71" i="1"/>
  <c r="AA71" i="1"/>
  <c r="Z71" i="1"/>
  <c r="AJ70" i="1"/>
  <c r="AD70" i="1"/>
  <c r="AC70" i="1"/>
  <c r="AB70" i="1"/>
  <c r="AA70" i="1"/>
  <c r="Z70" i="1"/>
  <c r="AJ69" i="1"/>
  <c r="AD69" i="1"/>
  <c r="AC69" i="1"/>
  <c r="AB69" i="1"/>
  <c r="AA69" i="1"/>
  <c r="Z69" i="1"/>
  <c r="AJ68" i="1"/>
  <c r="AD68" i="1"/>
  <c r="AC68" i="1"/>
  <c r="AB68" i="1"/>
  <c r="AA68" i="1"/>
  <c r="Z68" i="1"/>
  <c r="AJ67" i="1"/>
  <c r="AD67" i="1"/>
  <c r="AC67" i="1"/>
  <c r="AB67" i="1"/>
  <c r="AA67" i="1"/>
  <c r="Z67" i="1"/>
  <c r="AJ66" i="1"/>
  <c r="AD66" i="1"/>
  <c r="AC66" i="1"/>
  <c r="AB66" i="1"/>
  <c r="AA66" i="1"/>
  <c r="Z66" i="1"/>
  <c r="AJ65" i="1"/>
  <c r="AD65" i="1"/>
  <c r="AC65" i="1"/>
  <c r="AB65" i="1"/>
  <c r="AA65" i="1"/>
  <c r="Z65" i="1"/>
  <c r="AJ64" i="1"/>
  <c r="AD64" i="1"/>
  <c r="AC64" i="1"/>
  <c r="AB64" i="1"/>
  <c r="AA64" i="1"/>
  <c r="Z64" i="1"/>
  <c r="AJ63" i="1"/>
  <c r="AD63" i="1"/>
  <c r="AC63" i="1"/>
  <c r="AB63" i="1"/>
  <c r="AA63" i="1"/>
  <c r="Z63" i="1"/>
  <c r="AJ62" i="1"/>
  <c r="AD62" i="1"/>
  <c r="AC62" i="1"/>
  <c r="AB62" i="1"/>
  <c r="AA62" i="1"/>
  <c r="Z62" i="1"/>
  <c r="AJ61" i="1"/>
  <c r="AD61" i="1"/>
  <c r="AC61" i="1"/>
  <c r="AB61" i="1"/>
  <c r="AA61" i="1"/>
  <c r="Z61" i="1"/>
  <c r="AJ60" i="1"/>
  <c r="AD60" i="1"/>
  <c r="AC60" i="1"/>
  <c r="AB60" i="1"/>
  <c r="AA60" i="1"/>
  <c r="Z60" i="1"/>
  <c r="AJ59" i="1"/>
  <c r="AD59" i="1"/>
  <c r="AC59" i="1"/>
  <c r="AB59" i="1"/>
  <c r="AA59" i="1"/>
  <c r="Z59" i="1"/>
  <c r="AJ58" i="1"/>
  <c r="AD58" i="1"/>
  <c r="AC58" i="1"/>
  <c r="AB58" i="1"/>
  <c r="AA58" i="1"/>
  <c r="Z58" i="1"/>
  <c r="AJ57" i="1"/>
  <c r="AD57" i="1"/>
  <c r="AC57" i="1"/>
  <c r="AB57" i="1"/>
  <c r="AA57" i="1"/>
  <c r="Z57" i="1"/>
  <c r="AJ56" i="1"/>
  <c r="AD56" i="1"/>
  <c r="AC56" i="1"/>
  <c r="AB56" i="1"/>
  <c r="AA56" i="1"/>
  <c r="Z56" i="1"/>
  <c r="AJ55" i="1"/>
  <c r="AD55" i="1"/>
  <c r="AC55" i="1"/>
  <c r="AB55" i="1"/>
  <c r="AA55" i="1"/>
  <c r="Z55" i="1"/>
  <c r="AJ54" i="1"/>
  <c r="AD54" i="1"/>
  <c r="AC54" i="1"/>
  <c r="AB54" i="1"/>
  <c r="AA54" i="1"/>
  <c r="Z54" i="1"/>
  <c r="AJ53" i="1"/>
  <c r="AD53" i="1"/>
  <c r="AC53" i="1"/>
  <c r="AB53" i="1"/>
  <c r="AA53" i="1"/>
  <c r="Z53" i="1"/>
  <c r="AJ52" i="1"/>
  <c r="AD52" i="1"/>
  <c r="AC52" i="1"/>
  <c r="AB52" i="1"/>
  <c r="AA52" i="1"/>
  <c r="Z52" i="1"/>
  <c r="AJ51" i="1"/>
  <c r="AD51" i="1"/>
  <c r="AC51" i="1"/>
  <c r="AB51" i="1"/>
  <c r="AA51" i="1"/>
  <c r="Z51" i="1"/>
  <c r="AJ50" i="1"/>
  <c r="AD50" i="1"/>
  <c r="AC50" i="1"/>
  <c r="AB50" i="1"/>
  <c r="AA50" i="1"/>
  <c r="Z50" i="1"/>
  <c r="AJ49" i="1"/>
  <c r="AD49" i="1"/>
  <c r="AC49" i="1"/>
  <c r="AB49" i="1"/>
  <c r="AA49" i="1"/>
  <c r="Z49" i="1"/>
  <c r="AJ48" i="1"/>
  <c r="AD48" i="1"/>
  <c r="AC48" i="1"/>
  <c r="AB48" i="1"/>
  <c r="AA48" i="1"/>
  <c r="Z48" i="1"/>
  <c r="AJ47" i="1"/>
  <c r="AD47" i="1"/>
  <c r="AC47" i="1"/>
  <c r="AB47" i="1"/>
  <c r="AA47" i="1"/>
  <c r="Z47" i="1"/>
  <c r="AJ46" i="1"/>
  <c r="AD46" i="1"/>
  <c r="AC46" i="1"/>
  <c r="AB46" i="1"/>
  <c r="AA46" i="1"/>
  <c r="Z46" i="1"/>
  <c r="AJ45" i="1"/>
  <c r="AD45" i="1"/>
  <c r="AC45" i="1"/>
  <c r="AB45" i="1"/>
  <c r="AA45" i="1"/>
  <c r="Z45" i="1"/>
  <c r="AJ44" i="1"/>
  <c r="AD44" i="1"/>
  <c r="AC44" i="1"/>
  <c r="AB44" i="1"/>
  <c r="AA44" i="1"/>
  <c r="Z44" i="1"/>
  <c r="AJ43" i="1"/>
  <c r="AD43" i="1"/>
  <c r="AC43" i="1"/>
  <c r="AB43" i="1"/>
  <c r="AA43" i="1"/>
  <c r="Z43" i="1"/>
  <c r="AJ42" i="1"/>
  <c r="AD42" i="1"/>
  <c r="AC42" i="1"/>
  <c r="AB42" i="1"/>
  <c r="AA42" i="1"/>
  <c r="Z42" i="1"/>
  <c r="AJ41" i="1"/>
  <c r="AD41" i="1"/>
  <c r="AC41" i="1"/>
  <c r="AB41" i="1"/>
  <c r="AA41" i="1"/>
  <c r="Z41" i="1"/>
  <c r="AJ40" i="1"/>
  <c r="AD40" i="1"/>
  <c r="AC40" i="1"/>
  <c r="AB40" i="1"/>
  <c r="AA40" i="1"/>
  <c r="Z40" i="1"/>
  <c r="AJ39" i="1"/>
  <c r="AD39" i="1"/>
  <c r="AC39" i="1"/>
  <c r="AB39" i="1"/>
  <c r="AA39" i="1"/>
  <c r="Z39" i="1"/>
  <c r="AJ38" i="1"/>
  <c r="AD38" i="1"/>
  <c r="AC38" i="1"/>
  <c r="AB38" i="1"/>
  <c r="AA38" i="1"/>
  <c r="Z38" i="1"/>
  <c r="AJ37" i="1"/>
  <c r="AD37" i="1"/>
  <c r="AC37" i="1"/>
  <c r="AB37" i="1"/>
  <c r="AA37" i="1"/>
  <c r="Z37" i="1"/>
  <c r="AJ36" i="1"/>
  <c r="AD36" i="1"/>
  <c r="AC36" i="1"/>
  <c r="AB36" i="1"/>
  <c r="AA36" i="1"/>
  <c r="Z36" i="1"/>
  <c r="AJ35" i="1"/>
  <c r="AD35" i="1"/>
  <c r="AC35" i="1"/>
  <c r="AB35" i="1"/>
  <c r="AA35" i="1"/>
  <c r="Z35" i="1"/>
  <c r="AJ34" i="1"/>
  <c r="AD34" i="1"/>
  <c r="AC34" i="1"/>
  <c r="AB34" i="1"/>
  <c r="AA34" i="1"/>
  <c r="Z34" i="1"/>
  <c r="AJ33" i="1"/>
  <c r="AD33" i="1"/>
  <c r="AC33" i="1"/>
  <c r="AB33" i="1"/>
  <c r="AA33" i="1"/>
  <c r="Z33" i="1"/>
  <c r="AJ32" i="1"/>
  <c r="AD32" i="1"/>
  <c r="AC32" i="1"/>
  <c r="AB32" i="1"/>
  <c r="AA32" i="1"/>
  <c r="Z32" i="1"/>
  <c r="AJ31" i="1"/>
  <c r="AD31" i="1"/>
  <c r="AC31" i="1"/>
  <c r="AB31" i="1"/>
  <c r="AA31" i="1"/>
  <c r="Z31" i="1"/>
  <c r="AJ30" i="1"/>
  <c r="AD30" i="1"/>
  <c r="AC30" i="1"/>
  <c r="AB30" i="1"/>
  <c r="AA30" i="1"/>
  <c r="Z30" i="1"/>
  <c r="AJ29" i="1"/>
  <c r="AD29" i="1"/>
  <c r="AC29" i="1"/>
  <c r="AB29" i="1"/>
  <c r="AA29" i="1"/>
  <c r="Z29" i="1"/>
  <c r="AJ28" i="1"/>
  <c r="AD28" i="1"/>
  <c r="AC28" i="1"/>
  <c r="AB28" i="1"/>
  <c r="AA28" i="1"/>
  <c r="Z28" i="1"/>
  <c r="AJ27" i="1"/>
  <c r="AD27" i="1"/>
  <c r="AC27" i="1"/>
  <c r="AB27" i="1"/>
  <c r="AA27" i="1"/>
  <c r="Z27" i="1"/>
  <c r="AJ26" i="1"/>
  <c r="AD26" i="1"/>
  <c r="AC26" i="1"/>
  <c r="AB26" i="1"/>
  <c r="AA26" i="1"/>
  <c r="Z26" i="1"/>
  <c r="AJ25" i="1"/>
  <c r="AD25" i="1"/>
  <c r="AC25" i="1"/>
  <c r="AB25" i="1"/>
  <c r="AA25" i="1"/>
  <c r="Z25" i="1"/>
  <c r="AJ24" i="1"/>
  <c r="AD24" i="1"/>
  <c r="AC24" i="1"/>
  <c r="AB24" i="1"/>
  <c r="AA24" i="1"/>
  <c r="Z24" i="1"/>
  <c r="AJ23" i="1"/>
  <c r="AD23" i="1"/>
  <c r="AC23" i="1"/>
  <c r="AB23" i="1"/>
  <c r="AA23" i="1"/>
  <c r="Z23" i="1"/>
  <c r="AJ22" i="1"/>
  <c r="AD22" i="1"/>
  <c r="AC22" i="1"/>
  <c r="AB22" i="1"/>
  <c r="AA22" i="1"/>
  <c r="Z22" i="1"/>
  <c r="AJ21" i="1"/>
  <c r="AD21" i="1"/>
  <c r="AC21" i="1"/>
  <c r="AB21" i="1"/>
  <c r="AA21" i="1"/>
  <c r="Z21" i="1"/>
  <c r="AJ20" i="1"/>
  <c r="AD20" i="1"/>
  <c r="AC20" i="1"/>
  <c r="AB20" i="1"/>
  <c r="AA20" i="1"/>
  <c r="Z20" i="1"/>
  <c r="AJ19" i="1"/>
  <c r="AD19" i="1"/>
  <c r="AC19" i="1"/>
  <c r="AB19" i="1"/>
  <c r="AA19" i="1"/>
  <c r="Z19" i="1"/>
  <c r="AJ18" i="1"/>
  <c r="AD18" i="1"/>
  <c r="AC18" i="1"/>
  <c r="AB18" i="1"/>
  <c r="AA18" i="1"/>
  <c r="Z18" i="1"/>
  <c r="AJ17" i="1"/>
  <c r="AD17" i="1"/>
  <c r="AC17" i="1"/>
  <c r="AB17" i="1"/>
  <c r="AA17" i="1"/>
  <c r="Z17" i="1"/>
  <c r="AJ16" i="1"/>
  <c r="AD16" i="1"/>
  <c r="AC16" i="1"/>
  <c r="AB16" i="1"/>
  <c r="AA16" i="1"/>
  <c r="Z16" i="1"/>
  <c r="AJ15" i="1"/>
  <c r="AD15" i="1"/>
  <c r="AC15" i="1"/>
  <c r="AB15" i="1"/>
  <c r="AA15" i="1"/>
  <c r="Z15" i="1"/>
  <c r="AJ14" i="1"/>
  <c r="AD14" i="1"/>
  <c r="AC14" i="1"/>
  <c r="AB14" i="1"/>
  <c r="AA14" i="1"/>
  <c r="Z14" i="1"/>
  <c r="AJ13" i="1"/>
  <c r="AD13" i="1"/>
  <c r="AC13" i="1"/>
  <c r="AB13" i="1"/>
  <c r="AA13" i="1"/>
  <c r="Z13" i="1"/>
  <c r="AJ12" i="1"/>
  <c r="AD12" i="1"/>
  <c r="AC12" i="1"/>
  <c r="AB12" i="1"/>
  <c r="AA12" i="1"/>
  <c r="Z12" i="1"/>
  <c r="AJ11" i="1"/>
  <c r="AD11" i="1"/>
  <c r="AC11" i="1"/>
  <c r="AB11" i="1"/>
  <c r="AA11" i="1"/>
  <c r="Z11" i="1"/>
  <c r="AJ10" i="1"/>
  <c r="AD10" i="1"/>
  <c r="AC10" i="1"/>
  <c r="AB10" i="1"/>
  <c r="AA10" i="1"/>
  <c r="Z10" i="1"/>
  <c r="AJ9" i="1"/>
  <c r="AD9" i="1"/>
  <c r="AC9" i="1"/>
  <c r="AB9" i="1"/>
  <c r="AA9" i="1"/>
  <c r="Z9" i="1"/>
  <c r="AJ8" i="1"/>
  <c r="AD8" i="1"/>
  <c r="AC8" i="1"/>
  <c r="AB8" i="1"/>
  <c r="AA8" i="1"/>
  <c r="Z8" i="1"/>
  <c r="AJ7" i="1"/>
  <c r="AD7" i="1"/>
  <c r="AC7" i="1"/>
  <c r="AB7" i="1"/>
  <c r="AA7" i="1"/>
  <c r="Z7" i="1"/>
  <c r="AJ6" i="1"/>
  <c r="AD6" i="1"/>
  <c r="AC6" i="1"/>
  <c r="AB6" i="1"/>
  <c r="AA6" i="1"/>
  <c r="Z6" i="1"/>
</calcChain>
</file>

<file path=xl/comments1.xml><?xml version="1.0" encoding="utf-8"?>
<comments xmlns="http://schemas.openxmlformats.org/spreadsheetml/2006/main">
  <authors>
    <author>Dulkin, Alexander</author>
  </authors>
  <commentList>
    <comment ref="P4" authorId="0" shapeId="0">
      <text>
        <r>
          <rPr>
            <b/>
            <sz val="9"/>
            <color indexed="81"/>
            <rFont val="Tahoma"/>
            <family val="2"/>
            <charset val="204"/>
          </rPr>
          <t>в скобках - число разъёмов без батарейной поддержки (при наличии)</t>
        </r>
      </text>
    </comment>
    <comment ref="Y124" authorId="0" shapeId="0">
      <text>
        <r>
          <rPr>
            <b/>
            <sz val="9"/>
            <color indexed="81"/>
            <rFont val="Tahoma"/>
            <family val="2"/>
            <charset val="204"/>
          </rPr>
          <t>Для подключения более 4EBM требуется опция, доп. зарядное устройство SC240RT</t>
        </r>
      </text>
    </comment>
    <comment ref="Y125" authorId="0" shapeId="0">
      <text>
        <r>
          <rPr>
            <b/>
            <sz val="9"/>
            <color indexed="81"/>
            <rFont val="Tahoma"/>
            <family val="2"/>
            <charset val="204"/>
          </rPr>
          <t>Для подключения более 4EBM требуется опция, доп. зарядное устройство SC240RT</t>
        </r>
      </text>
    </comment>
    <comment ref="Y126" authorId="0" shapeId="0">
      <text>
        <r>
          <rPr>
            <b/>
            <sz val="9"/>
            <color indexed="81"/>
            <rFont val="Tahoma"/>
            <family val="2"/>
            <charset val="204"/>
          </rPr>
          <t>Для подключения более 4EBM требуется опция, доп. зарядное устройство SC240RT</t>
        </r>
      </text>
    </comment>
    <comment ref="Y127" authorId="0" shapeId="0">
      <text>
        <r>
          <rPr>
            <b/>
            <sz val="9"/>
            <color indexed="81"/>
            <rFont val="Tahoma"/>
            <family val="2"/>
            <charset val="204"/>
          </rPr>
          <t>Для подключения более 4EBM требуется опция, доп. зарядное устройство SC240RT</t>
        </r>
      </text>
    </comment>
    <comment ref="Y132" authorId="0" shapeId="0">
      <text>
        <r>
          <rPr>
            <b/>
            <sz val="9"/>
            <color indexed="81"/>
            <rFont val="Tahoma"/>
            <family val="2"/>
            <charset val="204"/>
          </rPr>
          <t>Для подключения более 4EBM требуется опция, доп. зарядное устройство SC240RT</t>
        </r>
      </text>
    </comment>
    <comment ref="Y133" authorId="0" shapeId="0">
      <text>
        <r>
          <rPr>
            <b/>
            <sz val="9"/>
            <color indexed="81"/>
            <rFont val="Tahoma"/>
            <family val="2"/>
            <charset val="204"/>
          </rPr>
          <t>Для подключения более 4EBM требуется опция, доп. зарядное устройство SC240RT</t>
        </r>
      </text>
    </comment>
    <comment ref="Y134" authorId="0" shapeId="0">
      <text>
        <r>
          <rPr>
            <b/>
            <sz val="9"/>
            <color indexed="81"/>
            <rFont val="Tahoma"/>
            <family val="2"/>
            <charset val="204"/>
          </rPr>
          <t>Для подключения более 4EBM требуется опция, доп. зарядное устройство SC240RT</t>
        </r>
      </text>
    </comment>
    <comment ref="Y135" authorId="0" shapeId="0">
      <text>
        <r>
          <rPr>
            <b/>
            <sz val="9"/>
            <color indexed="81"/>
            <rFont val="Tahoma"/>
            <family val="2"/>
            <charset val="204"/>
          </rPr>
          <t>Для подключения более 4EBM требуется опция, доп. зарядное устройство SC240RT</t>
        </r>
      </text>
    </comment>
    <comment ref="Y136" authorId="0" shapeId="0">
      <text>
        <r>
          <rPr>
            <b/>
            <sz val="9"/>
            <color indexed="81"/>
            <rFont val="Tahoma"/>
            <family val="2"/>
            <charset val="204"/>
          </rPr>
          <t>Для подключения более 4EBM требуется опция, доп. зарядное устройство SC240RT</t>
        </r>
      </text>
    </comment>
    <comment ref="Y137" authorId="0" shapeId="0">
      <text>
        <r>
          <rPr>
            <b/>
            <sz val="9"/>
            <color indexed="81"/>
            <rFont val="Tahoma"/>
            <family val="2"/>
            <charset val="204"/>
          </rPr>
          <t>Для подключения более 4EBM требуется опция, доп. зарядное устройство SC240RT</t>
        </r>
      </text>
    </comment>
    <comment ref="Y138" authorId="0" shapeId="0">
      <text>
        <r>
          <rPr>
            <b/>
            <sz val="9"/>
            <color indexed="81"/>
            <rFont val="Tahoma"/>
            <family val="2"/>
            <charset val="204"/>
          </rPr>
          <t>Для подключения более 4EBM требуется опция, доп. зарядное устройство SC240RT</t>
        </r>
      </text>
    </comment>
    <comment ref="Y139" authorId="0" shapeId="0">
      <text>
        <r>
          <rPr>
            <b/>
            <sz val="9"/>
            <color indexed="81"/>
            <rFont val="Tahoma"/>
            <family val="2"/>
            <charset val="204"/>
          </rPr>
          <t>Для подключения более 4EBM требуется опция, доп. зарядное устройство SC240RT</t>
        </r>
      </text>
    </comment>
    <comment ref="Y140" authorId="0" shapeId="0">
      <text>
        <r>
          <rPr>
            <b/>
            <sz val="9"/>
            <color indexed="81"/>
            <rFont val="Tahoma"/>
            <family val="2"/>
            <charset val="204"/>
          </rPr>
          <t>Для подключения более 4EBM требуется опция, доп. зарядное устройство SC240RT</t>
        </r>
      </text>
    </comment>
    <comment ref="Y141" authorId="0" shapeId="0">
      <text>
        <r>
          <rPr>
            <b/>
            <sz val="9"/>
            <color indexed="81"/>
            <rFont val="Tahoma"/>
            <family val="2"/>
            <charset val="204"/>
          </rPr>
          <t>Для подключения более 4EBM требуется опция, доп. зарядное устройство SC240RT</t>
        </r>
      </text>
    </comment>
    <comment ref="Y144" authorId="0" shapeId="0">
      <text>
        <r>
          <rPr>
            <b/>
            <sz val="9"/>
            <color indexed="81"/>
            <rFont val="Tahoma"/>
            <family val="2"/>
            <charset val="204"/>
          </rPr>
          <t>Для подключения более 4EBM требуется опция, доп. зарядное устройство SC240RT</t>
        </r>
      </text>
    </comment>
    <comment ref="Y145" authorId="0" shapeId="0">
      <text>
        <r>
          <rPr>
            <b/>
            <sz val="9"/>
            <color indexed="81"/>
            <rFont val="Tahoma"/>
            <family val="2"/>
            <charset val="204"/>
          </rPr>
          <t>Для подключения более 4EBM требуется опция, доп. зарядное устройство SC240RT</t>
        </r>
      </text>
    </comment>
  </commentList>
</comments>
</file>

<file path=xl/sharedStrings.xml><?xml version="1.0" encoding="utf-8"?>
<sst xmlns="http://schemas.openxmlformats.org/spreadsheetml/2006/main" count="45560" uniqueCount="5715">
  <si>
    <t>Описание</t>
  </si>
  <si>
    <t>9155-10-S-6-32x7Ah</t>
  </si>
  <si>
    <t>9155-10-S-6-32x7Ah-MBS</t>
  </si>
  <si>
    <t>9155-10-N-6-32x7Ah</t>
  </si>
  <si>
    <t>9155-10-N-6-32x7Ah-MBS</t>
  </si>
  <si>
    <t>9155-8-N-0-32x0Ah</t>
  </si>
  <si>
    <t>9155-8-N-0-64x0Ah</t>
  </si>
  <si>
    <t>9155-10-N-0-32x0Ah</t>
  </si>
  <si>
    <t>9155-10-N-0-64x0Ah</t>
  </si>
  <si>
    <t>9155-12-N-0-32x0Ah</t>
  </si>
  <si>
    <t>9155-12-N-0-64x0Ah</t>
  </si>
  <si>
    <t>9155-15-N-0-32x0Ah</t>
  </si>
  <si>
    <t>9155-15-N-0-64x0Ah</t>
  </si>
  <si>
    <t>9155-8-NC-0</t>
  </si>
  <si>
    <t>9155-10-NC-0</t>
  </si>
  <si>
    <t>9155-12-NC-0</t>
  </si>
  <si>
    <t>9155-15-NC-0</t>
  </si>
  <si>
    <t>9155-8-N-10-32x7Ah</t>
  </si>
  <si>
    <t>9155-8-N-15-32x9Ah</t>
  </si>
  <si>
    <t>9155-8-N-28-64x7Ah</t>
  </si>
  <si>
    <t>9155-8-N-33-64x9Ah</t>
  </si>
  <si>
    <t>9155-10-N-10-32x9Ah</t>
  </si>
  <si>
    <t>9155-10-N-20-64x7Ah</t>
  </si>
  <si>
    <t>9155-10-N-25-64x9Ah</t>
  </si>
  <si>
    <t>9155-12-N-8-32x9Ah</t>
  </si>
  <si>
    <t>9155-12-N-15-64x7Ah</t>
  </si>
  <si>
    <t>9155-12-N-20-64x9Ah</t>
  </si>
  <si>
    <t>9155-15-N-5-32x9Ah</t>
  </si>
  <si>
    <t>9155-15-N-10-64x7Ah</t>
  </si>
  <si>
    <t>9155-15-N-15-64x9Ah</t>
  </si>
  <si>
    <t>9155-8-NL-10-32x7Ah</t>
  </si>
  <si>
    <t>9155-8-NL-28-64x7Ah</t>
  </si>
  <si>
    <t>9155-10-NL-6-32x7Ah</t>
  </si>
  <si>
    <t>9155-10-NL-20-64x7Ah</t>
  </si>
  <si>
    <t>9155-12-NL-15-64x7Ah</t>
  </si>
  <si>
    <t>9155-15-NL-10-64x7Ah</t>
  </si>
  <si>
    <t>9155-8-NT-0-32x0Ah</t>
  </si>
  <si>
    <t>9155-8-NT-14-32x9Ah</t>
  </si>
  <si>
    <t>9155-10-NT-0-32x0Ah</t>
  </si>
  <si>
    <t>9155-10-NT-10-32x9Ah</t>
  </si>
  <si>
    <t>9155-12-NT-0-32x0Ah</t>
  </si>
  <si>
    <t>9155-12-NT-8-32x9Ah</t>
  </si>
  <si>
    <t>9155-15-NT-0-32x0Ah</t>
  </si>
  <si>
    <t>9155-15-NT-5-32x9Ah</t>
  </si>
  <si>
    <t>9155-8-N-10-32x7Ah-MBS</t>
  </si>
  <si>
    <t>9155-8-N-15-32x9Ah-MBS</t>
  </si>
  <si>
    <t>9155-8-N-28-64x7Ah-MBS</t>
  </si>
  <si>
    <t>9155-8-N-33-64x9Ah-MBS</t>
  </si>
  <si>
    <t>9155-10-N-10-32x9Ah-MBS</t>
  </si>
  <si>
    <t>9155-10-N-20-64x7Ah-MBS</t>
  </si>
  <si>
    <t>9155-10-N-26-64x9Ah-MBS</t>
  </si>
  <si>
    <t>9155-12-N-8-32x9Ah-MBS</t>
  </si>
  <si>
    <t>9155-12-N-15-64x7Ah-MBS</t>
  </si>
  <si>
    <t>9155-12-N-20-64x9Ah-MBS</t>
  </si>
  <si>
    <t>9155-15-N-5-32x9Ah-MBS</t>
  </si>
  <si>
    <t>9155-15-N-10-64x7Ah-MBS</t>
  </si>
  <si>
    <t>9155-15-N-15-64x9Ah-MBS</t>
  </si>
  <si>
    <t>9155-8-NL-10-32x7Ah-MBS</t>
  </si>
  <si>
    <t>9155-8-NL-28-64x7Ah-MBS</t>
  </si>
  <si>
    <t>9155-10-NL-6-32x7Ah-MBS</t>
  </si>
  <si>
    <t>9155-10-NL-20-64x7Ah-MBS</t>
  </si>
  <si>
    <t>9155-12-NL-15-64x7Ah-MBS</t>
  </si>
  <si>
    <t>9155-15-NL-10-64x7Ah-MBS</t>
  </si>
  <si>
    <t>9155-8-S-0-32x0Ah</t>
  </si>
  <si>
    <t>9155-8-S-0-64x0Ah</t>
  </si>
  <si>
    <t>9155-10-S-0-32x0Ah</t>
  </si>
  <si>
    <t>9155-10-S-0-64x0Ah</t>
  </si>
  <si>
    <t>9155-8-SC-0</t>
  </si>
  <si>
    <t>9155-10-SC-0</t>
  </si>
  <si>
    <t>9155-8-S-10-32x7Ah</t>
  </si>
  <si>
    <t>9155-8-S-15-32x9Ah</t>
  </si>
  <si>
    <t>9155-8-S-28-64x7Ah</t>
  </si>
  <si>
    <t>9155-8-S-33-64x9Ah</t>
  </si>
  <si>
    <t>9155-10-S-10-32x9Ah</t>
  </si>
  <si>
    <t>9155-10-S-20-64x7Ah</t>
  </si>
  <si>
    <t>9155-10-S-25-64x9Ah</t>
  </si>
  <si>
    <t>9155-8-SL-10-32x7Ah</t>
  </si>
  <si>
    <t>9155-8-SL-28-64x7Ah</t>
  </si>
  <si>
    <t>9155-10-SL-6-32x7Ah</t>
  </si>
  <si>
    <t>9155-10-SL-20-64x7Ah</t>
  </si>
  <si>
    <t>9155-8-ST-0-32x0Ah</t>
  </si>
  <si>
    <t>9155-8-ST-14-32x9Ah</t>
  </si>
  <si>
    <t>9155-10-ST-0-32x0Ah</t>
  </si>
  <si>
    <t>9155-10-ST-10-32x9Ah</t>
  </si>
  <si>
    <t>9155-8-S-10-32x7Ah-MBS</t>
  </si>
  <si>
    <t>9155-8-S-15-32x9Ah-MBS</t>
  </si>
  <si>
    <t>9155-8-S-28-64x7Ah-MBS</t>
  </si>
  <si>
    <t>9155-8-S-33-64x9Ah-MBS</t>
  </si>
  <si>
    <t>9155-10-S-10-32x9Ah-MBS</t>
  </si>
  <si>
    <t>9155-10-S-20-64x7Ah-MBS</t>
  </si>
  <si>
    <t>9155-10-S-25-64x9Ah-MBS</t>
  </si>
  <si>
    <t>9155-8-SL-10-32x7Ah-MBS</t>
  </si>
  <si>
    <t>9155-8-SL-28-64x7Ah-MBS</t>
  </si>
  <si>
    <t>9155-10-SL-6-32x7Ah-MBS</t>
  </si>
  <si>
    <t>9155-10-SL-20-64x7Ah-MBS</t>
  </si>
  <si>
    <t>9155-8-N-0-32x0Ah-MBS</t>
  </si>
  <si>
    <t>9155-8-N-0-64x0Ah-MBS</t>
  </si>
  <si>
    <t>9155-10-N-0-32x0Ah-MBS</t>
  </si>
  <si>
    <t>9155-10-N-0-64x0Ah-MBS</t>
  </si>
  <si>
    <t>9155-12-N-0-32x0Ah-MBS</t>
  </si>
  <si>
    <t>9155-12-N-0-64x0Ah-MBS</t>
  </si>
  <si>
    <t>9155-15-N-0-32x0Ah-MBS</t>
  </si>
  <si>
    <t>9155-15-N-0-64x0Ah-MBS</t>
  </si>
  <si>
    <t>9155-8-S-0-32x0Ah-MBS</t>
  </si>
  <si>
    <t>9155-8-S-0-64x0Ah-MBS</t>
  </si>
  <si>
    <t>9155-10-S-0-32x0Ah-MBS</t>
  </si>
  <si>
    <t>9155-10-S-0-64x0Ah-MBS</t>
  </si>
  <si>
    <t>9155-8-ST-0</t>
  </si>
  <si>
    <t>9155-10-ST-0</t>
  </si>
  <si>
    <t>9155-8-NT-0</t>
  </si>
  <si>
    <t>9155-10-NT-0</t>
  </si>
  <si>
    <t>9155-12-NT-0</t>
  </si>
  <si>
    <t>9155-15-NT-0</t>
  </si>
  <si>
    <t>9155-8-SHS-15-32X9Ah</t>
  </si>
  <si>
    <t>9155-8-SHS-33-64X9Ah</t>
  </si>
  <si>
    <t>9155-10-SHS-10-32X9Ah</t>
  </si>
  <si>
    <t>9155-10-SHS-25-64X9Ah</t>
  </si>
  <si>
    <t>9155-8-SLHS-10-32X7Ah</t>
  </si>
  <si>
    <t>9155-8-SLHS-28-64X7Ah</t>
  </si>
  <si>
    <t>9155-10-SLHS-6-32X7Ah</t>
  </si>
  <si>
    <t>9155-10-SLHS-20-64X7Ah</t>
  </si>
  <si>
    <t>9155-8-SHS-0-32X0Ah</t>
  </si>
  <si>
    <t>9155-8-SHS-0-64X0Ah</t>
  </si>
  <si>
    <t>9155-10-SHS-0-32X0Ah</t>
  </si>
  <si>
    <t>9155-10-SHS-0-64X0Ah</t>
  </si>
  <si>
    <t>9155-8-SCHS-0</t>
  </si>
  <si>
    <t>9155-10-SCHS-0</t>
  </si>
  <si>
    <t>9155-8-NHS-15-32X9Ah</t>
  </si>
  <si>
    <t>9155-8-NHS-33-64X9Ah</t>
  </si>
  <si>
    <t>9155-10-NHS-10-32X9Ah</t>
  </si>
  <si>
    <t>9155-10-NHS-25-64X9Ah</t>
  </si>
  <si>
    <t>9155-12-NHS-8-32X9Ah</t>
  </si>
  <si>
    <t>9155-12-NHS-20-64X9Ah</t>
  </si>
  <si>
    <t>9155-15-NHS-5-32X9Ah</t>
  </si>
  <si>
    <t>9155-15-NHS-15-64X9Ah</t>
  </si>
  <si>
    <t>9155-8-NLHS-10-32X7Ah</t>
  </si>
  <si>
    <t>9155-8-NLHS-28-64X7Ah</t>
  </si>
  <si>
    <t>9155-10-NLHS-6-32X7Ah</t>
  </si>
  <si>
    <t>9155-10-NLHS-20-64X7Ah</t>
  </si>
  <si>
    <t>9155-12-NLHS-15-64X7Ah</t>
  </si>
  <si>
    <t>9155-15-NLHS-10-64X7Ah</t>
  </si>
  <si>
    <t>9155-8-NHS-0-32X0Ah</t>
  </si>
  <si>
    <t>9155-8-NHS-0-64X0Ah</t>
  </si>
  <si>
    <t>9155-10-NHS-0-32X0Ah</t>
  </si>
  <si>
    <t>9155-10-NHS-0-64X0Ah</t>
  </si>
  <si>
    <t>9155-12-NHS-0-32X0Ah</t>
  </si>
  <si>
    <t>9155-12-NHS-0-64X0Ah</t>
  </si>
  <si>
    <t>9155-15-NHS-0-32X0Ah</t>
  </si>
  <si>
    <t>9155-15-NHS-0-64X0Ah</t>
  </si>
  <si>
    <t>9155-8-NCHS-0</t>
  </si>
  <si>
    <t>9155-10-NCHS-0</t>
  </si>
  <si>
    <t>9155-12-NCHS-0</t>
  </si>
  <si>
    <t>9155-15-NCHS-0</t>
  </si>
  <si>
    <t>9155-8-STHS-0-32x0Ah</t>
  </si>
  <si>
    <t>9155-8-STHS-14-32x9Ah</t>
  </si>
  <si>
    <t>9155-10-STHS-0-32x0Ah</t>
  </si>
  <si>
    <t>9155-10-STHS-10-32x9Ah</t>
  </si>
  <si>
    <t>9155-8-STHS-0</t>
  </si>
  <si>
    <t>9155-10-STHS-0</t>
  </si>
  <si>
    <t>9155-8-NTHS-0-32x0Ah</t>
  </si>
  <si>
    <t>9155-8-NTHS-14-32x9Ah</t>
  </si>
  <si>
    <t>9155-10-NTHS-0-32x0Ah</t>
  </si>
  <si>
    <t>9155-10-NTHS-10-32x9Ah</t>
  </si>
  <si>
    <t>9155-12-NTHS-0-32x0Ah</t>
  </si>
  <si>
    <t>9155-12-NTHS-8-32x9Ah</t>
  </si>
  <si>
    <t>9155-15-NTHS-0-32x0Ah</t>
  </si>
  <si>
    <t>9155-15-NTHS-5-32x9Ah</t>
  </si>
  <si>
    <t>9155-8-NTHS-0</t>
  </si>
  <si>
    <t>9155-10-NTHS-0</t>
  </si>
  <si>
    <t>9155-12-NTHS-0</t>
  </si>
  <si>
    <t>9155-15-NTHS-0</t>
  </si>
  <si>
    <t>9155-20-N-5-1x9Ah-MBS</t>
  </si>
  <si>
    <t>9155-20-N-13-2x9Ah-MBS</t>
  </si>
  <si>
    <t>9155-20-N-22-3x9Ah-MBS</t>
  </si>
  <si>
    <t>9155-20-N-31-4x9Ah-MBS</t>
  </si>
  <si>
    <t>9155-30-N-7-2x9Ah-MBS</t>
  </si>
  <si>
    <t>9155-30-N-13-3x9Ah-MBS</t>
  </si>
  <si>
    <t>9155-30-N-20-4x9Ah-MBS</t>
  </si>
  <si>
    <t>9155-20-NL-10-2x7Ah-MBS</t>
  </si>
  <si>
    <t>9155-20-NL-17-3x7Ah-MBS</t>
  </si>
  <si>
    <t>9155-20-NL-26-4x7Ah-MBS</t>
  </si>
  <si>
    <t>9155-30-NL-10-3x7Ah-MBS</t>
  </si>
  <si>
    <t>9155-30-NL-15-4x7Ah-MBS</t>
  </si>
  <si>
    <t>9155-20-N-5-1x9Ah</t>
  </si>
  <si>
    <t>9155-20-N-13-2x9Ah</t>
  </si>
  <si>
    <t>9155-20-N-22-3x9Ah</t>
  </si>
  <si>
    <t>9155-20-N-31-4x9Ah</t>
  </si>
  <si>
    <t>9155-30-N-7-2x9Ah</t>
  </si>
  <si>
    <t>9155-30-N-13-3x9Ah</t>
  </si>
  <si>
    <t>9155-30-N-20-4x9Ah</t>
  </si>
  <si>
    <t>9155-20-NL-10-2x7Ah</t>
  </si>
  <si>
    <t>9155-20-NL-17-3x7Ah</t>
  </si>
  <si>
    <t>9155-20-NL-26-4x7Ah</t>
  </si>
  <si>
    <t>9155-30-NL-10-3x7Ah</t>
  </si>
  <si>
    <t>9155-30-NL-15-4x7Ah</t>
  </si>
  <si>
    <t>9155-20-N-0</t>
  </si>
  <si>
    <t>9155-30-N-0</t>
  </si>
  <si>
    <t>9155-20-N-0-MBS</t>
  </si>
  <si>
    <t>9155-30-N-0-MBS</t>
  </si>
  <si>
    <t>9155-20-NHS-5-1x9Ah</t>
  </si>
  <si>
    <t>9155-20-NHS-13-2x9Ah</t>
  </si>
  <si>
    <t>9155-20-NHS-22-3x9Ah</t>
  </si>
  <si>
    <t>9155-20-NHS-31-4x9Ah</t>
  </si>
  <si>
    <t>9155-30-NHS-7-2x9Ah</t>
  </si>
  <si>
    <t>9155-30-NHS-13-3x9Ah</t>
  </si>
  <si>
    <t>9155-30-NHS-20-4x9Ah</t>
  </si>
  <si>
    <t>9155-20-NLHS-10-2x7Ah</t>
  </si>
  <si>
    <t>9155-20-NLHS-17-3x7Ah</t>
  </si>
  <si>
    <t>9155-20-NLHS-26-4x7Ah</t>
  </si>
  <si>
    <t>9155-30-NLHS-10-3x7Ah</t>
  </si>
  <si>
    <t>9155-30-NLHS-15-4x7Ah</t>
  </si>
  <si>
    <t>9155-20-NHS-0</t>
  </si>
  <si>
    <t>9155-30-NHS-0</t>
  </si>
  <si>
    <t>P-105000007-001</t>
  </si>
  <si>
    <t>P-105000007-002</t>
  </si>
  <si>
    <t>P-105000007-003</t>
  </si>
  <si>
    <t>P-105000007-004</t>
  </si>
  <si>
    <t>P-105000007-005</t>
  </si>
  <si>
    <t>P-105000007-016</t>
  </si>
  <si>
    <t>P-105000007-018</t>
  </si>
  <si>
    <t>P-105000007-019</t>
  </si>
  <si>
    <t>P-105000007-020</t>
  </si>
  <si>
    <t>P-105000007-031</t>
  </si>
  <si>
    <t>P-105000007-032</t>
  </si>
  <si>
    <t>P-105000007-033</t>
  </si>
  <si>
    <t>P-105000007-034</t>
  </si>
  <si>
    <t>P-105000007-009</t>
  </si>
  <si>
    <t>P-105000007-010</t>
  </si>
  <si>
    <t>P-105000007-011</t>
  </si>
  <si>
    <t>P-105000007-012</t>
  </si>
  <si>
    <t>P-105000007-013</t>
  </si>
  <si>
    <t>P-105000007-024</t>
  </si>
  <si>
    <t>P-105000007-026</t>
  </si>
  <si>
    <t>P-105000007-027</t>
  </si>
  <si>
    <t>P-105000007-028</t>
  </si>
  <si>
    <t>P-105000007-037</t>
  </si>
  <si>
    <t>P-105000007-038</t>
  </si>
  <si>
    <t>P-105000007-039</t>
  </si>
  <si>
    <t>P-105000007-040</t>
  </si>
  <si>
    <t>P-105000007-006</t>
  </si>
  <si>
    <t>P-105000007-007</t>
  </si>
  <si>
    <t>P-105000007-008</t>
  </si>
  <si>
    <t>P-105000007-022</t>
  </si>
  <si>
    <t>P-105000007-023</t>
  </si>
  <si>
    <t>P-105000007-035</t>
  </si>
  <si>
    <t>P-105000007-036</t>
  </si>
  <si>
    <t>P-105000007-043</t>
  </si>
  <si>
    <t>P-105000007-014</t>
  </si>
  <si>
    <t>P-105000007-015</t>
  </si>
  <si>
    <t>P-105000007-029</t>
  </si>
  <si>
    <t>P-105000007-030</t>
  </si>
  <si>
    <t>P-105000007-041</t>
  </si>
  <si>
    <t>P-105000007-042</t>
  </si>
  <si>
    <t>P-105000008-001</t>
  </si>
  <si>
    <t>P-105000008-002</t>
  </si>
  <si>
    <t>P-105000008-003</t>
  </si>
  <si>
    <t>P-105000008-004</t>
  </si>
  <si>
    <t>P-105000009-001</t>
  </si>
  <si>
    <t>P-105000009-002</t>
  </si>
  <si>
    <t>P-105000009-003</t>
  </si>
  <si>
    <t>P-105000009-004</t>
  </si>
  <si>
    <t>P-105000010-001</t>
  </si>
  <si>
    <t>P-105000011-001</t>
  </si>
  <si>
    <t>P-105000011-002</t>
  </si>
  <si>
    <t>P-105000011-003</t>
  </si>
  <si>
    <t>P-105000011-004</t>
  </si>
  <si>
    <t>P-105000011-005</t>
  </si>
  <si>
    <t>P-105000011-006</t>
  </si>
  <si>
    <t>P-105000011-007</t>
  </si>
  <si>
    <t>P-105000011-008</t>
  </si>
  <si>
    <t>P-105000011-009</t>
  </si>
  <si>
    <t>P-105000011-010</t>
  </si>
  <si>
    <t>P-105000011-011</t>
  </si>
  <si>
    <t>P-105000011-012</t>
  </si>
  <si>
    <t>P-105000012-001</t>
  </si>
  <si>
    <t>P-105000012-002</t>
  </si>
  <si>
    <t>P-105000012-003</t>
  </si>
  <si>
    <t>P-105000012-004</t>
  </si>
  <si>
    <t>P-105000013-001</t>
  </si>
  <si>
    <t>P-105000014-001</t>
  </si>
  <si>
    <t>P-105000014-002</t>
  </si>
  <si>
    <t>P-105000014-003</t>
  </si>
  <si>
    <t>P-105000014-004</t>
  </si>
  <si>
    <t>P-105000014-005</t>
  </si>
  <si>
    <t>P-105000014-006</t>
  </si>
  <si>
    <t>P-105000014-007</t>
  </si>
  <si>
    <t>P-105000014-008</t>
  </si>
  <si>
    <t>P-105000014-009</t>
  </si>
  <si>
    <t>P-105000014-010</t>
  </si>
  <si>
    <t>P-105000014-011</t>
  </si>
  <si>
    <t>P-105000014-012</t>
  </si>
  <si>
    <t>P-105000015-001</t>
  </si>
  <si>
    <t>P-105000016-001</t>
  </si>
  <si>
    <t>P-105000016-002</t>
  </si>
  <si>
    <t>P-105000016-003</t>
  </si>
  <si>
    <t>P-105000017-001</t>
  </si>
  <si>
    <t>93P/E-BAT-S-0x36-EMPTY (200A) M5 cables</t>
  </si>
  <si>
    <t>P-105000017-005</t>
  </si>
  <si>
    <t>93P/E-BAT-S-0x36-EMPTY (200A) M6 cables</t>
  </si>
  <si>
    <t>P-105000017-002</t>
  </si>
  <si>
    <t>93P/E-BAT-S-1x36-110W (200A)</t>
  </si>
  <si>
    <t>P-105000017-004</t>
  </si>
  <si>
    <t>93P/E-BAT-S-1x36-200W (200A)</t>
  </si>
  <si>
    <t>P-105000018-001</t>
  </si>
  <si>
    <t>93P/E-BAT-S-0x40-EMPTY (400A) M6 cables</t>
  </si>
  <si>
    <t>P-105000018-002</t>
  </si>
  <si>
    <t>93P/E-BAT-S-1x36-200W (400A)</t>
  </si>
  <si>
    <t>P-105000018-003</t>
  </si>
  <si>
    <t>93P/E-BAT-S-1x40-200W (400A)</t>
  </si>
  <si>
    <t>HPO-1040337</t>
  </si>
  <si>
    <t>KIT 93PM BATTERY ACCESSORIES (1 STRING)</t>
  </si>
  <si>
    <t>1 лоток для аккумуляторов, на 40 шт., в составе кабели для подключения аккумуляторов</t>
  </si>
  <si>
    <t>HPO-1040338</t>
  </si>
  <si>
    <t>KIT 93PM BATTERY ACCESSORIES (6 STRING)</t>
  </si>
  <si>
    <t>6 лотков для аккумуляторов, на 40 шт. каждый, в составе кабели для подключения аккумуляторов</t>
  </si>
  <si>
    <t>P-103000847</t>
  </si>
  <si>
    <t>Комплект для внешнего параллельного соединения ИБП серии 93PM</t>
  </si>
  <si>
    <t>P-103000926</t>
  </si>
  <si>
    <t>Комплект для верхней вытяжки воздуха, для ИБП серии 93PM мощностью 80-150 кВт</t>
  </si>
  <si>
    <t>P-103000927</t>
  </si>
  <si>
    <t>Комплект для верхней вытяжки воздуха, для ИБП серии 93PM мощностью 160-200 кВт</t>
  </si>
  <si>
    <t>P-105000035-001</t>
  </si>
  <si>
    <t>93P/E-BAT-L-EMPTY (400A) M6 cable lugs</t>
  </si>
  <si>
    <t>P-105000035-002</t>
  </si>
  <si>
    <t>93P/E-BAT-L-EMPTY (400A) M8 cable lugs</t>
  </si>
  <si>
    <t>P-105000036-001</t>
  </si>
  <si>
    <t>93P/E-BAT-L-EMPTY (500A) M6 cable lugs</t>
  </si>
  <si>
    <t>Большой внешний батарейный шкаф для ИБП 93PM/93E; без батарей; с кабельной разводкой для комплекта из 40 батарей; с встроенным батарейным выключателем на 500А; для ИБП мощностью от 120 до 150 кВт; перемычки на болт M6</t>
  </si>
  <si>
    <t>P-105000036-002</t>
  </si>
  <si>
    <t>93P/E-BAT-L-EMPTY (500A) M8 cable lugs</t>
  </si>
  <si>
    <t>Большой внешний батарейный шкаф для ИБП 93PM/93E; без батарей; с кабельной разводкой для комплекта из 40 батарей; с встроенным батарейным выключателем на 500А; для ИБП мощностью от 120 до 150 кВт; перемычки на болт M8</t>
  </si>
  <si>
    <t>P-105000037-001</t>
  </si>
  <si>
    <t>93P/E-BAT-L-EMPTY (700A) M6 cable lugs</t>
  </si>
  <si>
    <t>Большой внешний батарейный шкаф для ИБП 93PM/93E; без батарей; с кабельной разводкой для комплекта из 40 батарей; с встроенным батарейным выключателем на 700А; для ИБП мощностью от 160 до 200 кВт; перемычки на болт M6</t>
  </si>
  <si>
    <t>P-105000037-002</t>
  </si>
  <si>
    <t>93P/E-BAT-L-EMPTY (700A) M8 cable lugs</t>
  </si>
  <si>
    <t>Большой внешний батарейный шкаф для ИБП 93PM/93E; без батарей; с кабельной разводкой для комплекта из 40 батарей; с встроенным батарейным выключателем на 700А; для ИБП мощностью от 160 до 200 кВт; перемычки на болт M8</t>
  </si>
  <si>
    <t>P-105000003-020</t>
  </si>
  <si>
    <t>EXTERNAL MAINTENANCE BYPASS 50kW, 2-SWITCHES</t>
  </si>
  <si>
    <t>внешний сервисный байпас, мощность 50кВт, с 2мя переключателями</t>
  </si>
  <si>
    <t>P-105000003-046</t>
  </si>
  <si>
    <t>EXTERNAL MAINTENANCE BYPASS 50kW, 3-SWITCHES </t>
  </si>
  <si>
    <t>внешний сервисный байпас, мощность 50кВт, с 3мя переключателями</t>
  </si>
  <si>
    <t>P-103000650</t>
  </si>
  <si>
    <t>Комплект модернизации ИБП серии 93PM (30-50 кВт) для соответствия стандарту электромагнитной совместимости EMC-C2</t>
  </si>
  <si>
    <t>P-174000048</t>
  </si>
  <si>
    <t>упаковка для ИБП серии 93PM (30-150 кВт): фанерный ящик с рампой</t>
  </si>
  <si>
    <t>P-174000097</t>
  </si>
  <si>
    <t>упаковка для ИБП серии 93PM (200 кВт): фанерный ящик с рампой</t>
  </si>
  <si>
    <t>INDRELAY-MS</t>
  </si>
  <si>
    <t>Industrial relay card - MS for 93PM and 93E</t>
  </si>
  <si>
    <t>PXGMSUPS</t>
  </si>
  <si>
    <t>Карта удаленного мониторинга PX Gateway Card - подключение Mini Slot для ИБП серии 93PM</t>
  </si>
  <si>
    <t>P-105000038-001</t>
  </si>
  <si>
    <t>93-BAT10-280 (400A) (CSB HRL 12280W)</t>
  </si>
  <si>
    <t>P-105000038-002</t>
  </si>
  <si>
    <t>93-BAT10-330 (400A) (CSB HRL 12330W)</t>
  </si>
  <si>
    <t>P-105000038-003</t>
  </si>
  <si>
    <t>P-105000039-001</t>
  </si>
  <si>
    <t>93-BAT10-280 (700A) (CSB HRL 12280W)</t>
  </si>
  <si>
    <t>Большой внешний батарейный шкаф для ИБП 93PM/93E; с кабельной разводкой и установленным комплектом из 40 батарей с увеличенным сроком службы, производства CSB; 280Вт на ячейку; с встроенным батарейным выключателем на 700А; для ИБП мощностью до 200 кВт; кабель ИБП-шкаф в комплект НЕ входит</t>
  </si>
  <si>
    <t>P-105000039-002</t>
  </si>
  <si>
    <t>93-BAT10-330 (700A) (CSB HRL 12330W)</t>
  </si>
  <si>
    <t>Большой внешний батарейный шкаф для ИБП 93PM/93E; с кабельной разводкой и установленным комплектом из 40 батарей с увеличенным сроком службы, производства CSB; 330Вт на ячейку; с встроенным батарейным выключателем на 700А; для ИБП мощностью до 200 кВт; кабель ИБП-шкаф в комплект НЕ входит</t>
  </si>
  <si>
    <t>P-105000039-003</t>
  </si>
  <si>
    <t>9395-BAT10-EMPTY (700A) battery cabinet</t>
  </si>
  <si>
    <t>Большой батарейный шкаф для ИБП серии 9395; с встроенным батарейным выключателем на 700А; без батарей в комплекте</t>
  </si>
  <si>
    <t>Батарейный выключатель на 700А/600В DC, с отключающей способностью 35кА; сертификат UL; на кабель сечением 85-200 мм2; для ИБП мощностью до 275кВа</t>
  </si>
  <si>
    <t>Battery Breaker 700A/600Vdc 35kA UL W/ TERMINALS 85-380mm2 (275kVA)</t>
  </si>
  <si>
    <t>Батарейный выключатель на 700А/600В DC, с отключающей способностью 35кА; сертификат UL; на кабель сечением 85-380 мм2; для ИБП мощностью до 275кВа</t>
  </si>
  <si>
    <t>н/д</t>
  </si>
  <si>
    <t>9X55-BAT10-2x110 (20-40 kVA)      (CSB HRL 12110W)</t>
  </si>
  <si>
    <t>BAT10 assembly (1 string 7 Ah)</t>
  </si>
  <si>
    <t>BAT5 assembly (1 string 9Ah)</t>
  </si>
  <si>
    <t>External MBS for 20-30 kVA (wall-mounted, non-matching)</t>
  </si>
  <si>
    <t>Kit 9X55 battery accessories (20-40 kVA) (4 strings)</t>
  </si>
  <si>
    <t>SPM-30-2   1+1 SYSTEM PARALLEL MODULE (wall-mounted)</t>
  </si>
  <si>
    <t>SPM-30-4   3+1 SYSTEM PARALLEL MODULE (floor-standing)</t>
  </si>
  <si>
    <t>SPM-40-4   3+1 SYSTEM PARALLEL MODULE (floor-standing)</t>
  </si>
  <si>
    <t>SPM-60-2   1+1 SYSTEM PARALLEL MODULE (wall-mounted)</t>
  </si>
  <si>
    <t>9155-MBS-15kVA</t>
  </si>
  <si>
    <t>9155-TC-15kVA-3</t>
  </si>
  <si>
    <t>9155-TRAP-15kVA</t>
  </si>
  <si>
    <t>9355-TC-15kVA-3</t>
  </si>
  <si>
    <t>9X55-BAT-0-L</t>
  </si>
  <si>
    <t>9X55-BAT10-64x7Ah</t>
  </si>
  <si>
    <t>9X55-BAT10-96x7Ah</t>
  </si>
  <si>
    <t>9X55-BAT5-64x7Ah</t>
  </si>
  <si>
    <t>9X55-BAT5-96x7Ah</t>
  </si>
  <si>
    <t>9X55-BAT-64x0Ah</t>
  </si>
  <si>
    <t>9X55-BAT-96x0Ah</t>
  </si>
  <si>
    <t>UPS center 9155 12 kVA-20xB10</t>
  </si>
  <si>
    <t>UPS center 9155 15 kVA-20xB10</t>
  </si>
  <si>
    <t>UPS center 9155 8/10 kVA-15xB10</t>
  </si>
  <si>
    <t>Xslot modem board</t>
  </si>
  <si>
    <t>Xslot relay (AS/400) card</t>
  </si>
  <si>
    <t>10 m extension cable, 9 pin D</t>
  </si>
  <si>
    <t>2.5 m serial cable, 9 pin D</t>
  </si>
  <si>
    <t xml:space="preserve">AS/400 shutdown cable </t>
  </si>
  <si>
    <t>ConnectUPS-BD Web/SNMP card</t>
  </si>
  <si>
    <t>ConnectUPS-E Web/SNMP adapter (External)</t>
  </si>
  <si>
    <t>ConnectUPS-X Web/SNMP/xHub card</t>
  </si>
  <si>
    <t>PXGX UPS card</t>
  </si>
  <si>
    <t>X-Slot ModBus Adapter</t>
  </si>
  <si>
    <t>Батарейная линейка (из 36 батарей с увеличенным сроком службы, ёмкостью 7А*ч), для использования в ИБП и батарейных шкафах серии 9х55</t>
  </si>
  <si>
    <t>Батарейная линейка (из 36 батарей со стандартным сроком службы, ёмкостью 9А*ч), для использования в ИБП и батарейных шкафах серии 9х55</t>
  </si>
  <si>
    <t>Внешний батарейный шкаф для ИБП 9х55,  с кабельной разводкой и установленным комплектом (2 линейки из 36 батарей с увеличенным сроком службы), производства CSB; 110Вт на ячейку;  с возможностью установки макс. 2 батарейных линеек по 36 батарей; с встроенным батарейным выключателем; для ИБП мощностью до 40 кВА</t>
  </si>
  <si>
    <t>Внешний батарейный шкаф для ИБП 9х55, без батарей; с кабельной разводкой для комплекта из 36 батарей;  с возможностью установки макс. 2 батарейных линеек по 36 батарей (кабели и аксессуары в комплекте); с встроенным батарейным выключателем; для ИБП мощностью до 40 кВа</t>
  </si>
  <si>
    <t>Внешний батарейный шкаф для ИБП 9х55,  с кабельной разводкой и установленным комплектом (1 линейка из 36 батарей с увеличенным сроком службы), производства CSB; 110Вт на ячейку; с возможностью установки макс. 2 батарейных линеек по 36 батарей (кабели и аксессуары в комплекте - только для 1 линейки); с встроенным батарейным выключателем; для ИБП мощностью до 40 кВА</t>
  </si>
  <si>
    <t xml:space="preserve">Набор аксессуаров для батарей (кабели, лотки, перемычки и проч. для 4 линеек), для использования в ИБП и батарейных шкафах серии 9х55 </t>
  </si>
  <si>
    <t>Внешний механический (сервисный) байпас с настенным креплением, для ИБП серии 9х55, мощность 20-30 кВа</t>
  </si>
  <si>
    <t>Механический (сервисный) байпас для ИБП серии 9155, мощностью до 15 кВа</t>
  </si>
  <si>
    <t>Большой внешний батарейный шкаф для ИБП 9х55,  с кабельной разводкой и установленным комплектом (2 линейки из 32 батарей с увеличенным сроком службы, ёмкостью 24А*ч);  с возможностью установки макс. 2 батарейных линеек по 32 батареи; с встроенным батарейным выключателем</t>
  </si>
  <si>
    <t>Большой внешний батарейный шкаф для ИБП 9х55,  с кабельной разводкой и установленным комплектом (1 линейка из 32 батарей с увеличенным сроком службы, ёмкостью 24А*ч);  с возможностью установки макс. 2 батарейных линеек по 32 батареи; с встроенным батарейным выключателем</t>
  </si>
  <si>
    <t>Внешний батарейный шкаф для ИБП 9х55,  с кабельной разводкой и установленным комплектом (3 линейки из 32 батарей со стандартным сроком службы, ёмкостью 7А*ч); с встроенным батарейным выключателем</t>
  </si>
  <si>
    <t>Внешний батарейный шкаф для ИБП 9х55,  с кабельной разводкой и установленным комплектом (3 линейки из 32 батарей с увеличенным сроком службы, ёмкостью 7А*ч); с встроенным батарейным выключателем</t>
  </si>
  <si>
    <t>Большой внешний батарейный шкаф для ИБП 9х55,  без батарей; с кабельной разводкой и возможностью установки макс. 5 батарейных линеек по 32 батареи; с встроенным батарейным выключателем</t>
  </si>
  <si>
    <t>Выходной трансформатор для ИБП серии 9х55 (мощностью 20-30 кВа)</t>
  </si>
  <si>
    <t>Карта удалённого мониторинга и управления ИБП (Web-интерфейс), подключение: X-slot</t>
  </si>
  <si>
    <t>Карта релейных контактов, подключение: X-slot</t>
  </si>
  <si>
    <t>Карта модема, подключение: X-slot</t>
  </si>
  <si>
    <t xml:space="preserve">Шина расширения, включающая карту для интеграции информации в систему управления зданием (BMS), при помощи протокола Modbus RTU, подключение: X-slot </t>
  </si>
  <si>
    <t>Кабель для осуществления удаленного отключения ИБП через карту релейных контактов (AS/400)</t>
  </si>
  <si>
    <t>Фазы</t>
  </si>
  <si>
    <t>Апгрейд</t>
  </si>
  <si>
    <t>-</t>
  </si>
  <si>
    <t>да</t>
  </si>
  <si>
    <t>нет</t>
  </si>
  <si>
    <t>Сервисный байпас</t>
  </si>
  <si>
    <t>опция</t>
  </si>
  <si>
    <t>P-105000043-001</t>
  </si>
  <si>
    <t>P-105000043-002</t>
  </si>
  <si>
    <t>P-105000043-003</t>
  </si>
  <si>
    <t>P-105000043-004</t>
  </si>
  <si>
    <t>P-105000043-005</t>
  </si>
  <si>
    <t>P-105000043-006</t>
  </si>
  <si>
    <t>P-105000043-007</t>
  </si>
  <si>
    <t>P-105000043-008</t>
  </si>
  <si>
    <t>Малый внешний батарейный шкаф для ИБП 93PM/93E; с возможностью установки 36 батарей на комплект; без батарей; с встроенным батарейным выключателем на 200А; для ИБП мощностью от 30 до 60 кВт; перемычки на болт M5</t>
  </si>
  <si>
    <t>Малый внешний батарейный шкаф для ИБП 93PM/93E; с установленным комплектом аккумуляторов (1 из 36 батарей, мощностью 110Вт на ячейку); с встроенным батарейным выключателем на 200А; для ИБП мощностью от 30 до 60 кВт</t>
  </si>
  <si>
    <t>Малый внешний батарейный шкаф для ИБП 93PM/93E; с установленным комплектом аккумуляторов (1 из 36 батарей, мощностью 200Вт на ячейку); с встроенным батарейным выключателем на 200А; для ИБП мощностью от 30 до 60 кВт</t>
  </si>
  <si>
    <t>Малый внешний батарейный шкаф для ИБП 93PM/93E; с возможностью установки 36 блоков на комплект аккумуляторов; без батарей; с встроенным батарейным выключателем на 200А; для ИБП мощностью от 30 до 60 кВт; перемычки на болт M6</t>
  </si>
  <si>
    <t>Большой внешний батарейный шкаф для ИБП 93PM/93E; с кабельной разводкой и установленным комплектом из 40 батарей с увеличенным сроком службы, производства CSB; 280Вт на ячейку; с встроенным батарейным выключателем на 400А; для ИБП мощностью до 100 кВт; кабель ИБП-шкаф в комплект НЕ входит</t>
  </si>
  <si>
    <t>Большой внешний батарейный шкаф для ИБП 93PM/93E; с кабельной разводкой и установленным комплектом из 40 батарей с увеличенным сроком службы, производства CSB; 330Вт на ячейку; с встроенным батарейным выключателем на 400А; для ИБП мощностью до 100 кВт; кабель ИБП-шкаф в комплект НЕ входит</t>
  </si>
  <si>
    <t>Комплект для верхней прокладки кабелей, для ИБП серии 93PM мощностью 80-150 кВт</t>
  </si>
  <si>
    <t>Кабель для подключения внешнего сетевого адаптера (116750223-001), для модели 9130</t>
  </si>
  <si>
    <t>Сетевая карта (подключение Best Dock), для ИБП 9130</t>
  </si>
  <si>
    <t>Карта Modbus (подключение X-slot)</t>
  </si>
  <si>
    <t>Вес, нетто, кг</t>
  </si>
  <si>
    <t>42U rack enclosure (P1PCP1) with BladeBar (103007571-5591) and Bottom entry Wireway (103007569-5591) pre configured</t>
  </si>
  <si>
    <t>6 high Blade Bar - BOTTOM entry and wireway kit for parallel system (P/N's 103007571-5591 and 103007569-5591) for mounting in an 42U empty rack</t>
  </si>
  <si>
    <t>Converting Single BladeUPS to Parallel BladeUPS - Parallel wire conversion kit (P/N 103006474-POI) including Paralleling Comm set with CAN card, RJ45 &amp; pull chain cables (P/N 103005961-001 )</t>
  </si>
  <si>
    <t>6 high Blade Bar - TOP entry and wireway kit for parallel system (P/N's 103007573-5591 and 103007569-5591) for mounting in an 42U empty rack</t>
  </si>
  <si>
    <t>4 high Blade Bar - BOTTOM entry and wireway kit for parallel system (P/N's 103007830-5591 and 103007569-5591) for mounting in an 30U empty rack</t>
  </si>
  <si>
    <t>4 high Blade Bar - TOP entry and wireway kit for parallel system (P/N's 103007828-5591 and 103007569-5591) for mounting in an 30U empty rack</t>
  </si>
  <si>
    <t>103005747-6591</t>
  </si>
  <si>
    <t>EBM - 3U Extended Battery Module</t>
  </si>
  <si>
    <t>103006348-001</t>
  </si>
  <si>
    <t>EBM extension cable - 3 ft lead</t>
  </si>
  <si>
    <t>103006474-44I</t>
  </si>
  <si>
    <t>Converting parallel BladeUPS to Single BladeUPS - IEC309-32 (5 Wire in and out) conversion kit</t>
  </si>
  <si>
    <t>103007247-5591</t>
  </si>
  <si>
    <t>External Battery Interconnect - connect multiple external batteries (not included)</t>
  </si>
  <si>
    <t>103007415-5400</t>
  </si>
  <si>
    <t>BladeUPS Maintenance Bypass Module, 6U high, 400V</t>
  </si>
  <si>
    <t>Y032420CD100000</t>
  </si>
  <si>
    <t>RPM - Rack Power Module (BladeUPS in, 12xC13 + 6xC19 out) 10ft lead</t>
  </si>
  <si>
    <t>Y032440CD100000</t>
  </si>
  <si>
    <t>RPM - Rack Power Module (BladeUPS in, 12xC13 + 6xC19 out) 20ft lead</t>
  </si>
  <si>
    <t>Y032440DD100000</t>
  </si>
  <si>
    <t>RPM - Rack Power Module (BladeUPS in, 12xC19 out) 20ft lead</t>
  </si>
  <si>
    <t>ZC1224401100000</t>
  </si>
  <si>
    <t>PW BladeUPS Single Unit 12kW 400V (IEC 309-32A 5W in, 5W + RPM out) SNMP</t>
  </si>
  <si>
    <t>ZC122P060100000</t>
  </si>
  <si>
    <t>PW BladeUPS Parallel Unit 12kW 400V (Parallel cord for BladeBar in/out, RPM out)</t>
  </si>
  <si>
    <t>Внешний батарейный модуль для ИБП серии Blade UPS; для установки в 19" стойку, высота 3U</t>
  </si>
  <si>
    <t>Набор для преобразования силового модуля ИБП Blade UPS (одиночного в параллельный), с полным набором кабелей для подключения модуля в параллельную систему</t>
  </si>
  <si>
    <t>Устройство распределения питания (установка в 19" стойку); вход - от силового модуля BladeUPS; выход - 12хС19; кабель 6 м</t>
  </si>
  <si>
    <t>Модуль внешнего сервисного байпаса для системы ИБП BladeUPS (400V); установка в 19" стойку; высота 6U</t>
  </si>
  <si>
    <t>Шина  подключения/запараллеливания силовых и батарейных модулей Blade UPS (с кабельным каналом для подключения), с нижним вводом кабелей, для установки в 42U стойку (глубиной не менее 1000 мм)</t>
  </si>
  <si>
    <t>Шина  подключения/запараллеливания силовых и батарейных модулей Blade UPS (с полным набором кабелей для подключения), с нижним вводом кабелей, для установки в 30U стойку (глубиной не менее 1000 мм)</t>
  </si>
  <si>
    <t>Шина  подключения/запараллеливания силовых и батарейных модулей Blade UPS (с полным набором кабелей для подключения), с верхним вводом кабелей, для установки в 30U стойку (глубиной не менее 1000 мм)</t>
  </si>
  <si>
    <t>Сетевая карта (подключение - X-slot),позволяющая осуществлять мониторинг ИБП и другого оборудования через сеть (SNMP)</t>
  </si>
  <si>
    <t>Кабель для подключения внешнего батарейного модуля, длина 1 м</t>
  </si>
  <si>
    <t>Шина  подключения/запараллеливания силовых модулей BladeUPS  (с кабельным каналом для подключения), с верхним вводом кабелей, для установки в 42U стойку (глубиной не менее 1000 мм)</t>
  </si>
  <si>
    <t>Внешний батарейный шкаф для ИБП 9х55,  без батарей; с кабельной разводкой и возможностью установки макс. 3 батарейных линеек по 32 батареи; с встроенным батарейным выключателем</t>
  </si>
  <si>
    <t xml:space="preserve">ИБП серии 9155, мощность 10 кВа/9 кВт; 3 фазы вход/1 фаза выход; без батарей, с возможностью установки 1 линейки из 32 штук </t>
  </si>
  <si>
    <t xml:space="preserve">ИБП серии 9155, мощность 10 кВа/9 кВт; 3 фазы вход/1 фаза выход; без батарейного модуля </t>
  </si>
  <si>
    <t xml:space="preserve">ИБП серии 9155, мощность 10 кВа/9 кВт; 3 фазы вход/1 фаза выход; с внутренними стандартными батареями; 1 линейка из 32 штук ёмкостью 9А*ч, время автономной работы 10 минут (полная мощность, нагрузка с pf=0,7) </t>
  </si>
  <si>
    <t xml:space="preserve">ИБП серии 9155, мощность 10 кВа/9 кВт; 3 фазы вход/1 фаза выход; с выходным трансформатором; без батарей, с возможностью установки 1 линейки из 32 штук </t>
  </si>
  <si>
    <t xml:space="preserve">ИБП серии 9155, мощность 10 кВа/9 кВт; 3 фазы вход/1 фаза выход; с выходным трансформатором; с внутренними стандартными батареями; 1 линейка из 32 штук ёмкостью 9А*ч, время автономной работы 10 минут (полная мощность, нагрузка с pf=0,7) </t>
  </si>
  <si>
    <t xml:space="preserve">ИБП серии 9155, мощность 10 кВа/9 кВт; 3 фазы вход/1 фаза выход; с внутренними стандартными батареями; 1 линейка из 32 штук ёмкостью 9А*ч, время автономной работы 10 минут (полная мощность, нагрузка с pf=0,7); с сервисным байпасом </t>
  </si>
  <si>
    <t xml:space="preserve">ИБП серии 9155, мощность 10 кВа/9 кВт; 1 фаза вход/выход; без батарей; с возможностью установки 1 линейки из 32 штук </t>
  </si>
  <si>
    <t xml:space="preserve">ИБП серии 9155, мощность 10 кВа/9 кВт; 1 фаза вход/выход; без батарейного модуля </t>
  </si>
  <si>
    <t xml:space="preserve">ИБП серии 9155, мощность 10 кВа/9 кВт; 1 фаза вход/выход; с внутренними стандартными батареями; 1 линейка из 32 штук ёмкостью 9А*ч, время автономной работы 10 минут (полная мощность, нагрузка с pf=0,7) </t>
  </si>
  <si>
    <t xml:space="preserve">ИБП серии 9155, мощность 10 кВа/9 кВт; 1 фаза вход/выход; с выходным трансформатором; без батарей; с возможностью установки 1 линейки из 32 штук </t>
  </si>
  <si>
    <t xml:space="preserve">ИБП серии 9155, мощность 10 кВа/9 кВт; 1 фаза вход/выход; с выходным трансформатором; с внутренними стандартными батареями; 1 линейка из 32 штук ёмкостью 9А*ч, время автономной работы 10 минут (полная мощность, нагрузка с pf=0,7) </t>
  </si>
  <si>
    <t xml:space="preserve">ИБП серии 9155, мощность 10 кВа/9 кВт; 1 фаза вход/выход; с внутренними стандартными батареями; 1 линейка из 32 штук ёмкостью 9А*ч, время автономной работы 10 минут (полная мощность, нагрузка с pf=0,7); с сервисным байпасом </t>
  </si>
  <si>
    <t xml:space="preserve">ИБП серии 9155, мощность 10 кВа/9 кВт; 3 фазы вход/1 фаза выход; без батарей, с возможностью установки 1 линейки из 32 штук; с сервисным байпасом </t>
  </si>
  <si>
    <t xml:space="preserve">ИБП серии 9155, мощность 10 кВа/9 кВт; 1 фаза вход/выход; без батарей; с возможностью установки 1 линейки из 32 штук; с сервисным байпасом </t>
  </si>
  <si>
    <t xml:space="preserve">ИБП серии 9155, мощность 10 кВа/9 кВт; 1 фаза вход/выход; с выходным трансформатором; без батарейного модуля </t>
  </si>
  <si>
    <t xml:space="preserve">ИБП серии 9155, мощность 10 кВа/9 кВт; 3 фазы вход/1 фаза выход;  с выходным трансформатором; без батарейного модуля </t>
  </si>
  <si>
    <t xml:space="preserve">ИБП серии 9155, мощность 10 кВа/9 кВт; 1 фаза вход/выход; с внутренними стандартными батареями; 1 линейка из 32 штук ёмкостью 9А*ч, время автономной работы 10 минут (полная мощность, нагрузка с pf=0,7); готов для работы в параллель (до 4х ИБП) </t>
  </si>
  <si>
    <t xml:space="preserve">ИБП серии 9155, мощность 10 кВа/9 кВт; 1 фаза вход/выход; без батарей; с возможностью установки 1 линейки из 32 штук; готов для работы в параллель (до 4х ИБП) </t>
  </si>
  <si>
    <t xml:space="preserve">ИБП серии 9155, мощность 10 кВа/9 кВт; 1 фаза вход/выход; без батарейного модуля; готов для работы в параллель (до 4х ИБП) </t>
  </si>
  <si>
    <t xml:space="preserve">ИБП серии 9155, мощность 10 кВа/9 кВт; 3 фазы вход/1 фаза выход; с внутренними стандартными батареями; 1 линейка из 32 штук ёмкостью 9А*ч, время автономной работы 10 минут (полная мощность, нагрузка с pf=0,7); готов для работы в параллель (до 4х ИБП) </t>
  </si>
  <si>
    <t xml:space="preserve">ИБП серии 9155, мощность 10 кВа/9 кВт; 3 фазы вход/1 фаза выход; без батарей, с возможностью установки 1 линейки из 32 штук; готов для работы в параллель (до 4х ИБП) </t>
  </si>
  <si>
    <t xml:space="preserve">ИБП серии 9155, мощность 10 кВа/9 кВт; 3 фазы вход/1 фаза выход; без батарейного модуля; готов для работы в параллель (до 4х ИБП) </t>
  </si>
  <si>
    <t xml:space="preserve">ИБП серии 9155, мощность 10 кВа/9 кВт; 1 фаза вход/выход;  с выходным трансформатором; без батарей; с возможностью установки 1 линейки из 32 штук; готов для работы в параллель (до 4х ИБП) </t>
  </si>
  <si>
    <t xml:space="preserve">ИБП серии 9155, мощность 10 кВа/9 кВт; 1 фаза вход/выход; с выходным трансформатором; с внутренними стандартными батареями; 1 линейка из 32 штук ёмкостью 9А*ч, время автономной работы 10 минут (полная мощность, нагрузка с pf=0,7); готов для работы в параллель (до 4х ИБП) </t>
  </si>
  <si>
    <t xml:space="preserve">ИБП серии 9155, мощность 10 кВа/9 кВт; 1 фаза вход/выход; с выходным трансформатором; без батарейного модуля; готов для работы в параллель (до 4х ИБП) </t>
  </si>
  <si>
    <t xml:space="preserve">ИБП серии 9155, мощность 10 кВа/9 кВт; 3 фазы вход/1 фаза выход; с выходным трансформатором; без батарей, с возможностью установки 1 линейки из 32 штук; готов для работы в параллель (до 4х ИБП) </t>
  </si>
  <si>
    <t xml:space="preserve">ИБП серии 9155, мощность 10 кВа/9 кВт; 3 фазы вход/1 фаза выход;  с выходным трансформатором; с внутренними стандартными батареями; 1 линейка из 32 штук ёмкостью 9А*ч, время автономной работы 10 минут (полная мощность, нагрузка с pf=0,7); готов для работы в параллель (до 4х ИБП) </t>
  </si>
  <si>
    <t xml:space="preserve">ИБП серии 9155, мощность 10 кВа/9 кВт; 3 фазы вход/1 фаза выход;  с выходным трансформатором; без батарейного модуля; готов для работы в параллель (до 4х ИБП) </t>
  </si>
  <si>
    <t xml:space="preserve">ИБП серии 9155, мощность 8 кВа/7,2 кВт; 3 фазы вход/1 фаза выход; без батарей, с возможностью установки 1 линейки из 32 штук </t>
  </si>
  <si>
    <t xml:space="preserve">ИБП серии 9155, мощность 8 кВа/7,2 кВт; 3 фазы вход/1 фаза выход; без батарейного модуля </t>
  </si>
  <si>
    <t xml:space="preserve">ИБП серии 9155, мощность 8 кВа/7,2 кВт; 3 фазы вход/1 фаза выход; с внутренними стандартными батареями; 1 линейка из 32 штук ёмкостью 7А*ч, время автономной работы 10 минут (полная мощность, нагрузка с pf=0,7) </t>
  </si>
  <si>
    <t xml:space="preserve">ИБП серии 9155, мощность 8 кВа/7,2 кВт; 3 фазы вход/1 фаза выход; с внутренними стандартными батареями; 1 линейка из 32 штук ёмкостью 9А*ч, время автономной работы 15 минут (полная мощность, нагрузка с pf=0,7) </t>
  </si>
  <si>
    <t xml:space="preserve">ИБП серии 9155, мощность 8 кВа/7,2 кВт; 3 фазы вход/1 фаза выход; с внутренними батареями  с удлинённым сроком службы; 1 линейка из 32 штук ёмкостью 7А*ч, время автономной работы 10 минут (полная мощность, нагрузка с pf=0,7) </t>
  </si>
  <si>
    <t xml:space="preserve">ИБП серии 9155, мощность 8 кВа/7,2 кВт; 3 фазы вход/1 фаза выход; с выходным трансформатором; без батарей, с возможностью установки 1 линейки из 32 штук </t>
  </si>
  <si>
    <t xml:space="preserve">ИБП серии 9155, мощность 8 кВа/7,2 кВт; 3 фазы вход/1 фаза выход; с выходным трансформатором; с внутренними стандартными батареями; 1 линейка из 32 штук ёмкостью 9А*ч, время автономной работы 14 минут (полная мощность, нагрузка с pf=0,7) </t>
  </si>
  <si>
    <t xml:space="preserve">ИБП серии 9155, мощность 8 кВа/7,2 кВт; 3 фазы вход/1 фаза выход; с внутренними стандартными батареями; 1 линейка из 32 штук ёмкостью 7А*ч, время автономной работы 10 минут (полная мощность, нагрузка с pf=0,7); с сервисным байпасом </t>
  </si>
  <si>
    <t xml:space="preserve">ИБП серии 9155, мощность 8 кВа/7,2 кВт; 3 фазы вход/1 фаза выход; с внутренними стандартными батареями; 1 линейка из 32 штук ёмкостью 9А*ч, время автономной работы 15 минут (полная мощность, нагрузка с pf=0,7); с сервисным байпасом </t>
  </si>
  <si>
    <t xml:space="preserve">ИБП серии 9155, мощность 8 кВа/7,2 кВт; 3 фазы вход/1 фаза выход; с внутренними батареями  с удлинённым сроком службы; 1 линейка из 32 штук ёмкостью 7А*ч, время автономной работы 10 минут (полная мощность, нагрузка с pf=0,7); с сервисным байпасом </t>
  </si>
  <si>
    <t xml:space="preserve">ИБП серии 9155, мощность 8 кВа/7,2 кВт; 1 фаза вход/выход; без батарей; с возможностью установки 1 линейки из 32 штук </t>
  </si>
  <si>
    <t xml:space="preserve">ИБП серии 9155, мощность 8 кВа/7,2 кВт; 1 фаза вход/выход; без батарейного модуля </t>
  </si>
  <si>
    <t xml:space="preserve">ИБП серии 9155, мощность 8 кВа/7,2 кВт; 1 фаза вход/выход; с внутренними стандартными батареями; 1 линейка из 32 штук ёмкостью 7А*ч, время автономной работы 10 минут (полная мощность, нагрузка с pf=0,7) </t>
  </si>
  <si>
    <t xml:space="preserve">ИБП серии 9155, мощность 8 кВа/7,2 кВт; 1 фаза вход/выход; с внутренними стандартными батареями; 1 линейка из 32 штук ёмкостью 9А*ч, время автономной работы 15 минут (полная мощность, нагрузка с pf=0,7) </t>
  </si>
  <si>
    <t xml:space="preserve">ИБП серии 9155, мощность 8 кВа/7,2 кВт; 1 фаза вход/выход; с внутренними батареями  с удлинённым сроком службы; 1 линейка из 32 штук ёмкостью 7А*ч, время автономной работы 10 минут (полная мощность, нагрузка с pf=0,7) </t>
  </si>
  <si>
    <t xml:space="preserve">ИБП серии 9155, мощность 8 кВа/7,2 кВт; 1 фаза вход/выход; с выходным трансформатором; без батарей; с возможностью установки 1 линейки из 32 штук </t>
  </si>
  <si>
    <t xml:space="preserve">ИБП серии 9155, мощность 8 кВа/7,2 кВт; 1 фаза вход/выход;с выходным трансформатором; с внутренними стандартными батареями; 1 линейка из 32 штук ёмкостью 9А*ч, время автономной работы 14 минут (полная мощность, нагрузка с pf=0,7) </t>
  </si>
  <si>
    <t xml:space="preserve">ИБП серии 9155, мощность 8 кВа/7,2 кВт; 1 фаза вход/выход; с внутренними стандартными батареями; 1 линейка из 32 штук ёмкостью 7А*ч, время автономной работы 10 минут (полная мощность, нагрузка с pf=0,7); с сервисным байпасом </t>
  </si>
  <si>
    <t xml:space="preserve">ИБП серии 9155, мощность 8 кВа/7,2 кВт; 1 фаза вход/выход; с внутренними стандартными батареями; 1 линейка из 32 штук ёмкостью 9А*ч, время автономной работы 15 минут (полная мощность, нагрузка с pf=0,7); с сервисным байпасом </t>
  </si>
  <si>
    <t xml:space="preserve">ИБП серии 9155, мощность 8 кВа/7,2 кВт; 1 фаза вход/выход; с внутренними батареями  с удлинённым сроком службы; 1 линейка из 32 штук ёмкостью 7А*ч, время автономной работы 10 минут (полная мощность, нагрузка с pf=0,7); с сервисным байпасом </t>
  </si>
  <si>
    <t xml:space="preserve">ИБП серии 9155, мощность 8 кВа/7,2 кВт; 3 фазы вход/1 фаза выход; без батарей, с возможностью установки 1 линейки из 32 штук; с сервисным байпасом </t>
  </si>
  <si>
    <t xml:space="preserve">ИБП серии 9155, мощность 8 кВа/7,2 кВт; 1 фаза вход/выход; без батарей; с возможностью установки 1 линейки из 32 штук; с сервисным байпасом </t>
  </si>
  <si>
    <t xml:space="preserve">ИБП серии 9155, мощность 8 кВа/7,2 кВт; 1 фаза вход/выход; с выходным трансформатором; без батарейного модуля </t>
  </si>
  <si>
    <t xml:space="preserve">ИБП серии 9155, мощность 8 кВа/7,2 кВт; 3 фазы вход/1 фаза выход;  с выходным трансформатором; без батарейного модуля </t>
  </si>
  <si>
    <t xml:space="preserve">ИБП серии 9155, мощность 8 кВа/7,2 кВт; 1 фаза вход/выход; с внутренними стандартными батареями; 1 линейка из 32 штук ёмкостью 9А*ч, время автономной работы 15 минут (полная мощность, нагрузка с pf=0,7); готов для работы в параллель (до 4х ИБП) </t>
  </si>
  <si>
    <t xml:space="preserve">ИБП серии 9155, мощность 8 кВа/7,2 кВт; 1 фаза вход/выход; с внутренними батареями  с удлинённым сроком службы; 1 линейка из 32 штук ёмкостью 7А*ч, время автономной работы 10 минут (полная мощность, нагрузка с pf=0,7); готов для работы в параллель (до 4х ИБП) </t>
  </si>
  <si>
    <t xml:space="preserve">ИБП серии 9155, мощность 8 кВа/7,2 кВт; 1 фаза вход/выход; без батарей; с возможностью установки 1 линейки из 32 штук; готов для работы в параллель (до 4х ИБП) </t>
  </si>
  <si>
    <t xml:space="preserve">ИБП серии 9155, мощность 8 кВа/7,2 кВт; 1 фаза вход/выход; без батарейного модуля; готов для работы в параллель (до 4х ИБП) </t>
  </si>
  <si>
    <t xml:space="preserve">ИБП серии 9155, мощность 8 кВа/7,2 кВт; 3 фазы вход/1 фаза выход; с внутренними стандартными батареями; 1 линейка из 32 штук ёмкостью 9А*ч, время автономной работы 15 минут (полная мощность, нагрузка с pf=0,7); готов для работы в параллель (до 4х ИБП) </t>
  </si>
  <si>
    <t xml:space="preserve">ИБП серии 9155, мощность 8 кВа/7,2 кВт; 3 фазы вход/1 фаза выход; с внутренними батареями с удлинённым сроком службы; 1 линейка из 32 штук ёмкостью 7А*ч, время автономной работы 10 минут (полная мощность, нагрузка с pf=0,7); готов для работы в параллель (до 4х ИБП) </t>
  </si>
  <si>
    <t xml:space="preserve">ИБП серии 9155, мощность 8 кВа/7,2 кВт; 3 фазы вход/1 фаза выход; без батарей, с возможностью установки 1 линейки из 32 штук; готов для работы в параллель (до 4х ИБП) </t>
  </si>
  <si>
    <t xml:space="preserve">ИБП серии 9155, мощность 8 кВа/7,2 кВт; 3 фазы вход/1 фаза выход; без батарейного модуля; готов для работы в параллель (до 4х ИБП) </t>
  </si>
  <si>
    <t xml:space="preserve">ИБП серии 9155, мощность 8 кВа/7,2 кВт; 1 фаза вход/выход;  с выходным трансформатором; без батарей; с возможностью установки 1 линейки из 32 штук; готов для работы в параллель (до 4х ИБП) </t>
  </si>
  <si>
    <t xml:space="preserve">ИБП серии 9155, мощность 8 кВа/7,2 кВт; 1 фаза вход/выход; с выходным трансформатором; с внутренними стандартными батареями; 1 линейка из 32 штук ёмкостью 9А*ч, время автономной работы 14 минут (полная мощность, нагрузка с pf=0,7); готов для работы в параллель (до 4х ИБП) </t>
  </si>
  <si>
    <t xml:space="preserve">ИБП серии 9155, мощность 8 кВа/7,2 кВт; 1 фаза вход/выход; с выходным трансформатором; без батарейного модуля; готов для работы в параллель (до 4х ИБП) </t>
  </si>
  <si>
    <t xml:space="preserve">ИБП серии 9155, мощность 8 кВа/7,2 кВт; 3 фазы вход/1 фаза выход; с выходным трансформатором; без батарей, с возможностью установки 1 линейки из 32 штук; готов для работы в параллель (до 4х ИБП) </t>
  </si>
  <si>
    <t xml:space="preserve">ИБП серии 9155, мощность 8 кВа/7,2 кВт; 3 фазы вход/1 фаза выход;  с выходным трансформатором; с внутренними стандартными батареями; 1 линейка из 32 штук ёмкостью 9А*ч, время автономной работы 14 минут (полная мощность, нагрузка с pf=0,7); готов для работы в параллель (до 4х ИБП) </t>
  </si>
  <si>
    <t xml:space="preserve">ИБП серии 9155, мощность 8 кВа/7,2 кВт; 3 фазы вход/1 фаза выход;  с выходным трансформатором; без батарейного модуля; готов для работы в параллель (до 4х ИБП) </t>
  </si>
  <si>
    <t xml:space="preserve">ИБП серии 9155, мощность 12 кВа/10,8 кВт; 3 фазы вход/1 фаза выход; без батарей, с возможностью установки 1 линейки из 32 штук </t>
  </si>
  <si>
    <t xml:space="preserve">ИБП серии 9155, мощность 12 кВа/10,8 кВт; 3 фазы вход/1 фаза выход; без батарейного модуля </t>
  </si>
  <si>
    <t xml:space="preserve">ИБП серии 9155, мощность 12 кВа/10,8 кВт; 3 фазы вход/1 фаза выход; с внутренними стандартными батареями; 1 линейка из 32 штук ёмкостью 9А*ч, время автономной работы 8 минут (полная мощность, нагрузка с pf=0,7) </t>
  </si>
  <si>
    <t xml:space="preserve">ИБП серии 9155, мощность 12 кВа/10,8 кВт; 3 фазы вход/1 фаза выход; с выходным трансформатором; без батарей, с возможностью установки 1 линейки из 32 штук </t>
  </si>
  <si>
    <t xml:space="preserve">ИБП серии 9155, мощность 12 кВа/10,8 кВт; 3 фазы вход/1 фаза выход; с выходным трансформатором; с внутренними стандартными батареями; 1 линейка из 32 штук ёмкостью 9А*ч, время автономной работы 8 минут (полная мощность, нагрузка с pf=0,7) </t>
  </si>
  <si>
    <t xml:space="preserve">ИБП серии 9155, мощность 12 кВа/10,8 кВт; 3 фазы вход/1 фаза выход; с внутренними стандартными батареями; 1 линейка из 32 штук ёмкостью 9А*ч, время автономной работы 8 минут (полная мощность, нагрузка с pf=0,7); с сервисным байпасом </t>
  </si>
  <si>
    <t xml:space="preserve">ИБП серии 9155, мощность 12 кВа/10,8 кВт; 3 фазы вход/1 фаза выход; без батарей, с возможностью установки 1 линейки из 32 штук; с сервисным байпасом </t>
  </si>
  <si>
    <t xml:space="preserve">ИБП серии 9155, мощность 12 кВа/10,8 кВт; 3 фазы вход/1 фаза выход;  с выходным трансформатором; без батарейного модуля </t>
  </si>
  <si>
    <t xml:space="preserve">ИБП серии 9155, мощность 12 кВа/10,8 кВт; 3 фазы вход/1 фаза выход; с внутренними стандартными батареями; 1 линейка из 32 штук ёмкостью 9А*ч, время автономной работы 8 минут (полная мощность, нагрузка с pf=0,7); готов для работы в параллель (до 4х ИБП) </t>
  </si>
  <si>
    <t xml:space="preserve">ИБП серии 9155, мощность 12 кВа/10,8 кВт; 3 фазы вход/1 фаза выход; без батарей, с возможностью установки 1 линейки из 32 штук; готов для работы в параллель (до 4х ИБП) </t>
  </si>
  <si>
    <t xml:space="preserve">ИБП серии 9155, мощность 12 кВа/10,8 кВт; 3 фазы вход/1 фаза выход; без батарейного модуля; готов для работы в параллель (до 4х ИБП) </t>
  </si>
  <si>
    <t xml:space="preserve">ИБП серии 9155, мощность 12 кВа/10,8 кВт; 3 фазы вход/1 фаза выход; с выходным трансформатором; без батарей, с возможностью установки 1 линейки из 32 штук; готов для работы в параллель (до 4х ИБП) </t>
  </si>
  <si>
    <t xml:space="preserve">ИБП серии 9155, мощность 12 кВа/10,8 кВт; 3 фазы вход/1 фаза выход;  с выходным трансформатором; с внутренними стандартными батареями; 1 линейка из 32 штук ёмкостью 9А*ч, время автономной работы 8 минут (полная мощность, нагрузка с pf=0,7); готов для работы в параллель (до 4х ИБП) </t>
  </si>
  <si>
    <t xml:space="preserve">ИБП серии 9155, мощность 12 кВа/10,8 кВт; 3 фазы вход/1 фаза выход;  с выходным трансформатором; без батарейного модуля; готов для работы в параллель (до 4х ИБП) </t>
  </si>
  <si>
    <t xml:space="preserve">ИБП серии 9155, мощность 15 кВа/13,5 кВт; 3 фазы вход/1 фаза выход; без батарей, с возможностью установки 1 линейки из 32 штук </t>
  </si>
  <si>
    <t xml:space="preserve">ИБП серии 9155, мощность 15 кВа/13,5 кВт; 3 фазы вход/1 фаза выход; без батарейного модуля </t>
  </si>
  <si>
    <t xml:space="preserve">ИБП серии 9155, мощность 15 кВа/13,5 кВт; 3 фазы вход/1 фаза выход; с внутренними стандартными батареями; 1 линейка из 32 штук ёмкостью 9А*ч, время автономной работы 5 минут (полная мощность, нагрузка с pf=0,7) </t>
  </si>
  <si>
    <t xml:space="preserve">ИБП серии 9155, мощность 15 кВа/13,5 кВт; 3 фазы вход/1 фаза выход; с выходным трансформатором; без батарей, с возможностью установки 1 линейки из 32 штук </t>
  </si>
  <si>
    <t xml:space="preserve">ИБП серии 9155, мощность 15 кВа/13,5 кВт; 3 фазы вход/1 фаза выход; с выходным трансформатором; с внутренними стандартными батареями; 1 линейка из 32 штук ёмкостью 9А*ч, время автономной работы 5 минут (полная мощность, нагрузка с pf=0,7) </t>
  </si>
  <si>
    <t xml:space="preserve">ИБП серии 9155, мощность 15 кВа/13,5 кВт; 3 фазы вход/1 фаза выход; с внутренними стандартными батареями; 1 линейка из 32 штук ёмкостью 9А*ч, время автономной работы 5 минут (полная мощность, нагрузка с pf=0,7); с сервисным байпасом </t>
  </si>
  <si>
    <t xml:space="preserve">ИБП серии 9155, мощность 15 кВа/13,5 кВт; 3 фазы вход/1 фаза выход; без батарей, с возможностью установки 1 линейки из 32 штук; с сервисным байпасом </t>
  </si>
  <si>
    <t xml:space="preserve">ИБП серии 9155, мощность 15 кВа/13,5 кВт; 3 фазы вход/1 фаза выход;  с выходным трансформатором; без батарейного модуля </t>
  </si>
  <si>
    <t xml:space="preserve">ИБП серии 9155, мощность 15 кВа/13,5 кВт; 3 фазы вход/1 фаза выход; с внутренними стандартными батареями; 1 линейка из 32 штук ёмкостью 9А*ч, время автономной работы 5 минут (полная мощность, нагрузка с pf=0,7); готов для работы в параллель (до 4х ИБП) </t>
  </si>
  <si>
    <t xml:space="preserve">ИБП серии 9155, мощность 15 кВа/13,5 кВт; 3 фазы вход/1 фаза выход; без батарей, с возможностью установки 1 линейки из 32 штук; готов для работы в параллель (до 4х ИБП) </t>
  </si>
  <si>
    <t xml:space="preserve">ИБП серии 9155, мощность 15 кВа/13,5 кВт; 3 фазы вход/1 фаза выход; без батарейного модуля; готов для работы в параллель (до 4х ИБП) </t>
  </si>
  <si>
    <t xml:space="preserve">ИБП серии 9155, мощность 15 кВа/13,5 кВт; 3 фазы вход/1 фаза выход; с выходным трансформатором; без батарей, с возможностью установки 1 линейки из 32 штук; готов для работы в параллель (до 4х ИБП) </t>
  </si>
  <si>
    <t xml:space="preserve">ИБП серии 9155, мощность 15 кВа/13,5 кВт; 3 фазы вход/1 фаза выход;  с выходным трансформатором; с внутренними стандартными батареями; 1 линейка из 32 штук ёмкостью 9А*ч, время автономной работы 5 минут (полная мощность, нагрузка с pf=0,7); готов для работы в параллель (до 4х ИБП) </t>
  </si>
  <si>
    <t xml:space="preserve">ИБП серии 9155, мощность 15 кВа/13,5 кВт; 3 фазы вход/1 фаза выход;  с выходным трансформатором; без батарейного модуля; готов для работы в параллель (до 4х ИБП) </t>
  </si>
  <si>
    <t xml:space="preserve">ИБП серии 9155, мощность 20 кВа/18 кВт; 3 фазы вход/1 фаза выход; с внутренними стандартными батареями; 1 линейка, 36 штук ёмкостью 9А*ч, время автономной работы 5 минут (полная мощность, нагрузка с pf=0,7); с сервисным байпасом </t>
  </si>
  <si>
    <t xml:space="preserve">ИБП серии 9155, мощность 20 кВа/18 кВт; 3 фазы вход/1 фаза выход; с внутренними стандартными батареями; 2 линейки, по 36 штук ёмкостью 9А*ч, время автономной работы 13 минут (полная мощность, нагрузка с pf=0,7); с сервисным байпасом </t>
  </si>
  <si>
    <t xml:space="preserve">ИБП серии 9155, мощность 20 кВа/18 кВт; 3 фазы вход/1 фаза выход; с внутренними стандартными батареями; 3 линейки, по 36 штук ёмкостью 9А*ч, время автономной работы 22 минуты (полная мощность, нагрузка с pf=0,7); с сервисным байпасом </t>
  </si>
  <si>
    <t xml:space="preserve">ИБП серии 9155, мощность 20 кВа/18 кВт; 3 фазы вход/1 фаза выход; с внутренними стандартными батареями; 4 линейки, по 36 штук ёмкостью 9А*ч, время автономной работы 31 минута (полная мощность, нагрузка с pf=0,7); с сервисным байпасом </t>
  </si>
  <si>
    <t xml:space="preserve">ИБП серии 9155, мощность 20 кВа/18 кВт; 3 фазы вход/1 фаза выход; с внутренними батареями с удлинённым сроком службы; 2 линейки, по 36 штук ёмкостью 7А*ч, время автономной работы 10 минут (полная мощность, нагрузка с pf=0,7); с сервисным байпасом </t>
  </si>
  <si>
    <t xml:space="preserve">ИБП серии 9155, мощность 20 кВа/18 кВт; 3 фазы вход/1 фаза выход; с внутренними батареями с удлинённым сроком службы; 3 линейки, по 36 штук ёмкостью 7А*ч, время автономной работы 17 минут (полная мощность, нагрузка с pf=0,7); с сервисным байпасом </t>
  </si>
  <si>
    <t xml:space="preserve">ИБП серии 9155, мощность 20 кВа/18 кВт; 3 фазы вход/1 фаза выход; с внутренними батареями с удлинённым сроком службы; 4 линейки, по 36 штук ёмкостью 7А*ч, время автономной работы 26 минут (полная мощность, нагрузка с pf=0,7); с сервисным байпасом </t>
  </si>
  <si>
    <t xml:space="preserve">ИБП серии 9155, мощность 20 кВа/18 кВт; 3 фазы вход/1 фаза выход; с внутренними стандартными батареями; 1 линейка, 36 штук ёмкостью 9А*ч, время автономной работы 5 минут (полная мощность, нагрузка с pf=0,7) </t>
  </si>
  <si>
    <t xml:space="preserve">ИБП серии 9155, мощность 20 кВа/18 кВт; 3 фазы вход/1 фаза выход; с внутренними стандартными батареями; 2 линейки, по 36 штук ёмкостью 9А*ч, время автономной работы 13 минут (полная мощность, нагрузка с pf=0,7) </t>
  </si>
  <si>
    <t xml:space="preserve">ИБП серии 9155, мощность 20 кВа/18 кВт; 3 фазы вход/1 фаза выход; с внутренними стандартными батареями; 3 линейки, по 36 штук ёмкостью 9А*ч, время автономной работы 22 минуты (полная мощность, нагрузка с pf=0,7) </t>
  </si>
  <si>
    <t xml:space="preserve">ИБП серии 9155, мощность 20 кВа/18 кВт; 3 фазы вход/1 фаза выход; с внутренними стандартными батареями; 4 линейки, по 36 штук ёмкостью 9А*ч, время автономной работы 31 минута (полная мощность, нагрузка с pf=0,7) </t>
  </si>
  <si>
    <t xml:space="preserve">ИБП серии 9155, мощность 20 кВа/18 кВт; 3 фазы вход/1 фаза выход; с внутренними батареями с удлинённым сроком службы; 2 линейки, по 36 штук ёмкостью 7А*ч, время автономной работы 10 минут (полная мощность, нагрузка с pf=0,7) </t>
  </si>
  <si>
    <t xml:space="preserve">ИБП серии 9155, мощность 20 кВа/18 кВт; 3 фазы вход/1 фаза выход; с внутренними батареями с удлинённым сроком службы; 3 линейки, по 36 штук ёмкостью 7А*ч, время автономной работы 17 минут (полная мощность, нагрузка с pf=0,7) </t>
  </si>
  <si>
    <t xml:space="preserve">ИБП серии 9155, мощность 20 кВа/18 кВт; 3 фазы вход/1 фаза выход; с внутренними батареями с удлинённым сроком службы; 4 линейки, по 36 штук ёмкостью 7А*ч, время автономной работы 26 минут (полная мощность, нагрузка с pf=0,7) </t>
  </si>
  <si>
    <t xml:space="preserve">ИБП серии 9155, мощность 20 кВа/18 кВт; 3 фазы вход/1 фаза выход; без внутренних батарей </t>
  </si>
  <si>
    <t xml:space="preserve">ИБП серии 9155, мощность 20 кВа/18 кВт; 3 фазы вход/1 фаза выход; без внутренних батарей;  с сервисным байпасом </t>
  </si>
  <si>
    <t xml:space="preserve">ИБП серии 9155, мощность 20 кВа/18 кВт; 3 фазы вход/1 фаза выход; с внутренними стандартными батареями; 1 линейка, 36 штук ёмкостью 9А*ч, время автономной работы 5 минут (полная мощность, нагрузка с pf=0,7); готов для работы в параллель (до 4х ИБП) </t>
  </si>
  <si>
    <t xml:space="preserve">ИБП серии 9155, мощность 20 кВа/18 кВт; 3 фазы вход/1 фаза выход; с внутренними стандартными батареями; 2 линейки, по 36 штук ёмкостью 9А*ч, время автономной работы 13 минут (полная мощность, нагрузка с pf=0,7); готов для работы в параллель (до 4х ИБП) </t>
  </si>
  <si>
    <t xml:space="preserve">ИБП серии 9155, мощность 20 кВа/18 кВт; 3 фазы вход/1 фаза выход; с внутренними стандартными батареями; 3 линейки, по 36 штук ёмкостью 9А*ч, время автономной работы 22 минуты (полная мощность, нагрузка с pf=0,7); готов для работы в параллель (до 4х ИБП) </t>
  </si>
  <si>
    <t xml:space="preserve">ИБП серии 9155, мощность 20 кВа/18 кВт; 3 фазы вход/1 фаза выход; с внутренними стандартными батареями; 4 линейки, по 36 штук ёмкостью 9А*ч, время автономной работы 31 минута (полная мощность, нагрузка с pf=0,7); готов для работы в параллель (до 4х ИБП) </t>
  </si>
  <si>
    <t xml:space="preserve">ИБП серии 9155, мощность 20 кВа/18 кВт; 3 фазы вход/1 фаза выход; с внутренними батареями с удлинённым сроком службы; 2 линейки, по 36 штук ёмкостью 7А*ч, время автономной работы 10 минут (полная мощность, нагрузка с pf=0,7); готов для работы в параллель (до 4х ИБП) </t>
  </si>
  <si>
    <t xml:space="preserve">ИБП серии 9155, мощность 20 кВа/18 кВт; 3 фазы вход/1 фаза выход; с внутренними батареями с удлинённым сроком службы; 3 линейки, по 36 штук ёмкостью 7А*ч, время автономной работы 17 минут (полная мощность, нагрузка с pf=0,7); готов для работы в параллель (до 4х ИБП) </t>
  </si>
  <si>
    <t xml:space="preserve">ИБП серии 9155, мощность 20 кВа/18 кВт; 3 фазы вход/1 фаза выход; с внутренними батареями с удлинённым сроком службы; 4 линейки, по 36 штук ёмкостью 7А*ч, время автономной работы 26 минут (полная мощность, нагрузка с pf=0,7); готов для работы в параллель (до 4х ИБП) </t>
  </si>
  <si>
    <t xml:space="preserve">ИБП серии 9155, мощность 20 кВа/18 кВт; 3 фазы вход/1 фаза выход; без внутренних батарей;  готов для работы в параллель (до 4х ИБП) </t>
  </si>
  <si>
    <t xml:space="preserve">ИБП серии 9155, мощность 30 кВа/27 кВт; 3 фазы вход/1 фаза выход; с внутренними стандартными батареями; 2 линейки, по 36 штук ёмкостью 9А*ч, время автономной работы 7 минут (полная мощность, нагрузка с pf=0,7); с сервисным байпасом </t>
  </si>
  <si>
    <t xml:space="preserve">ИБП серии 9155, мощность 30 кВа/27 кВт; 3 фазы вход/1 фаза выход; с внутренними стандартными батареями; 3 линейки, по 36 штук ёмкостью 9А*ч, время автономной работы 13 минут (полная мощность, нагрузка с pf=0,7); с сервисным байпасом </t>
  </si>
  <si>
    <t xml:space="preserve">ИБП серии 9155, мощность 30 кВа/27 кВт; 3 фазы вход/1 фаза выход; с внутренними стандартными батареями; 4 линейки, по 36 штук ёмкостью 9А*ч, время автономной работы 20 минут (полная мощность, нагрузка с pf=0,7); с сервисным байпасом </t>
  </si>
  <si>
    <t xml:space="preserve">ИБП серии 9155, мощность 30 кВа/27 кВт; 3 фазы вход/1 фаза выход; с внутренними батареями с удлинённым сроком службы; 3 линейки, по 36 штук ёмкостью 7А*ч, время автономной работы 10 минут (полная мощность, нагрузка с pf=0,7); с сервисным байпасом </t>
  </si>
  <si>
    <t xml:space="preserve">ИБП серии 9155, мощность 30 кВа/27 кВт; 3 фазы вход/1 фаза выход; с внутренними батареями с удлинённым сроком службы; 4 линейки, по 36 штук ёмкостью 7А*ч, время автономной работы 15 минут (полная мощность, нагрузка с pf=0,7); с сервисным байпасом </t>
  </si>
  <si>
    <t xml:space="preserve">ИБП серии 9155, мощность 30 кВа/27 кВт; 3 фазы вход/1 фаза выход; с внутренними стандартными батареями; 2 линейки, по 36 штук ёмкостью 9А*ч, время автономной работы 7 минут (полная мощность, нагрузка с pf=0,7) </t>
  </si>
  <si>
    <t xml:space="preserve">ИБП серии 9155, мощность 30 кВа/27 кВт; 3 фазы вход/1 фаза выход; с внутренними стандартными батареями; 3 линейки, по 36 штук ёмкостью 9А*ч, время автономной работы 13 минут (полная мощность, нагрузка с pf=0,7) </t>
  </si>
  <si>
    <t xml:space="preserve">ИБП серии 9155, мощность 30 кВа/27 кВт; 3 фазы вход/1 фаза выход; с внутренними стандартными батареями; 4 линейки, по 36 штук ёмкостью 9А*ч, время автономной работы 20 минут (полная мощность, нагрузка с pf=0,7) </t>
  </si>
  <si>
    <t xml:space="preserve">ИБП серии 9155, мощность 30 кВа/27 кВт; 3 фазы вход/1 фаза выход; с внутренними батареями с удлинённым сроком службы; 3 линейки, по 36 штук ёмкостью 7А*ч, время автономной работы 10 минут (полная мощность, нагрузка с pf=0,7) </t>
  </si>
  <si>
    <t xml:space="preserve">ИБП серии 9155, мощность 30 кВа/27 кВт; 3 фазы вход/1 фаза выход; с внутренними батареями с удлинённым сроком службы; 4 линейки, по 36 штук ёмкостью 7А*ч, время автономной работы 15 минут (полная мощность, нагрузка с pf=0,7) </t>
  </si>
  <si>
    <t xml:space="preserve">ИБП серии 9155, мощность 30 кВа/27 кВт; 3 фазы вход/1 фаза выход; без внутренних батарей </t>
  </si>
  <si>
    <t xml:space="preserve">ИБП серии 9155, мощность 30 кВа/27 кВт; 3 фазы вход/1 фаза выход; без внутренних батарей;  с сервисным байпасом </t>
  </si>
  <si>
    <t xml:space="preserve">ИБП серии 9155, мощность 30 кВа/27 кВт; 3 фазы вход/1 фаза выход; с внутренними стандартными батареями; 2 линейки, по 36 штук ёмкостью 9А*ч, время автономной работы 7 минут (полная мощность, нагрузка с pf=0,7); готов для работы в параллель (до 4х ИБП) </t>
  </si>
  <si>
    <t xml:space="preserve">ИБП серии 9155, мощность 30 кВа/27 кВт; 3 фазы вход/1 фаза выход; с внутренними стандартными батареями; 3 линейки, по 36 штук ёмкостью 9А*ч, время автономной работы 13 минут (полная мощность, нагрузка с pf=0,7); готов для работы в параллель (до 4х ИБП) </t>
  </si>
  <si>
    <t xml:space="preserve">ИБП серии 9155, мощность 30 кВа/27 кВт; 3 фазы вход/1 фаза выход; с внутренними стандартными батареями; 4 линейки, по 36 штук ёмкостью 9А*ч, время автономной работы 20 минут (полная мощность, нагрузка с pf=0,7); готов для работы в параллель (до 4х ИБП) </t>
  </si>
  <si>
    <t xml:space="preserve">ИБП серии 9155, мощность 30 кВа/27 кВт; 3 фазы вход/1 фаза выход; с внутренними батареями с удлинённым сроком службы; 3 линейки, по 36 штук ёмкостью 7А*ч, время автономной работы 10 минут (полная мощность, нагрузка с pf=0,7); готов для работы в параллель (до 4х ИБП) </t>
  </si>
  <si>
    <t xml:space="preserve">ИБП серии 9155, мощность 30 кВа/27 кВт; 3 фазы вход/1 фаза выход; с внутренними батареями с удлинённым сроком службы; 4 линейки, по 36 штук ёмкостью 7А*ч, время автономной работы 15 минут (полная мощность, нагрузка с pf=0,7); готов для работы в параллель (до 4х ИБП) </t>
  </si>
  <si>
    <t xml:space="preserve">ИБП серии 9155, мощность 30 кВа/27 кВт; 3 фазы вход/1 фаза выход; без внутренних батарей;  готов для работы в параллель (до 4х ИБП) </t>
  </si>
  <si>
    <t>Устройство распределения питания (установка в 19" стойку); вход - от силового модуля BladeUPS; выход - 12хС13 + 6хС19; кабель 3 м</t>
  </si>
  <si>
    <t>Устройство распределения питания (установка в 19" стойку); вход - от силового модуля BladeUPS; выход - 12хС13 + 6хС19; кабель 6 м</t>
  </si>
  <si>
    <t>Преобразователь для подключения внешних батарей (не Eaton) к ИБП BLadeUPS</t>
  </si>
  <si>
    <t>Одиночный силовой модуль ИБП Blade UPS; установка в 19" стойку; мощность 12кВА/12кВт; 3ф/3ф; 400V; с картой сетевого мониторинга</t>
  </si>
  <si>
    <t>Навесной монтажный шкаф для кабелей синхронизации (Hot Sync) до 3х устройств серии 9355, мощностью до 15кВа на устройство, с встроенным сервисным байпасом</t>
  </si>
  <si>
    <t>Навесной монтажный шкаф для кабелей синхронизации (Hot Sync) до 3х устройств серии 9155, мощностью до 15кВа на устройство, с встроенным сервисным байпасом</t>
  </si>
  <si>
    <t>Внешний шкаф с выходным трансформатором  для ИБП серии 9155, мощностью до 15 кВа</t>
  </si>
  <si>
    <t>Модуль для параллельного подключения (3+1) ИБП внешний, напольной установки, для серии 9x55 (для мощностей до 30 кВа), с встроенным сервисным байпасом  (переключатель неразрывного типа) номиналом 120кВА</t>
  </si>
  <si>
    <t>Модуль для параллельного подключения (3+1) ИБП внешний, напольной установки, для серии 9x55 (для мощностей до 40 кВа), с встроенным сервисным байпасом  (переключатель неразрывного типа) номиналом 160кВА</t>
  </si>
  <si>
    <t>93E80K</t>
  </si>
  <si>
    <t>93E-80kVA</t>
  </si>
  <si>
    <t>93E100K</t>
  </si>
  <si>
    <t>93E-100kVA</t>
  </si>
  <si>
    <t>93E100KMBS</t>
  </si>
  <si>
    <t>93E-100kVA-MBS</t>
  </si>
  <si>
    <t>93E120K</t>
  </si>
  <si>
    <t>93E-120kVA</t>
  </si>
  <si>
    <t>93E120KMBS</t>
  </si>
  <si>
    <t>93E-120kVA-MBS</t>
  </si>
  <si>
    <t>93E160K</t>
  </si>
  <si>
    <t>93E-160kVA</t>
  </si>
  <si>
    <t>93E200K</t>
  </si>
  <si>
    <t>93E-200kVA</t>
  </si>
  <si>
    <t>93E300K</t>
  </si>
  <si>
    <t>93E 300kVA</t>
  </si>
  <si>
    <t>93E300KIB</t>
  </si>
  <si>
    <t>93E 300kVA-with IB</t>
  </si>
  <si>
    <t>93E400K</t>
  </si>
  <si>
    <t>93E 400kVA</t>
  </si>
  <si>
    <t>93E400KIB</t>
  </si>
  <si>
    <t>93E 400kVA-with IB</t>
  </si>
  <si>
    <t>Одномодульный ИБП 93E, мощность 80 кВа; с возможностью программного апгрейда до 100 кВа; статический байпас на 100 кВа; без батарей; pf =0,9</t>
  </si>
  <si>
    <t>Одномодульный ИБП 93E, мощность 120 кВа; статический байпас на 120 кВа; без батарей; pf =0,9</t>
  </si>
  <si>
    <t>Одномодульный ИБП 93E, мощность 120 кВа; статический байпас на 120 кВа; сервисный байпас; без батарей; pf =0,9</t>
  </si>
  <si>
    <t>Одномодульный ИБП 93E, мощность 160 кВа; с возможностью программного апгрейда до 200 кВа; статический байпас на 200 кВа; без батарей; pf =0,9</t>
  </si>
  <si>
    <t>Одномодульный ИБП 93E, мощность 200 кВа; статический байпас на 200 кВа; без батарей; pf =0,9</t>
  </si>
  <si>
    <t>Одномодульный ИБП 93E, мощность 400 кВа; статический байпас на 400 кВа; без батарей; pf =0,9</t>
  </si>
  <si>
    <t>Одномодульный ИБП 93E, мощность 300 кВа; статический байпас на 400 кВа; без батарей; pf =0,9</t>
  </si>
  <si>
    <t>Одномодульный ИБП 93E, мощность 400 кВа; статический байпас на 400 кВа; без батарей; с выключателем выпрямителя; pf =0,9</t>
  </si>
  <si>
    <t>Одномодульный ИБП 93E, мощность 300 кВа; статический байпас на 400 кВа; без батарей; с выключателем выпрямителя; pf =0,9</t>
  </si>
  <si>
    <t>Одномодульный ИБП 93E, мощность 100 кВа; статический байпас на 120 кВа; без батарей; pf =0,9</t>
  </si>
  <si>
    <t>Одномодульный ИБП 93E, мощность 100 кВа; статический байпас на 120 кВа; сервисный байпас; без батарей; pf =0,9</t>
  </si>
  <si>
    <t>EMP001</t>
  </si>
  <si>
    <t>Environmental Monitoring Probe</t>
  </si>
  <si>
    <t>P-105000046-001</t>
  </si>
  <si>
    <t>9395P-300-250-U</t>
  </si>
  <si>
    <t>P-105000046-002</t>
  </si>
  <si>
    <t>9395P-300-250-U-HS</t>
  </si>
  <si>
    <t>P-105000046-003</t>
  </si>
  <si>
    <t>9395P-300-250-U-IB</t>
  </si>
  <si>
    <t>P-105000046-004</t>
  </si>
  <si>
    <t>9395P-300-250-U-IB-HS</t>
  </si>
  <si>
    <t>P-105000046-005</t>
  </si>
  <si>
    <t>9395P-300-250-U-MBS</t>
  </si>
  <si>
    <t>P-105000047-001</t>
  </si>
  <si>
    <t>9395P-300</t>
  </si>
  <si>
    <t>P-105000047-002</t>
  </si>
  <si>
    <t>9395P-300-HS</t>
  </si>
  <si>
    <t>P-105000047-003</t>
  </si>
  <si>
    <t>9395P-300-IB</t>
  </si>
  <si>
    <t>P-105000047-004</t>
  </si>
  <si>
    <t>9395P-300-IB-HS</t>
  </si>
  <si>
    <t>P-105000047-005</t>
  </si>
  <si>
    <t>9395P-300-MBS</t>
  </si>
  <si>
    <t>P-105000049-001</t>
  </si>
  <si>
    <t>9395P-600-500-U</t>
  </si>
  <si>
    <t>P-105000049-002</t>
  </si>
  <si>
    <t>9395P-600-500-U-HS</t>
  </si>
  <si>
    <t>P-105000049-003</t>
  </si>
  <si>
    <t>9395P-600-500-U-IB</t>
  </si>
  <si>
    <t>P-105000049-004</t>
  </si>
  <si>
    <t>9395P-600-500-U-IB-HS</t>
  </si>
  <si>
    <t>P-105000050-001</t>
  </si>
  <si>
    <t>9395P-600</t>
  </si>
  <si>
    <t>P-105000050-002</t>
  </si>
  <si>
    <t>9395P-600-HS</t>
  </si>
  <si>
    <t>P-105000050-003</t>
  </si>
  <si>
    <t>9395P-600-IB</t>
  </si>
  <si>
    <t>P-105000050-004</t>
  </si>
  <si>
    <t>9395P-600-IB-HS</t>
  </si>
  <si>
    <t>P-105000052-001</t>
  </si>
  <si>
    <t>9395P-600-500-U-SB</t>
  </si>
  <si>
    <t>P-105000052-002</t>
  </si>
  <si>
    <t>9395P-600-500-U-SB-HS</t>
  </si>
  <si>
    <t>P-105000052-003</t>
  </si>
  <si>
    <t>9395P-600-500-U-IB-SB</t>
  </si>
  <si>
    <t>P-105000052-004</t>
  </si>
  <si>
    <t>9395P-600-500-U-IB-SB-HS</t>
  </si>
  <si>
    <t>P-105000053-001</t>
  </si>
  <si>
    <t>9395P-600-SB</t>
  </si>
  <si>
    <t>P-105000053-002</t>
  </si>
  <si>
    <t>9395P-600-SB-HS</t>
  </si>
  <si>
    <t>P-105000053-003</t>
  </si>
  <si>
    <t>9395P-600-IB-SB</t>
  </si>
  <si>
    <t>P-105000053-004</t>
  </si>
  <si>
    <t>9395P-600-IB-SB-HS</t>
  </si>
  <si>
    <t>P-105000054-001</t>
  </si>
  <si>
    <t>9395P-600-300</t>
  </si>
  <si>
    <t>P-105000054-002</t>
  </si>
  <si>
    <t>9395P-600-300-HS</t>
  </si>
  <si>
    <t>P-105000054-003</t>
  </si>
  <si>
    <t>9395P-600-300-IB</t>
  </si>
  <si>
    <t>P-105000054-004</t>
  </si>
  <si>
    <t>9395P-600-300-IB-HS</t>
  </si>
  <si>
    <t>P-105000055-001</t>
  </si>
  <si>
    <t>9395P-300-250-U-F-UPM</t>
  </si>
  <si>
    <t>P-105000055-002</t>
  </si>
  <si>
    <t>9395P-300-F-UPM</t>
  </si>
  <si>
    <t>P-105000056-001</t>
  </si>
  <si>
    <t>9395P-900-750-U</t>
  </si>
  <si>
    <t>P-105000056-002</t>
  </si>
  <si>
    <t>9395P-900-750-U-HS</t>
  </si>
  <si>
    <t>P-105000056-003</t>
  </si>
  <si>
    <t>9395P-900-750-U-IB</t>
  </si>
  <si>
    <t>P-105000056-004</t>
  </si>
  <si>
    <t>9395P-900-750-U-IB-HS</t>
  </si>
  <si>
    <t>P-105000057-001</t>
  </si>
  <si>
    <t>9395P-900</t>
  </si>
  <si>
    <t>P-105000057-002</t>
  </si>
  <si>
    <t>9395P-900-HS</t>
  </si>
  <si>
    <t>P-105000057-003</t>
  </si>
  <si>
    <t>9395P-900-IB</t>
  </si>
  <si>
    <t>P-105000057-004</t>
  </si>
  <si>
    <t>9395P-900-IB-HS</t>
  </si>
  <si>
    <t>P-105000058-001</t>
  </si>
  <si>
    <t>9395P-900-W CU</t>
  </si>
  <si>
    <t>P-105000058-002</t>
  </si>
  <si>
    <t>9395P-900-W CU-HS</t>
  </si>
  <si>
    <t>P-105000058-003</t>
  </si>
  <si>
    <t>9395P-900-W CU-IB</t>
  </si>
  <si>
    <t>P-105000058-004</t>
  </si>
  <si>
    <t>9395P-900-W CU-IB-HS</t>
  </si>
  <si>
    <t>P-105000060-001</t>
  </si>
  <si>
    <t>9395P-900-SB</t>
  </si>
  <si>
    <t>P-105000060-002</t>
  </si>
  <si>
    <t>9395P-900-SB-HS</t>
  </si>
  <si>
    <t>P-105000060-003</t>
  </si>
  <si>
    <t>9395P-900-IB-SB</t>
  </si>
  <si>
    <t>P-105000060-004</t>
  </si>
  <si>
    <t>9395P-900-IB-SB-HS</t>
  </si>
  <si>
    <t>P-105000061-001</t>
  </si>
  <si>
    <t>9395P-900-600</t>
  </si>
  <si>
    <t>P-105000061-002</t>
  </si>
  <si>
    <t>9395P-900-600-HS</t>
  </si>
  <si>
    <t>P-105000061-003</t>
  </si>
  <si>
    <t>9395P-900-600-IB</t>
  </si>
  <si>
    <t>P-105000061-004</t>
  </si>
  <si>
    <t>9395P-900-600-IB-HS</t>
  </si>
  <si>
    <t>Одномодульный ИБП серии 9395P, мощность 250 кВА/250кВт; с возможностью программного апгрейда до 300кВА/275кВт; статический байпас на 300кВА; с возможностью работать на общей батарее; без батарей</t>
  </si>
  <si>
    <t>Одномодульный ИБП серии 9395P, мощность 250 кВА/250кВт; с возможностью программного апгрейда до 300кВА/275кВт; статический байпас на 300кВА; для работы в параллельных системах;  с возможностью работать на общей батарее; без батарей</t>
  </si>
  <si>
    <t>Одномодульный ИБП серии 9395P, мощность 250 кВА/250кВт; с возможностью программного апгрейда до 300кВА/275кВт; статический байпас на 300кВА; с встроенным входным автоматом;  с возможностью работать на общей батарее; без батарей</t>
  </si>
  <si>
    <t>Одномодульный ИБП серии 9395P, мощность 250 кВА/250кВт; с возможностью программного апгрейда до 300кВА/275кВт; статический байпас на 300кВА; с встроенным входным автоматом; для работы в параллельных системах; с возможностью работать на общей батарее; без батарей</t>
  </si>
  <si>
    <t>Одномодульный ИБП серии 9395P, мощность 250 кВА/250кВт; с возможностью программного апгрейда до 300кВА/275кВт; статический байпас на 300кВА; с сервисным байпасом; с возможностью работать на общей батарее; без батарей</t>
  </si>
  <si>
    <t>Одномодульный ИБП серии 9395P, мощность 300 кВА/275кВт; статический байпас на 300кВА; с возможностью работать на общей батарее; без батарей</t>
  </si>
  <si>
    <t>Одномодульный ИБП серии 9395P, мощность 300 кВА/275кВт; статический байпас на 300кВА; для работы в параллельных системах;  с возможностью работать на общей батарее; без батарей</t>
  </si>
  <si>
    <t>Одномодульный ИБП серии 9395P, мощность 300 кВА/275кВт; статический байпас на 300кВА; с встроенным входным автоматом;  с возможностью работать на общей батарее; без батарей</t>
  </si>
  <si>
    <t>Одномодульный ИБП серии 9395P, мощность 300 кВА/275кВт; статический байпас на 300кВА; с встроенным входным автоматом; для работы в параллельных системах; с возможностью работать на общей батарее; без батарей</t>
  </si>
  <si>
    <t>Одномодульный ИБП серии 9395P, мощность 300 кВА/275кВт; статический байпас на 300кВА; с сервисным байпасом; с возможностью работать на общей батарее; без батарей</t>
  </si>
  <si>
    <t>Датчик параметров окружающей среды;  совместим с любым ИБП Eaton, использующим встроенный или опциональный адаптер ConnectUPS Web/SNMP (подключение станд. CAT5 кабелем); позволяет производить мониторинг температуры и уровня влажности, а также следить за состоянием двух дополнительных устройств.</t>
  </si>
  <si>
    <t>RCU42610SPBE</t>
  </si>
  <si>
    <t>42U (REC Series) rack enclosure (RCA42610SPBE) with BladeBar (103007571-5591) and Bottom entry Wireway (103007569-5591) pre configured</t>
  </si>
  <si>
    <t>Стойка (REC серии) для установки системы Blade UPS, высотой 42U, с установленной шиной подключения Blade Bar, с нижним вводом кабелей, сконфигурированная на заводе</t>
  </si>
  <si>
    <t>Стойка (PE серии) для установки системы Blade UPS, высотой 42U, с установленной шиной подключения Blade Bar, с нижним вводом кабелей, сконфигурированная на заводе</t>
  </si>
  <si>
    <t>Многомодульный ИБП серии 9395P, 3 модуля мощностью каждый по 250 кВА/250кВт; с возможностью программного апгрейда до 300кВА/275кВт; статический байпас на 900кВА; с возможностью работать на общей батарее; без батарей</t>
  </si>
  <si>
    <t>Многомодульный ИБП серии 9395P, 3 модуля мощностью каждый по 250 кВА/250кВт; с возможностью программного апгрейда до 300кВА/275кВт; статический байпас на 900кВА; для работы в параллельных системах;  с возможностью работать на общей батарее; без батарей</t>
  </si>
  <si>
    <t>Многомодульный ИБП серии 9395P, 3 модуля мощностью каждый по 250 кВА/250кВт; с возможностью программного апгрейда до 300кВА/275кВт; статический байпас на 900кВА; с встроенным входным автоматом;  с возможностью работать на общей батарее; без батарей</t>
  </si>
  <si>
    <t>Многомодульный ИБП серии 9395P, 3 модуля мощностью каждый по 250 кВА/250кВт; с возможностью программного апгрейда до 300кВА/275кВт; статический байпас на 900кВА; с встроенным входным автоматом; для работы в параллельных системах; с возможностью работать на общей батарее; без батарей</t>
  </si>
  <si>
    <t>Многомодульный ИБП серии 9395P, 3 модуля мощностью каждый по 300 кВА/275кВт; статический байпас на 900кВА; с возможностью работать на общей батарее; без батарей</t>
  </si>
  <si>
    <t>Многомодульный ИБП серии 9395P, 3 модуля мощностью каждый по 300 кВА/275кВт; статический байпас на 900кВА; для работы в параллельных системах;  с возможностью работать на общей батарее; без батарей</t>
  </si>
  <si>
    <t>Многомодульный ИБП серии 9395P, 3 модуля мощностью каждый по 300 кВА/275кВт; статический байпас на 900кВА; с встроенным входным автоматом;  с возможностью работать на общей батарее; без батарей</t>
  </si>
  <si>
    <t>Многомодульный ИБП серии 9395P, 3 модуля мощностью каждый по 300 кВА/275кВт; статический байпас на 900кВА; с встроенным входным автоматом; для работы в параллельных системах; с возможностью работать на общей батарее; без батарей</t>
  </si>
  <si>
    <t>Силовой модуль для апгрейда серии 9395P, мощностью 250кВА/250кВт, с возможностью программного апгрейда до 300кВА/275кВт, статический байпас на 300кВА;  с возможностью работать на общей батарее</t>
  </si>
  <si>
    <t>Силовой модуль для апгрейда серии 9395P, мощностью 300кВА/275кВт, статический байпас на 300кВА;  с возможностью работать на общей батарее</t>
  </si>
  <si>
    <t>Многомодульный ИБП серии 9395P, 3 модуля мощностью каждый по 300 кВА/275кВт; статический байпас на 900кВА; каждый модуль работает с отдельной батареей; без батарей</t>
  </si>
  <si>
    <t>Многомодульный ИБП серии 9395P, 3 модуля мощностью каждый по 300 кВА/275кВт; статический байпас на 900кВА; для работы в параллельных системах;  каждый модуль работает с отдельной батареей; без батарей</t>
  </si>
  <si>
    <t>Многомодульный ИБП серии 9395P, 3 модуля мощностью каждый по 300 кВА/275кВт; статический байпас на 900кВА; с встроенным входным автоматом;  каждый модуль работает с отдельной батареей; без батарей</t>
  </si>
  <si>
    <t>Многомодульный ИБП серии 9395P, 3 модуля мощностью каждый по 300 кВА/275кВт; статический байпас на 900кВА; с встроенным входным автоматом; для работы в параллельных системах; каждый модуль работает с отдельной батареей; без батарей</t>
  </si>
  <si>
    <t>P-103001018-101</t>
  </si>
  <si>
    <t>93PM-1x50-F-UPM-R</t>
  </si>
  <si>
    <t>P-105000003-022</t>
  </si>
  <si>
    <t>EXTERNAL MBS 100kW 2-SWITCHES</t>
  </si>
  <si>
    <t>P-105000003-023</t>
  </si>
  <si>
    <t>EXTERNAL MBS 100kW 3-SWITCHES</t>
  </si>
  <si>
    <t>P-105000003-024</t>
  </si>
  <si>
    <t>EXTERNAL MBS 100kW 4-SWITCHES</t>
  </si>
  <si>
    <t>P-122000182</t>
  </si>
  <si>
    <t>KIT EXT BATT MCCB 200A</t>
  </si>
  <si>
    <t>P-122000183</t>
  </si>
  <si>
    <t>KIT EXT BATT MCCB 400A</t>
  </si>
  <si>
    <t>P-122000184</t>
  </si>
  <si>
    <t>KIT EXT BATT MCCB 500A</t>
  </si>
  <si>
    <t>P-122000180</t>
  </si>
  <si>
    <t>KIT EXT BATT MCCB 700A</t>
  </si>
  <si>
    <t>P-103001259</t>
  </si>
  <si>
    <t>P-103001260</t>
  </si>
  <si>
    <t>P-103001249-002</t>
  </si>
  <si>
    <t>P-103001249-004</t>
  </si>
  <si>
    <t>P-103001257</t>
  </si>
  <si>
    <t>93PM-(100)-(150) SINGLE FEED KIT</t>
  </si>
  <si>
    <t>P-103001256</t>
  </si>
  <si>
    <t>93PM-(200) SINGLE FEED KIT</t>
  </si>
  <si>
    <t>P-105000038-004</t>
  </si>
  <si>
    <t>93-BAT10 (400A) (EMPTY)</t>
  </si>
  <si>
    <t>P-105000039-004</t>
  </si>
  <si>
    <t>93-BAT10 (700A) (EMPTY)</t>
  </si>
  <si>
    <t>P-105000018-004</t>
  </si>
  <si>
    <t>93P/E-BAT-S-1x36-GNB XP12V1800 (400A)</t>
  </si>
  <si>
    <t>P-105000018-005</t>
  </si>
  <si>
    <t>93P/E-BAT-S-1x40-GNB XP12V1800 (400A)</t>
  </si>
  <si>
    <t>93P/E-BAT-S-1x36-GNB P12V875 (200A)</t>
  </si>
  <si>
    <t>P-105000017-007</t>
  </si>
  <si>
    <t>93P/E-BAT-S-1x36-GNB XP12V1800 (200A)</t>
  </si>
  <si>
    <t>External Bypass Switch 120 kVA (wall-mount)</t>
  </si>
  <si>
    <t>SPM9390-80-4        3+1 SYSTEM PARALLEL MODULE</t>
  </si>
  <si>
    <t>9390 Tie Cabinet 3x160 kVA</t>
  </si>
  <si>
    <t>External Bypass Switch 160 kVA (wall-mount)</t>
  </si>
  <si>
    <t>9390 Tie Cabinet 3x120 kVA</t>
  </si>
  <si>
    <t>116750221-001</t>
  </si>
  <si>
    <t>116750223-001</t>
  </si>
  <si>
    <t>WITNESS100S</t>
  </si>
  <si>
    <t>Special test 0</t>
  </si>
  <si>
    <t>WITNESS101A</t>
  </si>
  <si>
    <t>Single unit CAT A FAT</t>
  </si>
  <si>
    <t>WITNESS101B</t>
  </si>
  <si>
    <t>Single unit CAT B FAT</t>
  </si>
  <si>
    <t>WITNESS101C</t>
  </si>
  <si>
    <t>Single unit CAT C FAT</t>
  </si>
  <si>
    <t>WITNESS101D</t>
  </si>
  <si>
    <t>Single unit CAT D FAT</t>
  </si>
  <si>
    <t>WITNESS101E</t>
  </si>
  <si>
    <t>Single unit CAT E FAT</t>
  </si>
  <si>
    <t>WITNESS101S</t>
  </si>
  <si>
    <t>Special test 1</t>
  </si>
  <si>
    <t>WITNESS102A</t>
  </si>
  <si>
    <t>System of 2 units CAT A FAT</t>
  </si>
  <si>
    <t>WITNESS102B</t>
  </si>
  <si>
    <t>System of 2 units CAT B FAT</t>
  </si>
  <si>
    <t>WITNESS102C</t>
  </si>
  <si>
    <t>System of 2 units CAT C FAT</t>
  </si>
  <si>
    <t>WITNESS102D</t>
  </si>
  <si>
    <t>System of 2 units CAT D FAT</t>
  </si>
  <si>
    <t>WITNESS102E</t>
  </si>
  <si>
    <t>System of 2 units CAT E FAT</t>
  </si>
  <si>
    <t>WITNESS102S</t>
  </si>
  <si>
    <t>Special test 2</t>
  </si>
  <si>
    <t>WITNESS103A</t>
  </si>
  <si>
    <t>System of 3 units CAT A FAT</t>
  </si>
  <si>
    <t>WITNESS103B</t>
  </si>
  <si>
    <t>System of 3 units CAT B FAT</t>
  </si>
  <si>
    <t>WITNESS103C</t>
  </si>
  <si>
    <t>System of 3 units CAT C FAT</t>
  </si>
  <si>
    <t>WITNESS103D</t>
  </si>
  <si>
    <t>System of 3 units CAT D FAT</t>
  </si>
  <si>
    <t>WITNESS103E</t>
  </si>
  <si>
    <t>System of 3 units CAT E FAT</t>
  </si>
  <si>
    <t>WITNESS103S</t>
  </si>
  <si>
    <t>Special test 3</t>
  </si>
  <si>
    <t>WITNESS104A</t>
  </si>
  <si>
    <t>System of 4 units CAT A FAT</t>
  </si>
  <si>
    <t>WITNESS104B</t>
  </si>
  <si>
    <t>System of 4 units CAT B FAT</t>
  </si>
  <si>
    <t>WITNESS104C</t>
  </si>
  <si>
    <t>System of 4 units CAT C FAT</t>
  </si>
  <si>
    <t>WITNESS104D</t>
  </si>
  <si>
    <t>System of 4 units CAT D FAT</t>
  </si>
  <si>
    <t>WITNESS104E</t>
  </si>
  <si>
    <t>System of 4 units CAT E FAT</t>
  </si>
  <si>
    <t>WITNESS104S</t>
  </si>
  <si>
    <t>Special test 4</t>
  </si>
  <si>
    <t>WITNESS105C</t>
  </si>
  <si>
    <t>System of 5 units CAT C FAT</t>
  </si>
  <si>
    <t>WITNESS105S</t>
  </si>
  <si>
    <t>Special test 5</t>
  </si>
  <si>
    <t>WITNESS106S</t>
  </si>
  <si>
    <t>Special test 6</t>
  </si>
  <si>
    <t>WITNESS107S</t>
  </si>
  <si>
    <t>Special test 7</t>
  </si>
  <si>
    <t>WITNESS108S</t>
  </si>
  <si>
    <t>Special test 8</t>
  </si>
  <si>
    <t>WITNESS109S</t>
  </si>
  <si>
    <t>Special test 9</t>
  </si>
  <si>
    <t>WITNESS110S</t>
  </si>
  <si>
    <t>Special test 10</t>
  </si>
  <si>
    <t>Малый внешний батарейный шкаф для ИБП 93PM/93E; с установленным комплектом аккумуляторов (1 из 36 батарей, производства GNB, модель XP12V1800); с встроенным батарейным выключателем на 400А; для ИБП мощностью до 120 кВА</t>
  </si>
  <si>
    <t>Малый внешний батарейный шкаф для ИБП 93PM/93E; с установленным комплектом аккумуляторов (1 из 40 батарей, производства GNB, модель XP12V1800); с встроенным батарейным выключателем на 400А; для ИБП мощностью до 120 кВА</t>
  </si>
  <si>
    <t>Малый внешний батарейный шкаф для ИБП 93PM/93E; с возможностью установки 40 блоков на комплект аккумуляторов; без батарей; с встроенным батарейным выключателем на 400А; для ИБП мощностью от 80 до 120 кВт</t>
  </si>
  <si>
    <t>Малый внешний батарейный шкаф для ИБП 93PM/93E; с установленным комплектом аккумуляторов (1 из 36 батарей, мощностью 200Вт на ячейку); с встроенным батарейным выключателем на 400А; для ИБП мощностью от 80 до 120 кВт</t>
  </si>
  <si>
    <t>Большой внешний батарейный шкаф для ИБП 93PM/93E; без батарей; с кабельной разводкой для комплекта из 40 батарей; с встроенным шунтовым автоматическим батарейным выключателем на 400А; для ИБП мощностью от 80 до 120 кВт; перемычки на болт M6</t>
  </si>
  <si>
    <t>Большой внешний батарейный шкаф для ИБП 93PM/93E; без батарей; с кабельной разводкой для комплекта из 40 батарей; с встроенным батарейным выключателем на 400А; для ИБП мощностью от 80 до 120 кВт; перемычки на болт M8</t>
  </si>
  <si>
    <t>Малый внешний батарейный шкаф для ИБП 93PM/93E; с установленным комплектом аккумуляторов (1 из 40 батарей, мощностью 200Вт на ячейку); с встроенным батарейным выключателем на 400А; для ИБП мощностью от 80 до 120 кВт</t>
  </si>
  <si>
    <t>Большой батарейный шкаф для ИБП серии 93PM/E; с встроенным батарейным выключателем на 400А; без батарей в комплекте</t>
  </si>
  <si>
    <t>Большой батарейный шкаф для ИБП серии 93PM/E; с встроенным батарейным выключателем на 700А; без батарей в комплекте</t>
  </si>
  <si>
    <t>Набор для преобразования модуля BladeUPS, предназначенного для паралелльной работы - в одиночный силовой модуль BladeUPS, вход и выход - 3ph</t>
  </si>
  <si>
    <t>Силовой модуль ИБП Blade UPS (для установки в параллель); установка в 19" стойку; мощность 12кВА/12кВт; 3ф/3ф; 400V; с кабелем для подключения к шине BladeBar</t>
  </si>
  <si>
    <t>103005425-5591</t>
  </si>
  <si>
    <t>103007974-5591</t>
  </si>
  <si>
    <t>P-103000719</t>
  </si>
  <si>
    <t>720-60258-0X</t>
  </si>
  <si>
    <t>116750222-001</t>
  </si>
  <si>
    <t>P1PCP1B1</t>
  </si>
  <si>
    <t>Специальный тест на заводе, тип 0</t>
  </si>
  <si>
    <t>Специальный тест на заводе, тип 1</t>
  </si>
  <si>
    <t>Специальный тест на заводе, тип 2</t>
  </si>
  <si>
    <t>Специальный тест на заводе, тип 3</t>
  </si>
  <si>
    <t>Специальный тест на заводе, тип 4</t>
  </si>
  <si>
    <t>Специальный тест на заводе, тип 5</t>
  </si>
  <si>
    <t>Специальный тест на заводе, тип 6</t>
  </si>
  <si>
    <t>Специальный тест на заводе, тип 7</t>
  </si>
  <si>
    <t>Специальный тест на заводе, тип 8</t>
  </si>
  <si>
    <t>Специальный тест на заводе, тип 9</t>
  </si>
  <si>
    <t>Специальный тест на заводе, тип 10</t>
  </si>
  <si>
    <t>Тест на заводе системы из 2 ИБП, тип A</t>
  </si>
  <si>
    <t>Тест на заводе системы из 2 ИБП, тип B</t>
  </si>
  <si>
    <t>Тест на заводе системы из 2 ИБП, тип C</t>
  </si>
  <si>
    <t>Тест на заводе системы из 2 ИБП, тип D</t>
  </si>
  <si>
    <t>Тест на заводе системы из 2 ИБП, тип E</t>
  </si>
  <si>
    <t>Тест на заводе одиночного ИБП, тип A</t>
  </si>
  <si>
    <t>Тест на заводе одиночного ИБП, тип B</t>
  </si>
  <si>
    <t>Тест на заводе одиночного ИБП, тип C</t>
  </si>
  <si>
    <t>Тест на заводе одиночного ИБП, тип D</t>
  </si>
  <si>
    <t>Тест на заводе одиночного ИБП, тип E</t>
  </si>
  <si>
    <t>Тест на заводе системы из 3 ИБП, тип A</t>
  </si>
  <si>
    <t>Тест на заводе системы из 3 ИБП, тип B</t>
  </si>
  <si>
    <t>Тест на заводе системы из 3 ИБП, тип C</t>
  </si>
  <si>
    <t>Тест на заводе системы из 3 ИБП, тип D</t>
  </si>
  <si>
    <t>Тест на заводе системы из 3 ИБП, тип E</t>
  </si>
  <si>
    <t>Тест на заводе системы из 4 ИБП, тип A</t>
  </si>
  <si>
    <t>Тест на заводе системы из 4 ИБП, тип B</t>
  </si>
  <si>
    <t>Тест на заводе системы из 4 ИБП, тип C</t>
  </si>
  <si>
    <t>Тест на заводе системы из 4 ИБП, тип D</t>
  </si>
  <si>
    <t>Тест на заводе системы из 4 ИБП, тип E</t>
  </si>
  <si>
    <t>Тест на заводе системы из 5 ИБП, тип C</t>
  </si>
  <si>
    <t>LCD дисплей для удалённого (до 100м) мониторинга ИБП (в комплекте карта для подключения в X-slot, набор для настенной/настольной установки, кабель 10м)</t>
  </si>
  <si>
    <t>Ширина, см</t>
  </si>
  <si>
    <t>Глубина, см</t>
  </si>
  <si>
    <t>Высота, см</t>
  </si>
  <si>
    <t>Модуль для параллельного подключения (1+1) ИБП внешний, с креплением на стену, для серии 9x55 (для мощностей до 30 кВа), с встроенным сервисным байпасом (переключатель неразрывного типа) номиналом 60кВА</t>
  </si>
  <si>
    <t>Большой внешний батарейный шкаф для ИБП 93PM/93E; с кабельной разводкой и установленным комплектом из 40 батарей с увеличенным сроком службы, производства CSB; 540Вт на ячейку; с встроенным батарейным выключателем на 400А; для ИБП мощностью до 100 кВт; кабель ИБП-шкаф в комплект НЕ входит</t>
  </si>
  <si>
    <t>93-BAT10-540 (700A) (CSB HRL12540W)</t>
  </si>
  <si>
    <t>Большой внешний батарейный шкаф для ИБП 93PM/93E; с кабельной разводкой и установленным комплектом из 40 батарей с увеличенным сроком службы, производства CSB; 540Вт на ячейку; с встроенным батарейным выключателем на 700А; для ИБП мощностью до 200 кВт; кабель ИБП-шкаф в комплект НЕ входит</t>
  </si>
  <si>
    <t>93-BAT10-540 (400A) (CSB HRL12540W)</t>
  </si>
  <si>
    <t>9395-BAT10-540 (700A) (CSB HRL12540W)</t>
  </si>
  <si>
    <t>Большой батарейный шкаф для ИБП серии 9395; в комплекте 40 батарей CSB 540W; с встроенным батарейным выключателем на 700А; батареи с удлиненным циклом службы</t>
  </si>
  <si>
    <t>BA80A0206A01000000</t>
  </si>
  <si>
    <t>93PS-8(20)-20-0-6</t>
  </si>
  <si>
    <t>BA80A1206A01000000</t>
  </si>
  <si>
    <t>93PS-8(20)-20-1x7Ah-LL-6</t>
  </si>
  <si>
    <t>ИБП серии 93PS, мощность 8кВА/8кВт, 3 фазы вход/выход, статический байпас 20кВт,  с одним силовым модулем, с 1 линейкой внутренних батарей (32 шт, 12V 7Ah), увеличенного срока службы, 7 мин. автономии при 100% номинальной нагрузке</t>
  </si>
  <si>
    <t>BA80A2206A01000000</t>
  </si>
  <si>
    <t>93PS-8(20)-20-2x7Ah-LL-6</t>
  </si>
  <si>
    <t>ИБП серии 93PS, мощность 8кВА/8кВт, 3 фазы вход/выход, статический байпас 20кВт,  с одним силовым модулем, с 2 линейками внутренних батарей (64 шт, 12V 7Ah), увеличенного срока службы, 22 мин. автономии при 100% номинальной нагрузке</t>
  </si>
  <si>
    <t>BA80AA206A01000000</t>
  </si>
  <si>
    <t>93PS-8(20)-20-1x9Ah-6</t>
  </si>
  <si>
    <t>ИБП серии 93PS, мощность 8кВА/8кВт, 3 фазы вход/выход, статический байпас 20кВт,  с одним силовым модулем, с 1 линейкой внутренних батарей (32 шт, 12V 9Ah),  10 мин. автономии при 100% номинальной нагрузке</t>
  </si>
  <si>
    <t>BA80AB206A01000000</t>
  </si>
  <si>
    <t>93PS-8(20)-20-2x9Ah-6</t>
  </si>
  <si>
    <t>ИБП серии 93PS, мощность 8кВА/8кВт, 3 фазы вход/выход, статический байпас 20кВт,  с одним силовым модулем, с 2 линейками внутренних батарей (64 шт, 12V 9Ah),  25 мин. автономии при 100% номинальной нагрузке</t>
  </si>
  <si>
    <t>BA80A0306A01000000</t>
  </si>
  <si>
    <t>93PS-8(20)-20-0-MBS-6</t>
  </si>
  <si>
    <t>BA80A1306A01000000</t>
  </si>
  <si>
    <t>93PS-8(20)-20-1x7Ah-LL-MBS-6</t>
  </si>
  <si>
    <t>BA80A2306A01000000</t>
  </si>
  <si>
    <t>93PS-8(20)-20-2x7Ah-LL-MBS-6</t>
  </si>
  <si>
    <t>BA80AA306A01000000</t>
  </si>
  <si>
    <t>93PS-8(20)-20-1x9Ah-MBS-6</t>
  </si>
  <si>
    <t>BA80AB306A01000000</t>
  </si>
  <si>
    <t>93PS-8(20)-20-2x9Ah-MBS-6</t>
  </si>
  <si>
    <t>BA01A0206A01000000</t>
  </si>
  <si>
    <t>93PS-10(20)-20-0-6</t>
  </si>
  <si>
    <t>BA01A2206A01000000</t>
  </si>
  <si>
    <t>93PS-10(20)-20-2x7Ah-LL-6</t>
  </si>
  <si>
    <t>ИБП серии 93PS, мощность 10кВА/10кВт, 3 фазы вход/выход, статический байпас 20кВт,  с одним силовым модулем, с 2 линейками внутренних батарей (64 шт, 12V 7Ah), увеличенного срока службы, 15 мин. автономии при 100% номинальной нагрузке</t>
  </si>
  <si>
    <t>BA01AA206A01000000</t>
  </si>
  <si>
    <t>93PS-10(20)-20-1x9Ah-6</t>
  </si>
  <si>
    <t>BA01AB206A01000000</t>
  </si>
  <si>
    <t>93PS-10(20)-20-2x9Ah-6</t>
  </si>
  <si>
    <t>BA01A0306A01000000</t>
  </si>
  <si>
    <t>93PS-10(20)-20-0-MBS-6</t>
  </si>
  <si>
    <t>BA01A2306A01000000</t>
  </si>
  <si>
    <t>93PS-10(20)-20-2x7Ah-LL-MBS-6</t>
  </si>
  <si>
    <t>BA01AA306A01000000</t>
  </si>
  <si>
    <t>93PS-10(20)-20-1x9Ah-MBS-6</t>
  </si>
  <si>
    <t>BA01AB306A01000000</t>
  </si>
  <si>
    <t>93PS-10(20)-20-2x9Ah-MBS-6</t>
  </si>
  <si>
    <t>BA51A0206A01000000</t>
  </si>
  <si>
    <t>93PS-15(20)-20-0-6</t>
  </si>
  <si>
    <t>BA51A2206A01000000</t>
  </si>
  <si>
    <t>93PS-15(20)-20-2x7Ah-LL-6</t>
  </si>
  <si>
    <t>BA51AB206A01000000</t>
  </si>
  <si>
    <t>93PS-15(20)-20-2x9Ah-6</t>
  </si>
  <si>
    <t>BA51A0306A01000000</t>
  </si>
  <si>
    <t>93PS-15(20)-20-0-MBS-6</t>
  </si>
  <si>
    <t>BA51A2306A01000000</t>
  </si>
  <si>
    <t>93PS-15(20)-20-2x7Ah-LL-MBS-6</t>
  </si>
  <si>
    <t>BA51AB306A01000000</t>
  </si>
  <si>
    <t>93PS-15(20)-20-2x9Ah-MBS-6</t>
  </si>
  <si>
    <t>BA02A0206A01000000</t>
  </si>
  <si>
    <t>93PS-20(20)-20-0-6</t>
  </si>
  <si>
    <t>BA02AB206A01000000</t>
  </si>
  <si>
    <t>93PS-20(20)-20-2x9Ah-6</t>
  </si>
  <si>
    <t>BA02A0306A01000000</t>
  </si>
  <si>
    <t>93PS-20(20)-20-0-MBS-6</t>
  </si>
  <si>
    <t>BA02AB306A01000000</t>
  </si>
  <si>
    <t>93PS-20(20)-20-2x9Ah-MBS-6</t>
  </si>
  <si>
    <t>BC80A0206A01000000</t>
  </si>
  <si>
    <t>93PS-8(40)-20-0-6</t>
  </si>
  <si>
    <t>BC80A3206A01000000</t>
  </si>
  <si>
    <t>93PS-8(40)-20-3x7Ah-LL-6</t>
  </si>
  <si>
    <t>BC80A4206A01000000</t>
  </si>
  <si>
    <t>93PS-8(40)-20-4x7Ah-LL-6</t>
  </si>
  <si>
    <t>BC80AA206A01000000</t>
  </si>
  <si>
    <t>93PS-8(40)-20-1x9Ah-6</t>
  </si>
  <si>
    <t>ИБП серии 93PS, мощность 8кВА/8кВт, 3 фазы вход/выход, статический байпас 40кВт,  с одним силовым модулем, с 1 линейкой внутренних батарей (32 шт, 12V 9Ah),  10 мин. автономии при 100% номинальной нагрузке</t>
  </si>
  <si>
    <t>BC80AB206A01000000</t>
  </si>
  <si>
    <t>93PS-8(40)-20-2x9Ah-6</t>
  </si>
  <si>
    <t>ИБП серии 93PS, мощность 8кВА/8кВт, 3 фазы вход/выход, статический байпас 40кВт,  с одним силовым модулем, с 2 линейками внутренних батарей (64 шт, 12V 9Ah),  25 мин. автономии при 100% номинальной нагрузке</t>
  </si>
  <si>
    <t>BC80AC206A01000000</t>
  </si>
  <si>
    <t>93PS-8(40)-20-3x9Ah-6</t>
  </si>
  <si>
    <t>BC80AD206A01000000</t>
  </si>
  <si>
    <t>93PS-8(40)-20-4x9Ah-6</t>
  </si>
  <si>
    <t>BC80A0306A01000000</t>
  </si>
  <si>
    <t>93PS-8(40)-20-0-MBS-6</t>
  </si>
  <si>
    <t>BC80A3306A01000000</t>
  </si>
  <si>
    <t>93PS-8(40)-20-3x7Ah-LL-MBS-6</t>
  </si>
  <si>
    <t>BC80A4306A01000000</t>
  </si>
  <si>
    <t>93PS-8(40)-20-4x7Ah-LL-MBS-6</t>
  </si>
  <si>
    <t>BC80AA306A01000000</t>
  </si>
  <si>
    <t>93PS-8(40)-20-1x9Ah-MBS-6</t>
  </si>
  <si>
    <t>ИБП серии 93PS, мощность 8кВА/8кВт, 3 фазы вход/выход, статический байпас 40кВт,  с одним силовым модулем, с 1 линейкой внутренних батарей (32 шт, 12V 9Ah),  10 мин. автономии при 100% номинальной нагрузке, с сервисным байпасом</t>
  </si>
  <si>
    <t>BC80AB306A01000000</t>
  </si>
  <si>
    <t>93PS-8(40)-20-2x9Ah-MBS-6</t>
  </si>
  <si>
    <t>ИБП серии 93PS, мощность 8кВА/8кВт, 3 фазы вход/выход, статический байпас 40кВт,  с одним силовым модулем, с 2 линейками внутренних батарей (64 шт, 12V 9Ah),  25 мин. автономии при 100% номинальной нагрузке, с сервисным байпасом</t>
  </si>
  <si>
    <t>BC80AC306A01000000</t>
  </si>
  <si>
    <t>93PS-8(40)-20-3x9Ah-MBS-6</t>
  </si>
  <si>
    <t>BC80AD306A01000000</t>
  </si>
  <si>
    <t>93PS-8(40)-20-4x9Ah-MBS-6</t>
  </si>
  <si>
    <t>BC01A0206A01000000</t>
  </si>
  <si>
    <t>93PS-10(40)-20-0-6</t>
  </si>
  <si>
    <t>BC01A3206A01000000</t>
  </si>
  <si>
    <t>93PS-10(40)-20-3x7Ah-LL-6</t>
  </si>
  <si>
    <t>BC01A4206A01000000</t>
  </si>
  <si>
    <t>93PS-10(40)-20-4x7Ah-LL-6</t>
  </si>
  <si>
    <t>BC01AA206A01000000</t>
  </si>
  <si>
    <t>93PS-10(40)-20-1x9Ah-6</t>
  </si>
  <si>
    <t>ИБП серии 93PS, мощность 10кВА/10кВт, 3 фазы вход/выход, статический байпас 40кВт,  с одним силовым модулем, с 1 линейкой внутренних батарей (32 шт, 12V 9Ah),  7 мин. автономии при 100% номинальной нагрузке</t>
  </si>
  <si>
    <t>BC01AB206A01000000</t>
  </si>
  <si>
    <t>93PS-10(40)-20-2x9Ah-6</t>
  </si>
  <si>
    <t>ИБП серии 93PS, мощность 10кВА/10кВт, 3 фазы вход/выход, статический байпас 40кВт,  с одним силовым модулем, с 2 линейками внутренних батарей (64 шт, 12V 9Ah),  19 мин. автономии при 100% номинальной нагрузке</t>
  </si>
  <si>
    <t>BC01AC206A01000000</t>
  </si>
  <si>
    <t>93PS-10(40)-20-3x9Ah-6</t>
  </si>
  <si>
    <t>BC01AD206A01000000</t>
  </si>
  <si>
    <t>93PS-10(40)-20-4x9Ah-6</t>
  </si>
  <si>
    <t>BC01A0306A01000000</t>
  </si>
  <si>
    <t>93PS-10(40)-20-0-MBS-6</t>
  </si>
  <si>
    <t>BC01A3306A01000000</t>
  </si>
  <si>
    <t>93PS-10(40)-20-3x7Ah-LL-MBS-6</t>
  </si>
  <si>
    <t>BC01A4306A01000000</t>
  </si>
  <si>
    <t>93PS-10(40)-20-4x7Ah-LL-MBS-6</t>
  </si>
  <si>
    <t>BC01AA306A01000000</t>
  </si>
  <si>
    <t>93PS-10(40)-20-1x9Ah-MBS-6</t>
  </si>
  <si>
    <t>ИБП серии 93PS, мощность 10кВА/10кВт, 3 фазы вход/выход, статический байпас 40кВт,  с одним силовым модулем, с 1 линейкой внутренних батарей (32 шт, 12V 9Ah),  7 мин. автономии при 100% номинальной нагрузке, с сервисным байпасом</t>
  </si>
  <si>
    <t>BC01AB306A01000000</t>
  </si>
  <si>
    <t>93PS-10(40)-20-2x9Ah-MBS-6</t>
  </si>
  <si>
    <t>ИБП серии 93PS, мощность 10кВА/10кВт, 3 фазы вход/выход, статический байпас 40кВт,  с одним силовым модулем, с 2 линейками внутренних батарей (64 шт, 12V 9Ah),  19 мин. автономии при 100% номинальной нагрузке, с сервисным байпасом</t>
  </si>
  <si>
    <t>BC01AC306A01000000</t>
  </si>
  <si>
    <t>93PS-10(40)-20-3x9Ah-MBS-6</t>
  </si>
  <si>
    <t>BC01AD306A01000000</t>
  </si>
  <si>
    <t>93PS-10(40)-20-4x9Ah-MBS-6</t>
  </si>
  <si>
    <t>BC51A0206A01000000</t>
  </si>
  <si>
    <t>93PS-15(40)-20-0-6</t>
  </si>
  <si>
    <t>BC51A3206A01000000</t>
  </si>
  <si>
    <t>93PS-15(40)-20-3x7Ah-LL-6</t>
  </si>
  <si>
    <t>BC51A4206A01000000</t>
  </si>
  <si>
    <t>93PS-15(40)-20-4x7Ah-LL-6</t>
  </si>
  <si>
    <t>BC51AB206A01000000</t>
  </si>
  <si>
    <t>93PS-15(40)-20-2x9Ah-6</t>
  </si>
  <si>
    <t>ИБП серии 93PS, мощность 15кВА/15кВт, 3 фазы вход/выход, статический байпас 40кВт,  с одним силовым модулем, с 2 линейками внутренних батарей (64 шт, 12V 9Ah),  11 мин. автономии при 100% номинальной нагрузке</t>
  </si>
  <si>
    <t>BC51AC206A01000000</t>
  </si>
  <si>
    <t>93PS-15(40)-20-3x9Ah-6</t>
  </si>
  <si>
    <t>BC51AD206A01000000</t>
  </si>
  <si>
    <t>93PS-15(40)-20-4x9Ah-6</t>
  </si>
  <si>
    <t>BC51A0306A01000000</t>
  </si>
  <si>
    <t>93PS-15(40)-20-0-MBS-6</t>
  </si>
  <si>
    <t>BC51A3306A01000000</t>
  </si>
  <si>
    <t>93PS-15(40)-20-3x7Ah-LL-MBS-6</t>
  </si>
  <si>
    <t>BC51A4306A01000000</t>
  </si>
  <si>
    <t>93PS-15(40)-20-4x7Ah-LL-MBS-6</t>
  </si>
  <si>
    <t>BC51AB306A01000000</t>
  </si>
  <si>
    <t>93PS-15(40)-20-2x9Ah-MBS-6</t>
  </si>
  <si>
    <t>ИБП серии 93PS, мощность 15кВА/15кВт, 3 фазы вход/выход, статический байпас 40кВт,  с одним силовым модулем, с 2 линейками внутренних батарей (64 шт, 12V 9Ah),  11 мин. автономии при 100% номинальной нагрузке, с сервисным байпасом</t>
  </si>
  <si>
    <t>BC51AC306A01000000</t>
  </si>
  <si>
    <t>93PS-15(40)-20-3x9Ah-MBS-6</t>
  </si>
  <si>
    <t>BC51AD306A01000000</t>
  </si>
  <si>
    <t>93PS-15(40)-20-4x9Ah-MBS-6</t>
  </si>
  <si>
    <t>BC02A0206A01000000</t>
  </si>
  <si>
    <t>93PS-20(40)-20-0-6</t>
  </si>
  <si>
    <t>BC02A3206A01000000</t>
  </si>
  <si>
    <t>93PS-20(40)-20-3x7Ah-LL-6</t>
  </si>
  <si>
    <t>BC02A4206A01000000</t>
  </si>
  <si>
    <t>93PS-20(40)-20-4x7Ah-LL-6</t>
  </si>
  <si>
    <t>BC02AB206A01000000</t>
  </si>
  <si>
    <t>93PS-20(40)-20-2x9Ah-6</t>
  </si>
  <si>
    <t>ИБП серии 93PS, мощность 20кВА/20кВт, 3 фазы вход/выход, статический байпас 40кВт,  с одним силовым модулем, с 2 линейками внутренних батарей (64 шт, 12V 9Ah),  7 мин. автономии при 100% номинальной нагрузке</t>
  </si>
  <si>
    <t>BC02AC206A01000000</t>
  </si>
  <si>
    <t>93PS-20(40)-20-3x9Ah-6</t>
  </si>
  <si>
    <t>BC02AD206A01000000</t>
  </si>
  <si>
    <t>93PS-20(40)-20-4x9Ah-6</t>
  </si>
  <si>
    <t>BC02A0306A01000000</t>
  </si>
  <si>
    <t>93PS-20(40)-20-0-MBS-6</t>
  </si>
  <si>
    <t>BC02A3306A01000000</t>
  </si>
  <si>
    <t>93PS-20(40)-20-3x7Ah-LL-MBS-6</t>
  </si>
  <si>
    <t>BC02A4306A01000000</t>
  </si>
  <si>
    <t>93PS-20(40)-20-4x7Ah-LL-MBS-6</t>
  </si>
  <si>
    <t>BC02AB306A01000000</t>
  </si>
  <si>
    <t>93PS-20(40)-20-2x9Ah-MBS-6</t>
  </si>
  <si>
    <t>ИБП серии 93PS, мощность 20кВА/20кВт, 3 фазы вход/выход, статический байпас 40кВт,  с одним силовым модулем, с 2 линейками внутренних батарей (64 шт, 12V 9Ah),  7 мин. автономии при 100% номинальной нагрузке, с сервисным байпасом</t>
  </si>
  <si>
    <t>BC02AC306A01000000</t>
  </si>
  <si>
    <t>93PS-20(40)-20-3x9Ah-MBS-6</t>
  </si>
  <si>
    <t>BC02AD306A01000000</t>
  </si>
  <si>
    <t>93PS-20(40)-20-4x9Ah-MBS-6</t>
  </si>
  <si>
    <t>BD03A0206A01000000</t>
  </si>
  <si>
    <t>93PS-30(40)-40-0-6</t>
  </si>
  <si>
    <t>BD03A4206A01000000</t>
  </si>
  <si>
    <t>93PS-30(40)-40-4x7Ah-LL-6</t>
  </si>
  <si>
    <t>BD03AC206A01000000</t>
  </si>
  <si>
    <t>93PS-30(40)-40-3x9Ah-6</t>
  </si>
  <si>
    <t>BD03AD206A01000000</t>
  </si>
  <si>
    <t>93PS-30(40)-40-4x9Ah-6</t>
  </si>
  <si>
    <t>BD03A0306A01000000</t>
  </si>
  <si>
    <t>93PS-30(40)-40-0-MBS-6</t>
  </si>
  <si>
    <t>BD03A4306A01000000</t>
  </si>
  <si>
    <t>93PS-30(40)-40-4x7Ah-LL-MBS-6</t>
  </si>
  <si>
    <t>BD03AC306A01000000</t>
  </si>
  <si>
    <t>93PS-30(40)-40-3x9Ah-MBS-6</t>
  </si>
  <si>
    <t>BD03AD306A01000000</t>
  </si>
  <si>
    <t>93PS-30(40)-40-4x9Ah-MBS-6</t>
  </si>
  <si>
    <t>BD04A0206A01000000</t>
  </si>
  <si>
    <t>93PS-40(40)-40-0-6</t>
  </si>
  <si>
    <t>BD04AD206A01000000</t>
  </si>
  <si>
    <t>93PS-40(40)-40-4x9Ah-6</t>
  </si>
  <si>
    <t>BD04A0306A01000000</t>
  </si>
  <si>
    <t>93PS-40(40)-40-0-MBS-6</t>
  </si>
  <si>
    <t>BD04AD306A01000000</t>
  </si>
  <si>
    <t>93PS-40(40)-40-4x9Ah-MBS-6</t>
  </si>
  <si>
    <t>BF80A0206A01000000</t>
  </si>
  <si>
    <t>93PS-8+8(40)-40-0-SB-6</t>
  </si>
  <si>
    <t>BF80A2206A01000000</t>
  </si>
  <si>
    <t>93PS-8+8(40)-40-2x7Ah-LL-SB-6</t>
  </si>
  <si>
    <t>BF80A4206A01000000</t>
  </si>
  <si>
    <t>93PS-8+8(40)-40-4x7Ah-LL-SB-6</t>
  </si>
  <si>
    <t>BF80AB206A01000000</t>
  </si>
  <si>
    <t>93PS-8+8(40)-40-2x9Ah-SB-6</t>
  </si>
  <si>
    <t>BF80AD206A01000000</t>
  </si>
  <si>
    <t>93PS-8+8(40)-40-4x9Ah-SB-6</t>
  </si>
  <si>
    <t>BF80A0306A01000000</t>
  </si>
  <si>
    <t>93PS-8+8(40)-40-0-SB-MBS-6</t>
  </si>
  <si>
    <t>BF80A2306A01000000</t>
  </si>
  <si>
    <t>93PS-8+8(40)-40-2x7Ah-LL-SB-MBS-6</t>
  </si>
  <si>
    <t>BF80A4306A01000000</t>
  </si>
  <si>
    <t>93PS-8+8(40)-40-4x7Ah-LL-SB-MBS-6</t>
  </si>
  <si>
    <t>BF80AB306A01000000</t>
  </si>
  <si>
    <t>93PS-8+8(40)-40-2x9Ah-SB-MBS-6</t>
  </si>
  <si>
    <t>BF80AD306A01000000</t>
  </si>
  <si>
    <t>93PS-8+8(40)-40-4x9Ah-SB-MBS-6</t>
  </si>
  <si>
    <t>BF01A0206A01000000</t>
  </si>
  <si>
    <t>93PS-10+10(40)-40-0-SB-6</t>
  </si>
  <si>
    <t>BF01A4206A01000000</t>
  </si>
  <si>
    <t>93PS-10+10(40)-40-4x7Ah-LL-SB-6</t>
  </si>
  <si>
    <t>BF01AB206A01000000</t>
  </si>
  <si>
    <t>93PS-10+10(40)-40-2x9Ah-SB-6</t>
  </si>
  <si>
    <t>BF01AD206A01000000</t>
  </si>
  <si>
    <t>93PS-10+10(40)-40-4x9Ah-SB-6</t>
  </si>
  <si>
    <t>BF01A0306A01000000</t>
  </si>
  <si>
    <t>93PS-10+10(40)-40-0-SB-MBS-6</t>
  </si>
  <si>
    <t>BF01A4306A01000000</t>
  </si>
  <si>
    <t>93PS-10+10(40)-40-4x7Ah-LL-SB-MBS-6</t>
  </si>
  <si>
    <t>BF01AB306A01000000</t>
  </si>
  <si>
    <t>93PS-10+10(40)-40-2x9Ah-SB-MBS-6</t>
  </si>
  <si>
    <t>BF01AD306A01000000</t>
  </si>
  <si>
    <t>93PS-10+10(40)-40-4x9Ah-SB-MBS-6</t>
  </si>
  <si>
    <t>BF51A0206A01000000</t>
  </si>
  <si>
    <t>93PS-15+15(40)-40-0-SB-6</t>
  </si>
  <si>
    <t>BF51A4206A01000000</t>
  </si>
  <si>
    <t>93PS-15+15(40)-40-4x7Ah-LL-SB-6</t>
  </si>
  <si>
    <t>BF51AD206A01000000</t>
  </si>
  <si>
    <t>93PS-15+15(40)-40-4x9Ah-SB-6</t>
  </si>
  <si>
    <t>BF51A0306A01000000</t>
  </si>
  <si>
    <t>93PS-15+15(40)-40-0-SB-MBS-6</t>
  </si>
  <si>
    <t>BF51A4306A01000000</t>
  </si>
  <si>
    <t>93PS-15+15(40)-40-4x7Ah-LL-SB-MBS-6</t>
  </si>
  <si>
    <t>BF51AD306A01000000</t>
  </si>
  <si>
    <t>93PS-15+15(40)-40-4x9Ah-SB-MBS-6</t>
  </si>
  <si>
    <t>BF02A0206A01000000</t>
  </si>
  <si>
    <t>93PS-20+20(40)-40-0-SB-6</t>
  </si>
  <si>
    <t>BF02AD206A01000000</t>
  </si>
  <si>
    <t>93PS-20+20(40)-40-4x9Ah-SB-6</t>
  </si>
  <si>
    <t>BF02A0306A01000000</t>
  </si>
  <si>
    <t>93PS-20+20(40)-40-0-SB-MBS-6</t>
  </si>
  <si>
    <t>BF02AD306A01000000</t>
  </si>
  <si>
    <t>93PS-20+20(40)-40-4x9Ah-SB-MBS-6</t>
  </si>
  <si>
    <t>P-105000044-002</t>
  </si>
  <si>
    <t>EXTERNAL MBS 20kW 2-SWITCHES</t>
  </si>
  <si>
    <t>Внешний сервисный байпас для мощностей до 20кВт, с 2 выключателями</t>
  </si>
  <si>
    <t>P-105000044-003</t>
  </si>
  <si>
    <t>EXTERNAL MBS 20kW 3-SWITCHES</t>
  </si>
  <si>
    <t>Внешний сервисный байпас для мощностей до 20кВт, с 3 выключателями (стандартные + выключатель входной цепи байпаса)</t>
  </si>
  <si>
    <t>P-105000044-004</t>
  </si>
  <si>
    <t>EXTERNAL MBS 20kW 4-SWITCHES</t>
  </si>
  <si>
    <t>Внешний сервисный байпас для мощностей до 20кВт, с 4 выключателями (стандартные + выключатели входных цепей байпаса и выпрямителя)</t>
  </si>
  <si>
    <t>P-105000045-002</t>
  </si>
  <si>
    <t>EXTERNAL MBS 40kW 2-SWITCHES</t>
  </si>
  <si>
    <t>Внешний сервисный байпас для мощностей до 40кВт, с 2 выключателями</t>
  </si>
  <si>
    <t>P-105000045-003</t>
  </si>
  <si>
    <t>EXTERNAL MBS 40kW 3-SWITCHES</t>
  </si>
  <si>
    <t>Внешний сервисный байпас для мощностей до 40кВт, с 3 выключателями (стандартные + выключатель входной цепи байпаса)</t>
  </si>
  <si>
    <t>P-105000045-004</t>
  </si>
  <si>
    <t>EXTERNAL MBS 40kW 4-SWITCHES</t>
  </si>
  <si>
    <t>Внешний сервисный байпас для мощностей до 40кВт, с 4 выключателями (стандартные + выключатели входных цепей байпаса и выпрямителя)</t>
  </si>
  <si>
    <t>P-105000041-001</t>
  </si>
  <si>
    <t>P-105000041-002</t>
  </si>
  <si>
    <t>P-105000041-003</t>
  </si>
  <si>
    <t>P-105000041-004</t>
  </si>
  <si>
    <t>P-105000041-005</t>
  </si>
  <si>
    <t>P-105000042-001</t>
  </si>
  <si>
    <t>93P/E-BAT-L-EMPTY (160A)</t>
  </si>
  <si>
    <t>Большой внешний батарейный шкаф для ИБП серий 93P/E; без батарей; с встроенным батарейным выключателем на 160А; для ИБП мощностью до 40 кВт</t>
  </si>
  <si>
    <t>P-105000042-002</t>
  </si>
  <si>
    <t>93P/E-BAT-L-1x32-200W (160A)</t>
  </si>
  <si>
    <t>Большой внешний батарейный шкаф для ИБП серий 93P/E; с установленным комплектом аккумуляторов (1 из 32 батарей, мощностью 200Вт на ячейку); с встроенным батарейным выключателем на 160А; для ИБП мощностью до 40 кВт</t>
  </si>
  <si>
    <t>93E15KMBSB</t>
  </si>
  <si>
    <t>93E 15kVA</t>
  </si>
  <si>
    <t>ИБП серии 93E, мощность 15кВА/13,5кВт, 3 фазы вход/выход, без батарей, с сервисным байпасом</t>
  </si>
  <si>
    <t>93E15KMBSBI</t>
  </si>
  <si>
    <t>93E 15kVA 2x9Ah</t>
  </si>
  <si>
    <t>ИБП серии 93E, мощность 15кВА/13,5кВт, 3 фазы вход/выход, в комплекте 2 линейки батарей (2х32 шт, 12V 9Ah), с сервисным байпасом</t>
  </si>
  <si>
    <t>93E20KMBSB</t>
  </si>
  <si>
    <t xml:space="preserve">93E 20kVA </t>
  </si>
  <si>
    <t>ИБП серии 93E, мощность 20кВА/18кВт, 3 фазы вход/выход, без батарей, с сервисным байпасом</t>
  </si>
  <si>
    <t>93E20KMBSBI</t>
  </si>
  <si>
    <t>93E 20kVA 2x9Ah</t>
  </si>
  <si>
    <t>ИБП серии 93E, мощность 20кВА/18кВт, 3 фазы вход/выход, в комплекте 2 линейки батарей (2х32 шт, 12V 9Ah), с сервисным байпасом</t>
  </si>
  <si>
    <t>93E30KMBSB</t>
  </si>
  <si>
    <t xml:space="preserve">93E 30kVA </t>
  </si>
  <si>
    <t>ИБП серии 93E, мощность 30кВА/27кВт, 3 фазы вход/выход, без батарей, с сервисным байпасом</t>
  </si>
  <si>
    <t>93E30KMBSBI</t>
  </si>
  <si>
    <t>93E 30kVA 3x9Ah</t>
  </si>
  <si>
    <t>ИБП серии 93E, мощность 30кВА/27кВт, 3 фазы вход/выход, в комплекте 3 линейки батарей (3х32 шт, 12V 9Ah), с сервисным байпасом</t>
  </si>
  <si>
    <t>93E40KMBSB</t>
  </si>
  <si>
    <t xml:space="preserve">93E 40kVA </t>
  </si>
  <si>
    <t>ИБП серии 93E, мощность 40кВА/36кВт, 3 фазы вход/выход, без батарей, с сервисным байпасом</t>
  </si>
  <si>
    <t>93E40KMBSBI</t>
  </si>
  <si>
    <t>93E 40kVA 4x9Ah</t>
  </si>
  <si>
    <t>ИБП серии 93E, мощность 40кВА/36кВт, 3 фазы вход/выход, в комплекте 4 линейки батарей (4х32 шт, 12V 9Ah), с сервисным байпасом</t>
  </si>
  <si>
    <t>93E60KMBSN</t>
  </si>
  <si>
    <t xml:space="preserve">93E 60kVA </t>
  </si>
  <si>
    <t>ИБП серии 93E, мощность 60кВА/54кВт, 3 фазы вход/выход, без батарей, с сервисным байпасом</t>
  </si>
  <si>
    <t>93E80KMBSN</t>
  </si>
  <si>
    <t xml:space="preserve">93E 80kVA </t>
  </si>
  <si>
    <t>ИБП серии 93E, мощность 80кВА/72кВт, 3 фазы вход/выход, без батарей, с сервисным байпасом</t>
  </si>
  <si>
    <t>Батареи в комплекте</t>
  </si>
  <si>
    <t>программный</t>
  </si>
  <si>
    <t>программный + аппаратный</t>
  </si>
  <si>
    <t>Внешний сервисный байпас для мощностей до 100кВт, с 2 выключателями</t>
  </si>
  <si>
    <t>Внешний сервисный байпас для мощностей до 100кВт, с 3 выключателями (стандартные + выключатель входной цепи байпаса)</t>
  </si>
  <si>
    <t>Внешний сервисный байпас для мощностей до 100кВт, с 4 выключателями (стандартные + выключатели входных цепей байпаса и выпрямителя)</t>
  </si>
  <si>
    <t>Силовой модуль для серии 93PM, мощность 50 кВт, рекомендован для апгрейда мощности или замены</t>
  </si>
  <si>
    <t>P-103002001</t>
  </si>
  <si>
    <t>KIT 93PS-20 BATTERY ACCESSORIES (1 STRING)</t>
  </si>
  <si>
    <t>P-103002002</t>
  </si>
  <si>
    <t>KIT 93PS-40 BATTERY ACCESSORIES (1 STRING)</t>
  </si>
  <si>
    <t>Комплект для установки 1 линейки батарей в ИБП 93PS 20 кВА (малый корпус)</t>
  </si>
  <si>
    <t>Комплект для установки 1 линейки батарей в ИБП 93PS 40 кВА (большой корпус)</t>
  </si>
  <si>
    <t>Внешний батарейный выключатель в литом корпусе, для токов до 200А, для использования с внешними батарейными шкафами/стеллажами</t>
  </si>
  <si>
    <t>Внешний батарейный выключатель в литом корпусе, для токов до 400А, для использования с внешними батарейными шкафами/стеллажами</t>
  </si>
  <si>
    <t>Внешний батарейный выключатель в литом корпусе, для токов до 500А, для использования с внешними батарейными шкафами/стеллажами</t>
  </si>
  <si>
    <t>Внешний батарейный выключатель в литом корпусе, для токов до 700А, для использования с внешними батарейными шкафами/стеллажами</t>
  </si>
  <si>
    <t>Внешний сервисный байпас + устройство параллельного подключения для 3 ИБП мощностью до 160kVA (9390 серии)</t>
  </si>
  <si>
    <t>Внешний сервисный байпас + устройство параллельного подключения для 3 ИБП мощностью до 120kVA (9390 серии)</t>
  </si>
  <si>
    <t>Тип</t>
  </si>
  <si>
    <t>ИБП</t>
  </si>
  <si>
    <t>Батарейный шкаф</t>
  </si>
  <si>
    <t>P-105000003-026</t>
  </si>
  <si>
    <t>P-105000003-027</t>
  </si>
  <si>
    <t>P-105000003-028</t>
  </si>
  <si>
    <t>EXTERNAL MBS 150kW 2-SWITCHES</t>
  </si>
  <si>
    <t>Внешний сервисный байпас для мощностей до 150кВт, с 2 выключателями</t>
  </si>
  <si>
    <t>Внешний сервисный байпас для мощностей до 150кВт, с 3 выключателями (стандартные + выключатель входной цепи байпаса)</t>
  </si>
  <si>
    <t>Внешний сервисный байпас для мощностей до 150кВт, с 4 выключателями (стандартные + выключатели входных цепей байпаса и выпрямителя)</t>
  </si>
  <si>
    <t>Сервисный байпас для ИБП серии 93PM, мощности 200кВТ, с общим входом (байпас-выпрямитель), 3 переключателями, интегрируется в раму ИБП, устанавливается сбоку</t>
  </si>
  <si>
    <t>Сервисный байпас для ИБП серии 93PM, мощности 200кВТ, с раздельным входом (байпас, выпрямитель), 4 переключателями, интегрируется в раму ИБП, устанавливается сбоку</t>
  </si>
  <si>
    <t>Набор шин для формирования общего ввода (байпас-выпрямитель) для ИБП серии 93PM мощностью 100 и 150кВт</t>
  </si>
  <si>
    <t>Набор кабелей для формирования общего ввода (байпас-выпрямитель) для ИБП серии 93PM мощностью 200кВт</t>
  </si>
  <si>
    <t>P-103002165</t>
  </si>
  <si>
    <t>KIT 93PS-20 SINGLE FEED</t>
  </si>
  <si>
    <t xml:space="preserve">Комплект для подключения ИБП серии 93PS 8-20 кВА (в малом корпусе), с общим вводом выпрямителя и байпаса. </t>
  </si>
  <si>
    <t>P-103002091-001</t>
  </si>
  <si>
    <t>93PS 1x20 HARDWARE UPGRADE 8 TO 30 kW</t>
  </si>
  <si>
    <t>P-103002091-002</t>
  </si>
  <si>
    <t>93PS 1x20 HARDWARE UPGRADE 8 TO 40 kW</t>
  </si>
  <si>
    <t>P-103002091-003</t>
  </si>
  <si>
    <t>93PS 1x20 HARDWARE UPGRADE 10 TO 30 kW</t>
  </si>
  <si>
    <t>P-103002091-004</t>
  </si>
  <si>
    <t>93PS 1x20 HARDWARE UPGRADE 10 TO 40 kW</t>
  </si>
  <si>
    <t>P-103002091-005</t>
  </si>
  <si>
    <t>93PS 1x20 HARDWARE UPGRADE 15 TO 30 kW</t>
  </si>
  <si>
    <t>P-103002091-006</t>
  </si>
  <si>
    <t>93PS 1x20 HARDWARE UPGRADE 15 TO 40 kW</t>
  </si>
  <si>
    <t>P-103002091-007</t>
  </si>
  <si>
    <t>93PS 1x20 HARDWARE UPGRADE 20 TO 30 kW</t>
  </si>
  <si>
    <t>P-103002091-008</t>
  </si>
  <si>
    <t>93PS 1x20 HARDWARE UPGRADE 20 TO 40 kW</t>
  </si>
  <si>
    <t>BA80A9206A01000000</t>
  </si>
  <si>
    <t>93PS-8(20)-20-CM-6</t>
  </si>
  <si>
    <t>BA80A9306A01000000</t>
  </si>
  <si>
    <t>93PS-8(20)-20-CM-MBS-6</t>
  </si>
  <si>
    <t>BA01A9206A01000000</t>
  </si>
  <si>
    <t>93PS-10(20)-20-CM-6</t>
  </si>
  <si>
    <t>BA01A9306A01000000</t>
  </si>
  <si>
    <t>93PS-10(20)-20-CM-MBS-6</t>
  </si>
  <si>
    <t>BA51A9206A01000000</t>
  </si>
  <si>
    <t>93PS-15(20)-20-CM-6</t>
  </si>
  <si>
    <t>BA51A9306A01000000</t>
  </si>
  <si>
    <t>93PS-15(20)-20-CM-MBS-6</t>
  </si>
  <si>
    <t>BA02A9206A01000000</t>
  </si>
  <si>
    <t>93PS-20(20)-20-CM-6</t>
  </si>
  <si>
    <t>BA02A9306A01000000</t>
  </si>
  <si>
    <t>93PS-20(20)-20-CM-MBS-6</t>
  </si>
  <si>
    <t>Комплект для аппаратно-программного апгрейда ИБП серии 93PS с 8 до 30кВт, включает: силовой модуль 20кВА/20кВт + обновлённую плату управления + код программного апгрейда (magic code)</t>
  </si>
  <si>
    <t>Комплект для аппаратно-программного апгрейда ИБП серии 93PS с 8 до 40кВт, включает: силовой модуль 20кВА/20кВт + обновлённую плату управления + код программного апгрейда (magic code)</t>
  </si>
  <si>
    <t>Комплект для аппаратно-программного апгрейда ИБП серии 93PS с 10 до 30кВт, включает: силовой модуль 20кВА/20кВт + обновлённую плату управления + код программного апгрейда (magic code)</t>
  </si>
  <si>
    <t>Комплект для аппаратно-программного апгрейда ИБП серии 93PS с 10 до 40кВт, включает: силовой модуль 20кВА/20кВт + обновлённую плату управления + код программного апгрейда (magic code)</t>
  </si>
  <si>
    <t>Комплект для аппаратно-программного апгрейда ИБП серии 93PS с 15 до 30кВт, включает: силовой модуль 20кВА/20кВт + обновлённую плату управления + код программного апгрейда (magic code)</t>
  </si>
  <si>
    <t>Комплект для аппаратно-программного апгрейда ИБП серии 93PS с 15 до 40кВт, включает: силовой модуль 20кВА/20кВт + обновлённую плату управления + код программного апгрейда (magic code)</t>
  </si>
  <si>
    <t>Комплект для аппаратно-программного апгрейда ИБП серии 93PS с 20 до 30кВт, включает: силовой модуль 20кВА/20кВт + обновлённую плату управления + код программного апгрейда (magic code)</t>
  </si>
  <si>
    <t>Комплект для аппаратно-программного апгрейда ИБП серии 93PS с 20 до 40кВт, включает: силовой модуль 20кВА/20кВт + обновлённую плату управления + код программного апгрейда (magic code)</t>
  </si>
  <si>
    <t>ИБП серии 93PS, мощность 8кВА/8кВт, 3 фазы вход/выход, статический байпас 20кВт,  с одним силовым модулем, без внутренних батарей, с возможностью их установки</t>
  </si>
  <si>
    <t>ИБП серии 93PS, мощность 8кВА/8кВт, 3 фазы вход/выход, статический байпас 20кВт,  с одним силовым модулем, без внутренних батарей, с возможностью их установки, с сервисным байпасом</t>
  </si>
  <si>
    <t>ИБП серии 93PS, мощность 10кВА/10кВт, 3 фазы вход/выход, статический байпас 20кВт,  с одним силовым модулем, без внутренних батарей, с возможностью их установки</t>
  </si>
  <si>
    <t>9E10Ki</t>
  </si>
  <si>
    <t>ИБП серии 9E, мощность 10кВА/8кВт, универсальный вход 3 фазы или 1 фаза (на выбор)/выход 1 фаза, статический байпас 10кВА, с встроенными батареями, с сервисным байпасом</t>
  </si>
  <si>
    <t>9E15Ki</t>
  </si>
  <si>
    <t>9E20Ki</t>
  </si>
  <si>
    <t>ИБП серии 9E, мощность 15кВА/12кВт, универсальный вход 3 фазы или 1 фаза (на выбор)/выход 1 фаза, статический байпас 15кВА, с встроенными батареями, с сервисным байпасом</t>
  </si>
  <si>
    <t>ИБП серии 9E, мощность 20кВА/16кВт, универсальный вход 3 фазы или 1 фаза (на выбор)/выход 1 фаза, статический байпас 20кВА, с встроенными батареями, с сервисным байпасом</t>
  </si>
  <si>
    <t>ИБП серии 9E, мощность 10кВА/8кВт, универсальный вход 3 фазы или 1 фаза (на выбор)/выход 1 фаза, статический байпас 10кВА, без батарей, с усиленным зарядным устройством, с сервисным байпасом</t>
  </si>
  <si>
    <t>ИБП серии 9E, мощность 20кВА/16кВт, универсальный вход 3 фазы или 1 фаза (на выбор)/выход 1 фаза, статический байпас 20кВА, без батарей, с усиленным зарядным устройством, с сервисным байпасом</t>
  </si>
  <si>
    <t>Eaton 9E 20kVA 1:1 and 3:1 with supercharger</t>
  </si>
  <si>
    <t>Eaton 9E 10kVA 1:1 and 3:1 with supercharger</t>
  </si>
  <si>
    <t>9E20KiXL</t>
  </si>
  <si>
    <t>9E10KiXL</t>
  </si>
  <si>
    <t>Eaton 9E 10kVA 1:1 and 3:1</t>
  </si>
  <si>
    <t>Eaton 9E 15kVA 1:1 and 3:1</t>
  </si>
  <si>
    <t>Eaton 9E 20kVA 1:1 and 3:1</t>
  </si>
  <si>
    <t>P-105000073-001</t>
  </si>
  <si>
    <t>9395P-1200-1000-U</t>
  </si>
  <si>
    <t>Многомодульный ИБП серии 9395P, 4 модуля мощностью каждый по 250 кВА/250кВт; с возможностью программного апгрейда до 300кВА/300кВт; статический байпас на 1200кВА; с алюминиевыми шинами внутри модуля подключения; с возможностью работать на общей батарее; без батарей</t>
  </si>
  <si>
    <t>P-105000073-002</t>
  </si>
  <si>
    <t>9395P-1200-1000-U-HS</t>
  </si>
  <si>
    <t>Многомодульный ИБП серии 9395P, 4 модуля мощностью каждый по 250 кВА/250кВт; с возможностью программного апгрейда до 300кВА/300кВт; статический байпас на 1200кВА; с алюминиевыми шинами внутри модуля подключения; для работы в параллельных системах;  с возможностью работать на общей батарее; без батарей</t>
  </si>
  <si>
    <t>P-105000073-003</t>
  </si>
  <si>
    <t>9395P-1200-1000-U-IB</t>
  </si>
  <si>
    <t>Многомодульный ИБП серии 9395P, 4 модуля мощностью каждый по 250 кВА/250кВт; с возможностью программного апгрейда до 300кВА/300кВт; статический байпас на 1200кВА; с алюминиевыми шинами внутри модуля подключения; с встроенным входным автоматом;  с возможностью работать на общей батарее; без батарей</t>
  </si>
  <si>
    <t>P-105000073-004</t>
  </si>
  <si>
    <t>9395P-1200-1000-U-IB-HS</t>
  </si>
  <si>
    <t>Многомодульный ИБП серии 9395P, 4 модуля мощностью каждый по 250 кВА/250кВт; с возможностью программного апгрейда до 300кВА/300кВт; статический байпас на 1200кВА; с алюминиевыми шинами внутри модуля подключения; с встроенным входным автоматом; для работы в параллельных системах; с возможностью работать на общей батарее; без батарей</t>
  </si>
  <si>
    <t>P-105000074-001</t>
  </si>
  <si>
    <t>9395P-1200</t>
  </si>
  <si>
    <t>Многомодульный ИБП серии 9395P, 4 модуля мощностью каждый по 300 кВА/300кВт; статический байпас на 1200кВА; с возможностью работать на общей батарее; без батарей</t>
  </si>
  <si>
    <t>P-105000074-002</t>
  </si>
  <si>
    <t>9395P-1200-HS</t>
  </si>
  <si>
    <t>Многомодульный ИБП серии 9395P, 4 модуля мощностью каждый по 300 кВА/300кВт; статический байпас на 1200кВА; для работы в параллельных системах;  с возможностью работать на общей батарее; без батарей</t>
  </si>
  <si>
    <t>P-105000074-003</t>
  </si>
  <si>
    <t>9395P-1200-IB</t>
  </si>
  <si>
    <t>Многомодульный ИБП серии 9395P, 4 модуля мощностью каждый по 300 кВА/300кВт; статический байпас на 1200кВА; с встроенным входным автоматом;  с возможностью работать на общей батарее; без батарей</t>
  </si>
  <si>
    <t>P-105000074-004</t>
  </si>
  <si>
    <t>9395P-1200-IB-HS</t>
  </si>
  <si>
    <t>Многомодульный ИБП серии 9395P, 4 модуля мощностью каждый по 300 кВА/300кВт; статический байпас на 1200кВА; с встроенным входным автоматом; для работы в параллельных системах; с возможностью работать на общей батарее; без батарей</t>
  </si>
  <si>
    <t>P-105000075-001</t>
  </si>
  <si>
    <t>9395P-1200-W CU</t>
  </si>
  <si>
    <t>Многомодульный ИБП серии 9395P, 4 модуля мощностью каждый по 300 кВА/300кВт; статический байпас на 1200кВА; с возможностью работать на общей батарее; без батарей; с медными шинами в модуле ввода-вывода</t>
  </si>
  <si>
    <t>P-105000075-002</t>
  </si>
  <si>
    <t>9395P-1200-HS-W CU</t>
  </si>
  <si>
    <t>Многомодульный ИБП серии 9395P, 4 модуля мощностью каждый по 300 кВА/300кВт; статический байпас на 1200кВА; для работы в параллельных системах;  с возможностью работать на общей батарее; без батарей; с медными шинами в модуле ввода-вывода</t>
  </si>
  <si>
    <t>P-105000075-003</t>
  </si>
  <si>
    <t>9395P-1200-IB-W CU</t>
  </si>
  <si>
    <t>Многомодульный ИБП серии 9395P, 4 модуля мощностью каждый по 300 кВА/300кВт; статический байпас на 1200кВА; с встроенным входным автоматом;  с возможностью работать на общей батарее; без батарей; с медными шинами в модуле ввода-вывода</t>
  </si>
  <si>
    <t>P-105000075-004</t>
  </si>
  <si>
    <t>9395P-1200-IB-HS-W CU</t>
  </si>
  <si>
    <t>Многомодульный ИБП серии 9395P, 4 модуля мощностью каждый по 300 кВА/300кВт; статический байпас на 1200кВА; с встроенным входным автоматом; для работы в параллельных системах; с возможностью работать на общей батарее; без батарей; с медными шинами в модуле ввода-вывода</t>
  </si>
  <si>
    <t>P-105000076-002</t>
  </si>
  <si>
    <t>9395P-1200-IB-IOM</t>
  </si>
  <si>
    <t>P-105000077-001</t>
  </si>
  <si>
    <t>9395P-1200-SB</t>
  </si>
  <si>
    <t>Многомодульный ИБП серии 9395P, 4 модуля мощностью каждый по 300 кВА/300кВт; статический байпас на 1200кВА;  каждый модуль работает с отдельной батареей; без батарей</t>
  </si>
  <si>
    <t>P-105000077-002</t>
  </si>
  <si>
    <t>9395P-1200-SB-HS</t>
  </si>
  <si>
    <t>Многомодульный ИБП серии 9395P, 4 модуля мощностью каждый по 300 кВА/300кВт; статический байпас на 1200кВА; для работы в параллельных системах;  каждый модуль работает с отдельной батареей; без батарей</t>
  </si>
  <si>
    <t>P-105000077-003</t>
  </si>
  <si>
    <t>9395P-1200-IB-SB</t>
  </si>
  <si>
    <t>Многомодульный ИБП серии 9395P,  4 модуля мощностью каждый по 300 кВА/300кВт; статический байпас на 1200кВА; с встроенным входным автоматом;  каждый модуль работает с отдельной батареей; без батарей</t>
  </si>
  <si>
    <t>P-105000077-004</t>
  </si>
  <si>
    <t>9395P-1200-IB-SB-HS</t>
  </si>
  <si>
    <t>Многомодульный ИБП серии 9395P,  4 модуля мощностью каждый по 300 кВА/300кВт; статический байпас на 1200кВА; с встроенным входным автоматом; для работы в параллельных системах; каждый модуль работает с отдельной батареей; без батарей</t>
  </si>
  <si>
    <t>P-105000078-001</t>
  </si>
  <si>
    <t>9395P-1200-900</t>
  </si>
  <si>
    <t>Многомодульный ИБП серии 9395P, 3 модуля мощностью каждый по 300 кВА/275кВт; статический байпас на 1200кВА;  с возможностью аппаратного апгрейда аналогичным силовым модулем; с возможностью работать на общей батарее; без батарей</t>
  </si>
  <si>
    <t>P-105000078-002</t>
  </si>
  <si>
    <t>9395P-1200-900-HS</t>
  </si>
  <si>
    <t>Многомодульный ИБП серии 9395P, 3 модуля мощностью каждый по 300 кВА/275кВт; статический байпас на 1200кВА;  с возможностью аппаратного апгрейда аналогичным силовым модулем; для работы в параллельных системах;  с возможностью работать на общей батарее; без батарей</t>
  </si>
  <si>
    <t>P-105000078-003</t>
  </si>
  <si>
    <t>9395P-1200-900-IB</t>
  </si>
  <si>
    <t>Многомодульный ИБП серии 9395P, 3 модуля мощностью каждый по 300 кВА/275кВт; статический байпас на 1200кВА; с встроенным входным автоматом;   с возможностью аппаратного апгрейда аналогичным силовым модулем; с возможностью работать на общей батарее; без батарей</t>
  </si>
  <si>
    <t>P-105000078-004</t>
  </si>
  <si>
    <t>9395P-1200-900-IB-HS</t>
  </si>
  <si>
    <t>Многомодульный ИБП серии 9395P, 3 модуля мощностью каждый по 300 кВА/275кВт; статический байпас на 1200кВА; с встроенным входным автоматом;   с возможностью аппаратного апгрейда аналогичным силовым модулем; для работы в параллельных системах; с возможностью работать на общей батарее; без батарей</t>
  </si>
  <si>
    <t>Активная Мощность, кВт</t>
  </si>
  <si>
    <t>ИБП серии 93PS, мощность 8кВА/8кВт, 3 фазы вход/выход, статический байпас 40кВт,  с одним силовым модулем (до 20кВт), без внутренних батарей, с возможностью их установки, сетевая (SNMP/Web) карта в комплекте</t>
  </si>
  <si>
    <t>ИБП серии 93PS, мощность 8кВА/8кВт, 3 фазы вход/выход, статический байпас 40кВт,  с одним силовым модулем (до 20кВт), с 3 линейками внутренних батарей (96 шт, 12V 7Ah), увеличенного срока службы, 38 мин. автономии при 100% номинальной нагрузке, сетевая (SNMP/Web) карта в комплекте</t>
  </si>
  <si>
    <t>ИБП серии 93PS, мощность 8кВА/8кВт, 3 фазы вход/выход, статический байпас 40кВт,  с одним силовым модулем (до 20кВт), с 4 линейками внутренних батарей (128 шт, 12V 7Ah), увеличенного срока службы, 53 мин. автономии при 100% номинальной нагрузке, сетевая (SNMP/Web) карта в комплекте</t>
  </si>
  <si>
    <t>ИБП серии 93PS, мощность 8кВА/8кВт, 3 фазы вход/выход, статический байпас 40кВт,  с одним силовым модулем (до 20кВт), с 3 линейками внутренних батарей (96 шт, 12V 9Ah),  42 мин. автономии при 100% номинальной нагрузке, сетевая (SNMP/Web) карта в комплекте</t>
  </si>
  <si>
    <t>ИБП серии 93PS, мощность 8кВА/8кВт, 3 фазы вход/выход, статический байпас 40кВт,  с одним силовым модулем (до 20кВт), с 4 линейками внутренних батарей (128 шт, 12V 9Ah),  59 мин. автономии при 100% номинальной нагрузке, сетевая (SNMP/Web) карта в комплекте</t>
  </si>
  <si>
    <t>ИБП серии 93PS, мощность 8кВА/8кВт, 3 фазы вход/выход, статический байпас 40кВт,  с одним силовым модулем (до 20кВт), без внутренних батарей, с возможностью их установки, с сервисным байпасом, сетевая (SNMP/Web) карта в комплекте</t>
  </si>
  <si>
    <t>ИБП серии 93PS, мощность 8кВА/8кВт, 3 фазы вход/выход, статический байпас 40кВт,  с одним силовым модулем (до 20кВт), с 3 линейками внутренних батарей (96 шт, 12V 7Ah), увеличенного срока службы, 38 мин. автономии при 100% номинальной нагрузке, с сервисным байпасом, сетевая (SNMP/Web) карта в комплекте</t>
  </si>
  <si>
    <t>ИБП серии 93PS, мощность 8кВА/8кВт, 3 фазы вход/выход, статический байпас 40кВт,  с одним силовым модулем (до 20кВт), с 4 линейками внутренних батарей (128 шт, 12V 7Ah), увеличенного срока службы, 53 мин. автономии при 100% номинальной нагрузке, с сервисным байпасом, сетевая (SNMP/Web) карта в комплекте</t>
  </si>
  <si>
    <t>ИБП серии 93PS, мощность 8кВА/8кВт, 3 фазы вход/выход, статический байпас 40кВт,  с одним силовым модулем (до 20кВт), с 3 линейками внутренних батарей (96 шт, 12V 9Ah),  42 мин. автономии при 100% номинальной нагрузке, с сервисным байпасом, сетевая (SNMP/Web) карта в комплекте</t>
  </si>
  <si>
    <t>ИБП серии 93PS, мощность 8кВА/8кВт, 3 фазы вход/выход, статический байпас 40кВт,  с одним силовым модулем (до 20кВт), с 4 линейками внутренних батарей (128 шт, 12V 9Ah),  59 мин. автономии при 100% номинальной нагрузке, с сервисным байпасом, сетевая (SNMP/Web) карта в комплекте</t>
  </si>
  <si>
    <t>ИБП серии 93PS, мощность 10кВА/10кВт, 3 фазы вход/выход, статический байпас 40кВт,  с одним силовым модулем (до 20кВт), без внутренних батарей, с возможностью их установки, с сервисным байпасом, сетевая (SNMP/Web) карта в комплекте</t>
  </si>
  <si>
    <t>ИБП серии 93PS, мощность 10кВА/10кВт, 3 фазы вход/выход, статический байпас 40кВт,  с одним силовым модулем (до 20кВт), с 3 линейками внутренних батарей (96 шт, 12V 7Ah), увеличенного срока службы, 28 мин. автономии при 100% номинальной нагрузке, сетевая (SNMP/Web) карта в комплекте</t>
  </si>
  <si>
    <t>ИБП серии 93PS, мощность 10кВА/10кВт, 3 фазы вход/выход, статический байпас 40кВт,  с одним силовым модулем (до 20кВт), с 4 линейками внутренних батарей (128 шт, 12V 7Ah), увеличенного срока службы, 41 мин. автономии при 100% номинальной нагрузке, сетевая (SNMP/Web) карта в комплекте</t>
  </si>
  <si>
    <t>ИБП серии 93PS, мощность 10кВА/10кВт, 3 фазы вход/выход, статический байпас 40кВт,  с одним силовым модулем (до 20кВт), с 3 линейками внутренних батарей (96 шт, 12V 9Ah),  31 мин. автономии при 100% номинальной нагрузке, сетевая (SNMP/Web) карта в комплекте</t>
  </si>
  <si>
    <t>ИБП серии 93PS, мощность 10кВА/10кВт, 3 фазы вход/выход, статический байпас 40кВт,  с одним силовым модулем (до 20кВт), с 4 линейками внутренних батарей (128 шт, 12V 9Ah),  44 мин. автономии при 100% номинальной нагрузке, сетевая (SNMP/Web) карта в комплекте</t>
  </si>
  <si>
    <t>ИБП серии 93PS, мощность 10кВА/10кВт, 3 фазы вход/выход, статический байпас 40кВт,  с одним силовым модулем (до 20кВт), с 3 линейками внутренних батарей (96 шт, 12V 7Ah), увеличенного срока службы, 28 мин. автономии при 100% номинальной нагрузке, с сервисным байпасом, сетевая (SNMP/Web) карта в комплекте</t>
  </si>
  <si>
    <t>ИБП серии 93PS, мощность 10кВА/10кВт, 3 фазы вход/выход, статический байпас 40кВт,  с одним силовым модулем (до 20кВт), с 4 линейками внутренних батарей (128 шт, 12V 7Ah), увеличенного срока службы, 41 мин. автономии при 100% номинальной нагрузке, с сервисным байпасом, сетевая (SNMP/Web) карта в комплекте</t>
  </si>
  <si>
    <t>ИБП серии 93PS, мощность 10кВА/10кВт, 3 фазы вход/выход, статический байпас 40кВт,  с одним силовым модулем (до 20кВт), с 3 линейками внутренних батарей (96 шт, 12V 9Ah),  31 мин. автономии при 100% номинальной нагрузке, с сервисным байпасом, сетевая (SNMP/Web) карта в комплекте</t>
  </si>
  <si>
    <t>ИБП серии 93PS, мощность 10кВА/10кВт, 3 фазы вход/выход, статический байпас 40кВт,  с одним силовым модулем (до 20кВт), с 4 линейками внутренних батарей (128 шт, 12V 9Ah),  44 мин. автономии при 100% номинальной нагрузке, с сервисным байпасом, сетевая (SNMP/Web) карта в комплекте</t>
  </si>
  <si>
    <t>ИБП серии 93PS, мощность 15кВА/15кВт, 3 фазы вход/выход, статический байпас 40кВт,  с одним силовым модулем (до 20кВт), без внутренних батарей, с возможностью их установки, с сервисным байпасом, сетевая (SNMP/Web) карта в комплекте</t>
  </si>
  <si>
    <t>ИБП серии 93PS, мощность 15кВА/15кВт, 3 фазы вход/выход, статический байпас 40кВт,  с одним силовым модулем (до 20кВт), с 3 линейками внутренних батарей (96 шт, 12V 7Ah), увеличенного срока службы, 15 мин. автономии при 100% номинальной нагрузке, сетевая (SNMP/Web) карта в комплекте</t>
  </si>
  <si>
    <t>ИБП серии 93PS, мощность 15кВА/15кВт, 3 фазы вход/выход, статический байпас 40кВт,  с одним силовым модулем (до 20кВт), с 4 линейками внутренних батарей (128 шт, 12V 7Ah), увеличенного срока службы, 24 мин. автономии при 100% номинальной нагрузке, сетевая (SNMP/Web) карта в комплекте</t>
  </si>
  <si>
    <t>ИБП серии 93PS, мощность 15кВА/15кВт, 3 фазы вход/выход, статический байпас 40кВт,  с одним силовым модулем (до 20кВт), с 3 линейками внутренних батарей (96 шт, 12V 9Ah),  19 мин. автономии при 100% номинальной нагрузке, сетевая (SNMP/Web) карта в комплекте</t>
  </si>
  <si>
    <t>ИБП серии 93PS, мощность 15кВА/15кВт, 3 фазы вход/выход, статический байпас 40кВт,  с одним силовым модулем (до 20кВт), с 4 линейками внутренних батарей (128 шт, 12V 9Ah),  27 мин. автономии при 100% номинальной нагрузке, сетевая (SNMP/Web) карта в комплекте</t>
  </si>
  <si>
    <t>ИБП серии 93PS, мощность 15кВА/15кВт, 3 фазы вход/выход, статический байпас 40кВт,  с одним силовым модулем (до 20кВт), с 3 линейками внутренних батарей (96 шт, 12V 7Ah), увеличенного срока службы, 15 мин. автономии при 100% номинальной нагрузке, с сервисным байпасом, сетевая (SNMP/Web) карта в комплекте</t>
  </si>
  <si>
    <t>ИБП серии 93PS, мощность 15кВА/15кВт, 3 фазы вход/выход, статический байпас 40кВт,  с одним силовым модулем (до 20кВт), с 4 линейками внутренних батарей (128 шт, 12V 7Ah), увеличенного срока службы, 24 мин. автономии при 100% номинальной нагрузке, с сервисным байпасом, сетевая (SNMP/Web) карта в комплекте</t>
  </si>
  <si>
    <t>ИБП серии 93PS, мощность 15кВА/15кВт, 3 фазы вход/выход, статический байпас 40кВт,  с одним силовым модулем (до 20кВт), с 3 линейками внутренних батарей (96 шт, 12V 9Ah),  19 мин. автономии при 100% номинальной нагрузке, с сервисным байпасом, сетевая (SNMP/Web) карта в комплекте</t>
  </si>
  <si>
    <t>ИБП серии 93PS, мощность 15кВА/15кВт, 3 фазы вход/выход, статический байпас 40кВт,  с одним силовым модулем (до 20кВт), с 4 линейками внутренних батарей (128 шт, 12V 9Ah),  27 мин. автономии при 100% номинальной нагрузке, с сервисным байпасом, сетевая (SNMP/Web) карта в комплекте</t>
  </si>
  <si>
    <t>ИБП серии 93PS, мощность 20кВА/20кВт, 3 фазы вход/выход, статический байпас 40кВт, с одним силовым модулем (до 20кВт), без внутренних батарей, с возможностью их установки, сетевая (SNMP/Web) карта в комплекте</t>
  </si>
  <si>
    <t>ИБП серии 93PS, мощность 20кВА/20кВт, 3 фазы вход/выход, статический байпас 40кВт, с одним силовым модулем (до 20кВт), с 3 линейками внутренних батарей (96 шт, 12V 7Ah), увеличенного срока службы, 10 мин. автономии при 100% номинальной нагрузке, сетевая (SNMP/Web) карта в комплекте</t>
  </si>
  <si>
    <t>ИБП серии 93PS, мощность 20кВА/20кВт, 3 фазы вход/выход, статический байпас 40кВт, с одним силовым модулем (до 20кВт), с 4 линейками внутренних батарей (128 шт, 12V 7Ah), увеличенного срока службы, 15 мин. автономии при 100% номинальной нагрузке, сетевая (SNMP/Web) карта в комплекте</t>
  </si>
  <si>
    <t>ИБП серии 93PS, мощность 20кВА/20кВт, 3 фазы вход/выход, статический байпас 40кВт,  с одним силовым модулем (до 20кВт), с 3 линейками внутренних батарей (96 шт, 12V 9Ah),  13 мин. автономии при 100% номинальной нагрузке, сетевая (SNMP/Web) карта в комплекте</t>
  </si>
  <si>
    <t>ИБП серии 93PS, мощность 20кВА/20кВт, 3 фазы вход/выход, статический байпас 40кВт,  с одним силовым модулем (до 20кВт), с 4 линейками внутренних батарей (128 шт, 12V 9Ah),  19 мин. автономии при 100% номинальной нагрузке, сетевая (SNMP/Web) карта в комплекте</t>
  </si>
  <si>
    <t>ИБП серии 93PS, мощность 20кВА/20кВт, 3 фазы вход/выход, статический байпас 40кВт,  с одним силовым модулем (до 20кВт), без внутренних батарей, с возможностью их установки, с сервисным байпасом, сетевая (SNMP/Web) карта в комплекте</t>
  </si>
  <si>
    <t>ИБП серии 93PS, мощность 20кВА/20кВт, 3 фазы вход/выход, статический байпас 40кВт, с одним силовым модулем (до 20кВт), с 3 линейками внутренних батарей (96 шт, 12V 7Ah), увеличенного срока службы, 10 мин. автономии при 100% номинальной нагрузке, с сервисным байпасом, сетевая (SNMP/Web) карта в комплекте</t>
  </si>
  <si>
    <t>ИБП серии 93PS, мощность 20кВА/20кВт, 3 фазы вход/выход, статический байпас 40кВт, с одним силовым модулем (до 20кВт), с 4 линейками внутренних батарей (128 шт, 12V 7Ah), увеличенного срока службы, 15 мин. автономии при 100% номинальной нагрузке, с сервисным байпасом, сетевая (SNMP/Web) карта в комплекте</t>
  </si>
  <si>
    <t>ИБП серии 93PS, мощность 20кВА/20кВт, 3 фазы вход/выход, статический байпас 40кВт,  с одним силовым модулем (до 20кВт), с 3 линейками внутренних батарей (96 шт, 12V 9Ah),  13 мин. автономии при 100% номинальной нагрузке, с сервисным байпасом, сетевая (SNMP/Web) карта в комплекте</t>
  </si>
  <si>
    <t>ИБП серии 93PS, мощность 20кВА/20кВт, 3 фазы вход/выход, статический байпас 40кВт,  с одним силовым модулем (до 20кВт), с 4 линейками внутренних батарей (128 шт, 12V 9Ah),  19 мин. автономии при 100% номинальной нагрузке, с сервисным байпасом, сетевая (SNMP/Web) карта в комплекте</t>
  </si>
  <si>
    <t>ИБП серии 93PS, мощность 30кВА/30кВт, 3 фазы вход/выход, статический байпас 40кВт, с двумя силовыми модулями по 15кВт, без внутренних батарей, с возможностью их установки, сетевая (SNMP/Web) карта в комплекте</t>
  </si>
  <si>
    <t>ИБП серии 93PS, мощность 30кВА/30кВт, 3 фазы вход/выход, статический байпас 40кВт, с двумя силовыми модулями по 15кВт, с 4 линейками внутренних батарей (128 шт, 12V 7Ah), увеличенного срока службы, 8 мин. автономии при 100% номинальной нагрузке, сетевая (SNMP/Web) карта в комплекте</t>
  </si>
  <si>
    <t>ИБП серии 93PS, мощность 30кВА/30кВт, 3 фазы вход/выход, статический байпас 40кВт, с двумя силовыми модулями по 15кВт, с 3 линейками внутренних батарей (96 шт, 12V 9Ah), 7 мин. автономии при 100% номинальной нагрузке, сетевая (SNMP/Web) карта в комплекте</t>
  </si>
  <si>
    <t>ИБП серии 93PS, мощность 30кВА/30кВт, 3 фазы вход/выход, статический байпас 40кВт, с двумя силовыми модулями по 15кВт, с 4 линейками внутренних батарей (128 шт, 12V 9Ah), 11 мин. автономии при 100% номинальной нагрузке, сетевая (SNMP/Web) карта в комплекте</t>
  </si>
  <si>
    <t>ИБП серии 93PS, мощность 30кВА/30кВт, 3 фазы вход/выход, статический байпас 40кВт, с двумя силовыми модулями по 15кВт, без внутренних батарей, с возможностью их установки, с сервисным байпасом, сетевая (SNMP/Web) карта в комплекте</t>
  </si>
  <si>
    <t>ИБП серии 93PS, мощность 30кВА/30кВт, 3 фазы вход/выход, статический байпас 40кВт, с двумя силовыми модулями по 15кВт, с 4 линейками внутренних батарей (128 шт, 12V 7Ah), увеличенного срока службы, 8 мин. автономии при 100% номинальной нагрузке, с сервисным байпасом, сетевая (SNMP/Web) карта в комплекте</t>
  </si>
  <si>
    <t>ИБП серии 93PS, мощность 30кВА/30кВт, 3 фазы вход/выход, статический байпас 40кВт, с двумя силовыми модулями по 15кВт, с 3 линейками внутренних батарей (96 шт, 12V 9Ah), 7 мин. автономии при 100% номинальной нагрузке, с сервисным байпасом, сетевая (SNMP/Web) карта в комплекте</t>
  </si>
  <si>
    <t>ИБП серии 93PS, мощность 30кВА/30кВт, 3 фазы вход/выход, статический байпас 40кВт, с двумя силовыми модулями по 15кВт, с 4 линейками внутренних батарей (128 шт, 12V 9Ah), 11 мин. автономии при 100% номинальной нагрузке, с сервисным байпасом, сетевая (SNMP/Web) карта в комплекте</t>
  </si>
  <si>
    <t>ИБП серии 93PS, мощность 40кВА/40кВт, 3 фазы вход/выход, статический байпас 40кВт, с двумя силовыми модулями по 20кВт, без внутренних батарей, с возможностью их установки, сетевая (SNMP/Web) карта в комплекте</t>
  </si>
  <si>
    <t>ИБП серии 93PS, мощность 40кВА/40кВт, 3 фазы вход/выход, статический байпас 40кВт, с двумя силовыми модулями по 20кВт, с 4 линейками внутренних батарей (128 шт, 12V 9Ah), 7 мин. автономии при 100% номинальной нагрузке, сетевая (SNMP/Web) карта в комплекте</t>
  </si>
  <si>
    <t>ИБП серии 93PS, мощность 40кВА/40кВт, 3 фазы вход/выход, статический байпас 40кВт, с двумя силовыми модулями по 20кВт, без внутренних батарей, с возможностью их установки, с сервисным байпасом, сетевая (SNMP/Web) карта в комплекте</t>
  </si>
  <si>
    <t>ИБП серии 93PS, мощность 40кВА/40кВт, 3 фазы вход/выход, статический байпас 40кВт, с двумя силовыми модулями по 20кВт, с 4 линейками внутренних батарей (128 шт, 12V 9Ah), 7 мин. автономии при 100% номинальной нагрузке, с сервисным байпасом, сетевая (SNMP/Web) карта в комплекте</t>
  </si>
  <si>
    <t>ИБП серии 93PS, мощность 8кВА/8кВт, 3 фазы вход/выход, статический байпас 40кВт, с двумя силовыми модулями по 8кВт (N+1), без внутренних батарей, с 2мя батарейными автоматами для раздельных батарейных модулей, сетевая (SNMP/Web) карта в комплекте</t>
  </si>
  <si>
    <t>ИБП серии 93PS, мощность 8кВА/8кВт, 3 фазы вход/выход, статический байпас 40кВт, с двумя силовыми модулями по 8кВт (N+1), с раздельными батарейными модулями (2 по 1 линейке внутренних батарей в каждом (2x32 шт, 12V 7Ah), увеличенного срока службы, 8 мин. автономии при 100% номинальной нагрузке, сетевая (SNMP/Web) карта в комплекте</t>
  </si>
  <si>
    <t>ИБП серии 93PS, мощность 8кВА/8кВт, 3 фазы вход/выход, статический байпас 40кВт, с двумя силовыми модулями по 8кВт (N+1), с раздельными батарейными модулями (2 по 2 линейки внутренних батарей в каждом (4x32 шт, 12V 7Ah), увеличенного срока службы, 22 мин. автономии при 100% номинальной нагрузке, сетевая (SNMP/Web) карта в комплекте</t>
  </si>
  <si>
    <t>ИБП серии 93PS, мощность 8кВА/8кВт, 3 фазы вход/выход, статический байпас 40кВт, с двумя силовыми модулями по 8кВт (N+1), с раздельными батарейными модулями (2 по 1 линейке внутренних батарей в каждом (2x32 шт, 12V 9Ah), 8 мин. автономии при 100% номинальной нагрузке, сетевая (SNMP/Web) карта в комплекте</t>
  </si>
  <si>
    <t>ИБП серии 93PS, мощность 8кВА/8кВт, 3 фазы вход/выход, статический байпас 40кВт, с двумя силовыми модулями по 8кВт (N+1), с раздельными батарейными модулями (2 по 2 линейки внутренних батарей в каждом (4x32 шт, 12V 9Ah), 25 мин. автономии при 100% номинальной нагрузке, сетевая (SNMP/Web) карта в комплекте</t>
  </si>
  <si>
    <t>ИБП серии 93PS, мощность 8кВА/8кВт, 3 фазы вход/выход, статический байпас 40кВт, с двумя силовыми модулями по 8кВт (N+1), без внутренних батарей, с 2мя батарейными автоматами для раздельных батарейных модулей, с сервисным байпасом, сетевая (SNMP/Web) карта в комплекте</t>
  </si>
  <si>
    <t>ИБП серии 93PS, мощность 8кВА/8кВт, 3 фазы вход/выход, статический байпас 40кВт, с двумя силовыми модулями по 8кВт (N+1), с раздельными батарейными модулями (2 по 1 линейке внутренних батарей в каждом (2x32 шт, 12V 7Ah), увеличенного срока службы, 8 мин. автономии при 100% номинальной нагрузке, с сервисным байпасом, сетевая (SNMP/Web) карта в комплекте</t>
  </si>
  <si>
    <t>ИБП серии 93PS, мощность 8кВА/8кВт, 3 фазы вход/выход, статический байпас 40кВт, с двумя силовыми модулями по 8кВт (N+1), с раздельными батарейными модулями (2 по 2 линейки внутренних батарей в каждом (4x32 шт, 12V 7Ah), увеличенного срока службы, 22 мин. автономии при 100% номинальной нагрузке, с сервисным байпасом, сетевая (SNMP/Web) карта в комплекте</t>
  </si>
  <si>
    <t>ИБП серии 93PS, мощность 8кВА/8кВт, 3 фазы вход/выход, статический байпас 40кВт, с двумя силовыми модулями по 8кВт (N+1), с раздельными батарейными модулями (2 по 1 линейке внутренних батарей в каждом (2x32 шт, 12V 9Ah), 8 мин. автономии при 100% номинальной нагрузке, с сервисным байпасом, сетевая (SNMP/Web) карта в комплекте</t>
  </si>
  <si>
    <t>ИБП серии 93PS, мощность 8кВА/8кВт, 3 фазы вход/выход, статический байпас 40кВт, с двумя силовыми модулями по 8кВт (N+1), с раздельными батарейными модулями (2 по 2 линейки внутренних батарей в каждом (4x32 шт, 12V 9Ah), 25 мин. автономии при 100% номинальной нагрузке, с сервисным байпасом, сетевая (SNMP/Web) карта в комплекте</t>
  </si>
  <si>
    <t>ИБП серии 93PS, мощность 10кВА/10кВт, 3 фазы вход/выход, статический байпас 40кВт, с двумя силовыми модулями по 10кВт (N+1) (апгрейд до 20кВт каждый), без внутренних батарей, с 2мя батарейными автоматами для раздельных батарейных модулей, сетевая (SNMP/Web) карта в комплекте</t>
  </si>
  <si>
    <t>ИБП серии 93PS, мощность 10кВА/10кВт, 3 фазы вход/выход, статический байпас 40кВт, с двумя силовыми модулями по 10кВт (N+1) (апгрейд до 20кВт каждый), с раздельными батарейными модулями (2 по 2 линейки внутренних батарей в каждом (4x32 шт, 12V 7Ah), увеличенного срока службы, 15 мин. автономии при 100% номинальной нагрузке, сетевая (SNMP/Web) карта в комплекте</t>
  </si>
  <si>
    <t>ИБП серии 93PS, мощность 10кВА/10кВт, 3 фазы вход/выход, статический байпас 40кВт, с двумя силовыми модулями по 10кВт (N+1) (апгрейд до 20кВт каждый), с раздельными батарейными модулями (2 по 1 линейке внутренних батарей в каждом (2x32 шт, 12V 9Ah), 10 мин. автономии при 100% номинальной нагрузке, сетевая (SNMP/Web) карта в комплекте</t>
  </si>
  <si>
    <t>ИБП серии 93PS, мощность 10кВА/10кВт, 3 фазы вход/выход, статический байпас 40кВт, с двумя силовыми модулями по 10кВт (N+1) (апгрейд до 20кВт каждый), с раздельными батарейными модулями (2 по 2 линейки внутренних батарей в каждом (4x32 шт, 12V 9Ah), 19 мин. автономии при 100% номинальной нагрузке, сетевая (SNMP/Web) карта в комплекте</t>
  </si>
  <si>
    <t>ИБП серии 93PS, мощность 10кВА/10кВт, 3 фазы вход/выход, статический байпас 40кВт, с двумя силовыми модулями по 10кВт (N+1) (апгрейд до 20кВт каждый), без внутренних батарей, с 2мя батарейными автоматами для раздельных батарейных модулей, с сервисным байпасом, сетевая (SNMP/Web) карта в комплекте</t>
  </si>
  <si>
    <t>ИБП серии 93PS, мощность 10кВА/10кВт, 3 фазы вход/выход, статический байпас 40кВт, с двумя силовыми модулями по 10кВт (N+1) (апгрейд до 20кВт каждый), с раздельными батарейными модулями (2 по 2 линейки внутренних батарей в каждом (4x32 шт, 12V 7Ah), увеличенного срока службы, 15 мин. автономии при 100% номинальной нагрузке, с сервисным байпасом, сетевая (SNMP/Web) карта в комплекте</t>
  </si>
  <si>
    <t>ИБП серии 93PS, мощность 10кВА/10кВт, 3 фазы вход/выход, статический байпас 40кВт, с двумя силовыми модулями по 10кВт (N+1) (апгрейд до 20кВт каждый), с раздельными батарейными модулями (2 по 1 линейке внутренних батарей в каждом (2x32 шт, 12V 9Ah), 10 мин. автономии при 100% номинальной нагрузке, с сервисным байпасом, сетевая (SNMP/Web) карта в комплекте</t>
  </si>
  <si>
    <t>ИБП серии 93PS, мощность 10кВА/10кВт, 3 фазы вход/выход, статический байпас 40кВт, с двумя силовыми модулями по 10кВт (N+1) (апгрейд до 20кВт каждый), с раздельными батарейными модулями (2 по 2 линейки внутренних батарей в каждом (4x32 шт, 12V 9Ah), 19 мин. автономии при 100% номинальной нагрузке, с сервисным байпасом, сетевая (SNMP/Web) карта в комплекте</t>
  </si>
  <si>
    <t>ИБП серии 93PS, мощность 15кВА/15кВт, 3 фазы вход/выход, статический байпас 40кВт, с двумя силовыми модулями по 15кВт (N+1), без внутренних батарей, с 2мя батарейными автоматами для раздельных батарейных модулей, сетевая (SNMP/Web) карта в комплекте</t>
  </si>
  <si>
    <t>ИБП серии 93PS, мощность 15кВА/15кВт, 3 фазы вход/выход, статический байпас 40кВт, с двумя силовыми модулями по 15кВт (N+1), с раздельными батарейными модулями (2 по 2 линейки внутренних батарей в каждом (4x32 шт, 12V 7Ah), увеличенного срока службы, 8 мин. автономии при 100% номинальной нагрузке, сетевая (SNMP/Web) карта в комплекте</t>
  </si>
  <si>
    <t>ИБП серии 93PS, мощность 15кВА/15кВт, 3 фазы вход/выход, статический байпас 40кВт, с двумя силовыми модулями по 15кВт (N+1), с раздельными батарейными модулями (2 по 2 линейки внутренних батарей в каждом (4x32 шт, 12V 9Ah), 11 мин. автономии при 100% номинальной нагрузке, сетевая (SNMP/Web) карта в комплекте</t>
  </si>
  <si>
    <t>ИБП серии 93PS, мощность 15кВА/15кВт, 3 фазы вход/выход, статический байпас 40кВт, с двумя силовыми модулями по 15кВт (N+1), без внутренних батарей, с 2мя батарейными автоматами для раздельных батарейных модулей, с сервисным байпасом, сетевая (SNMP/Web) карта в комплекте</t>
  </si>
  <si>
    <t>ИБП серии 93PS, мощность 15кВА/15кВт, 3 фазы вход/выход, статический байпас 40кВт, с двумя силовыми модулями по 15кВт (N+1), с раздельными батарейными модулями (2 по 2 линейки внутренних батарей в каждом (4x32 шт, 12V 7Ah), увеличенного срока службы, 8 мин. автономии при 100% номинальной нагрузке, с сервисным байпасом, сетевая (SNMP/Web) карта в комплекте</t>
  </si>
  <si>
    <t>ИБП серии 93PS, мощность 15кВА/15кВт, 3 фазы вход/выход, статический байпас 40кВт, с двумя силовыми модулями по 15кВт (N+1), с раздельными батарейными модулями (2 по 2 линейки внутренних батарей в каждом (4x32 шт, 12V 9Ah), 11 мин. автономии при 100% номинальной нагрузке, с сервисным байпасом, сетевая (SNMP/Web) карта в комплекте</t>
  </si>
  <si>
    <t>ИБП серии 93PS, мощность 20кВА/20кВт, 3 фазы вход/выход, статический байпас 40кВт, с двумя силовыми модулями по 20кВт (N+1), без внутренних батарей, с 2мя батарейными автоматами для раздельных батарейных модулей, сетевая (SNMP/Web) карта в комплекте</t>
  </si>
  <si>
    <t>ИБП серии 93PS, мощность 20кВА/20кВт, 3 фазы вход/выход, статический байпас 40кВт, с двумя силовыми модулями по 20кВт (N+1), с раздельными батарейными модулями (2 по 2 линейки внутренних батарей в каждом (4x32 шт, 12V 9Ah), 7 мин. автономии при 100% номинальной нагрузке, сетевая (SNMP/Web) карта в комплекте</t>
  </si>
  <si>
    <t>ИБП серии 93PS, мощность 20кВА/20кВт, 3 фазы вход/выход, статический байпас 40кВт, с двумя силовыми модулями по 20кВт (N+1), без внутренних батарей, с 2мя батарейными автоматами для раздельных батарейных модулей, с сервисным байпасом, сетевая (SNMP/Web) карта в комплекте</t>
  </si>
  <si>
    <t>ИБП серии 93PS, мощность 20кВА/20кВт, 3 фазы вход/выход, статический байпас 40кВт, с двумя силовыми модулями по 20кВт (N+1), с раздельными батарейными модулями (2 по 2 линейки внутренних батарей в каждом (4x32 шт, 12V 9Ah), 11 мин. автономии при 100% номинальной нагрузке, с сервисным байпасом, сетевая (SNMP/Web) карта в комплекте</t>
  </si>
  <si>
    <t>BC80A0206A01100000</t>
  </si>
  <si>
    <t>93PS-8(40)-15-0-6</t>
  </si>
  <si>
    <t>ИБП серии 93PS, мощность 8кВА/8кВт, 3 фазы вход/выход, статический байпас 40кВт,  с одним силовым модулем (до 15кВт), без внутренних батарей, с возможностью их установки, сетевая (SNMP/Web) карта в комплекте</t>
  </si>
  <si>
    <t>BC80A3206A01100000</t>
  </si>
  <si>
    <t>93PS-8(40)-15-3x7Ah-LL-6</t>
  </si>
  <si>
    <t>ИБП серии 93PS, мощность 8кВА/8кВт, 3 фазы вход/выход, статический байпас 40кВт,  с одним силовым модулем (до 15кВт), с 3 линейками внутренних батарей (96 шт, 12V 7Ah), увеличенного срока службы, 38 мин. автономии при 100% номинальной нагрузке, сетевая (SNMP/Web) карта в комплекте</t>
  </si>
  <si>
    <t>BC80A4206A01100000</t>
  </si>
  <si>
    <t>93PS-8(40)-15-4x7Ah-LL-6</t>
  </si>
  <si>
    <t>ИБП серии 93PS, мощность 8кВА/8кВт, 3 фазы вход/выход, статический байпас 40кВт,  с одним силовым модулем (до 15кВт), с 4 линейками внутренних батарей (128 шт, 12V 7Ah), увеличенного срока службы, 53 мин. автономии при 100% номинальной нагрузке, сетевая (SNMP/Web) карта в комплекте</t>
  </si>
  <si>
    <t>BC80AC206A01100000</t>
  </si>
  <si>
    <t>93PS-8(40)-15-3x9Ah-6</t>
  </si>
  <si>
    <t>ИБП серии 93PS, мощность 8кВА/8кВт, 3 фазы вход/выход, статический байпас 40кВт,  с одним силовым модулем (до 15кВт), с 3 линейками внутренних батарей (96 шт, 12V 9Ah),  42 мин. автономии при 100% номинальной нагрузке, сетевая (SNMP/Web) карта в комплекте</t>
  </si>
  <si>
    <t>BC80AD206A01100000</t>
  </si>
  <si>
    <t>93PS-8(40)-15-4x9Ah-6</t>
  </si>
  <si>
    <t>ИБП серии 93PS, мощность 8кВА/8кВт, 3 фазы вход/выход, статический байпас 40кВт,  с одним силовым модулем (до 15кВт), с 4 линейками внутренних батарей (128 шт, 12V 9Ah),  59 мин. автономии при 100% номинальной нагрузке, сетевая (SNMP/Web) карта в комплекте</t>
  </si>
  <si>
    <t>BC80A0306A01100000</t>
  </si>
  <si>
    <t>93PS-8(40)-15-0-MBS-6</t>
  </si>
  <si>
    <t>ИБП серии 93PS, мощность 8кВА/8кВт, 3 фазы вход/выход, статический байпас 40кВт,  с одним силовым модулем (до 15кВт), без внутренних батарей, с возможностью их установки, с сервисным байпасом, сетевая (SNMP/Web) карта в комплекте</t>
  </si>
  <si>
    <t>BC80A3306A01100000</t>
  </si>
  <si>
    <t>93PS-8(40)-15-3x7Ah-LL-MBS-6</t>
  </si>
  <si>
    <t>ИБП серии 93PS, мощность 8кВА/8кВт, 3 фазы вход/выход, статический байпас 40кВт,  с одним силовым модулем (до 15кВт), с 3 линейками внутренних батарей (96 шт, 12V 7Ah), увеличенного срока службы, 38 мин. автономии при 100% номинальной нагрузке, с сервисным байпасом, сетевая (SNMP/Web) карта в комплекте</t>
  </si>
  <si>
    <t>BC80A4306A01100000</t>
  </si>
  <si>
    <t>93PS-8(40)-15-4x7Ah-LL-MBS-6</t>
  </si>
  <si>
    <t>ИБП серии 93PS, мощность 8кВА/8кВт, 3 фазы вход/выход, статический байпас 40кВт,  с одним силовым модулем (до 15кВт), с 4 линейками внутренних батарей (128 шт, 12V 7Ah), увеличенного срока службы, 53 мин. автономии при 100% номинальной нагрузке, с сервисным байпасом, сетевая (SNMP/Web) карта в комплекте</t>
  </si>
  <si>
    <t>BC80AC306A01100000</t>
  </si>
  <si>
    <t>93PS-8(40)-15-3x9Ah-MBS-6</t>
  </si>
  <si>
    <t>ИБП серии 93PS, мощность 8кВА/8кВт, 3 фазы вход/выход, статический байпас 40кВт,  с одним силовым модулем (до 15кВт), с 3 линейками внутренних батарей (96 шт, 12V 9Ah),  42 мин. автономии при 100% номинальной нагрузке, с сервисным байпасом, сетевая (SNMP/Web) карта в комплекте</t>
  </si>
  <si>
    <t>BC80AD306A01100000</t>
  </si>
  <si>
    <t>93PS-8(40)-15-4x9Ah-MBS-6</t>
  </si>
  <si>
    <t>ИБП серии 93PS, мощность 8кВА/8кВт, 3 фазы вход/выход, статический байпас 40кВт,  с одним силовым модулем (до 15кВт), с 4 линейками внутренних батарей (128 шт, 12V 9Ah),  59 мин. автономии при 100% номинальной нагрузке, с сервисным байпасом, сетевая (SNMP/Web) карта в комплекте</t>
  </si>
  <si>
    <t>BC01A0206A01100000</t>
  </si>
  <si>
    <t>93PS-10(40)-15-0-6</t>
  </si>
  <si>
    <t>ИБП серии 93PS, мощность 10кВА/10кВт, 3 фазы вход/выход, статический байпас 40кВт,  с одним силовым модулем (до 15кВт), без внутренних батарей, с возможностью их установки, сетевая (SNMP/Web) карта в комплекте</t>
  </si>
  <si>
    <t>BC01A3206A01100000</t>
  </si>
  <si>
    <t>93PS-10(40)-15-3x7Ah-LL-6</t>
  </si>
  <si>
    <t>ИБП серии 93PS, мощность 10кВА/10кВт, 3 фазы вход/выход, статический байпас 40кВт,  с одним силовым модулем (до 15кВт), с 3 линейками внутренних батарей (96 шт, 12V 7Ah), увеличенного срока службы, 38 мин. автономии при 100% номинальной нагрузке, сетевая (SNMP/Web) карта в комплекте</t>
  </si>
  <si>
    <t>BC01A4206A01100000</t>
  </si>
  <si>
    <t>93PS-10(40)-15-4x7Ah-LL-6</t>
  </si>
  <si>
    <t>ИБП серии 93PS, мощность 10кВА/10кВт, 3 фазы вход/выход, статический байпас 40кВт,  с одним силовым модулем (до 15кВт), с 4 линейками внутренних батарей (128 шт, 12V 7Ah), увеличенного срока службы, 53 мин. автономии при 100% номинальной нагрузке, сетевая (SNMP/Web) карта в комплекте</t>
  </si>
  <si>
    <t>BC01AC206A01100000</t>
  </si>
  <si>
    <t>93PS-10(40)-15-3x9Ah-6</t>
  </si>
  <si>
    <t>ИБП серии 93PS, мощность 10кВА/10кВт, 3 фазы вход/выход, статический байпас 40кВт,  с одним силовым модулем (до 15кВт), с 3 линейками внутренних батарей (96 шт, 12V 9Ah),  42 мин. автономии при 100% номинальной нагрузке, сетевая (SNMP/Web) карта в комплекте</t>
  </si>
  <si>
    <t>BC01AD206A01100000</t>
  </si>
  <si>
    <t>93PS-10(40)-15-4x9Ah-6</t>
  </si>
  <si>
    <t>ИБП серии 93PS, мощность 10кВА/10кВт, 3 фазы вход/выход, статический байпас 40кВт,  с одним силовым модулем (до 15кВт), с 4 линейками внутренних батарей (128 шт, 12V 9Ah),  59 мин. автономии при 100% номинальной нагрузке, сетевая (SNMP/Web) карта в комплекте</t>
  </si>
  <si>
    <t>BC01A0306A01100000</t>
  </si>
  <si>
    <t>93PS-10(40)-15-0-MBS-6</t>
  </si>
  <si>
    <t>ИБП серии 93PS, мощность 10кВА/10кВт, 3 фазы вход/выход, статический байпас 40кВт,  с одним силовым модулем (до 15кВт), без внутренних батарей, с возможностью их установки, с сервисным байпасом, сетевая (SNMP/Web) карта в комплекте</t>
  </si>
  <si>
    <t>BC01A3306A01100000</t>
  </si>
  <si>
    <t>93PS-10(40)-15-3x7Ah-LL-MBS-6</t>
  </si>
  <si>
    <t>ИБП серии 93PS, мощность 10кВА/10кВт, 3 фазы вход/выход, статический байпас 40кВт,  с одним силовым модулем (до 15кВт), с 3 линейками внутренних батарей (96 шт, 12V 7Ah), увеличенного срока службы, 38 мин. автономии при 100% номинальной нагрузке, с сервисным байпасом, сетевая (SNMP/Web) карта в комплекте</t>
  </si>
  <si>
    <t>BC01A4306A01100000</t>
  </si>
  <si>
    <t>93PS-10(40)-15-4x7Ah-LL-MBS-6</t>
  </si>
  <si>
    <t>ИБП серии 93PS, мощность 10кВА/10кВт, 3 фазы вход/выход, статический байпас 40кВт,  с одним силовым модулем (до 15кВт), с 4 линейками внутренних батарей (128 шт, 12V 7Ah), увеличенного срока службы, 53 мин. автономии при 100% номинальной нагрузке, с сервисным байпасом, сетевая (SNMP/Web) карта в комплекте</t>
  </si>
  <si>
    <t>BC01AC306A01100000</t>
  </si>
  <si>
    <t>93PS-10(40)-15-3x9Ah-MBS-6</t>
  </si>
  <si>
    <t>ИБП серии 93PS, мощность 10кВА/10кВт, 3 фазы вход/выход, статический байпас 40кВт,  с одним силовым модулем (до 15кВт), с 3 линейками внутренних батарей (96 шт, 12V 9Ah),  42 мин. автономии при 100% номинальной нагрузке, с сервисным байпасом, сетевая (SNMP/Web) карта в комплекте</t>
  </si>
  <si>
    <t>BC01AD306A01100000</t>
  </si>
  <si>
    <t>93PS-10(40)-15-4x9Ah-MBS-6</t>
  </si>
  <si>
    <t>ИБП серии 93PS, мощность 10кВА/10кВт, 3 фазы вход/выход, статический байпас 40кВт,  с одним силовым модулем (до 15кВт), с 4 линейками внутренних батарей (128 шт, 12V 9Ah),  59 мин. автономии при 100% номинальной нагрузке, с сервисным байпасом, сетевая (SNMP/Web) карта в комплекте</t>
  </si>
  <si>
    <t>BC51A0206A01100000</t>
  </si>
  <si>
    <t>93PS-15(40)-15-0-6</t>
  </si>
  <si>
    <t>ИБП серии 93PS, мощность 15кВА/15кВт, 3 фазы вход/выход, статический байпас 40кВт,  с одним силовым модулем (до 15кВт), без внутренних батарей, с возможностью их установки, сетевая (SNMP/Web) карта в комплекте</t>
  </si>
  <si>
    <t>BC51A3206A01100000</t>
  </si>
  <si>
    <t>93PS-15(40)-15-3x7Ah-LL-6</t>
  </si>
  <si>
    <t>ИБП серии 93PS, мощность 15кВА/15кВт, 3 фазы вход/выход, статический байпас 40кВт,  с одним силовым модулем (до 15кВт), с 3 линейками внутренних батарей (96 шт, 12V 7Ah), увеличенного срока службы, 38 мин. автономии при 100% номинальной нагрузке, сетевая (SNMP/Web) карта в комплекте</t>
  </si>
  <si>
    <t>BC51A4206A01100000</t>
  </si>
  <si>
    <t>93PS-15(40)-15-4x7Ah-LL-6</t>
  </si>
  <si>
    <t>ИБП серии 93PS, мощность 15кВА/15кВт, 3 фазы вход/выход, статический байпас 40кВт,  с одним силовым модулем (до 15кВт), с 4 линейками внутренних батарей (128 шт, 12V 7Ah), увеличенного срока службы, 53 мин. автономии при 100% номинальной нагрузке, сетевая (SNMP/Web) карта в комплекте</t>
  </si>
  <si>
    <t>BC51AC206A01100000</t>
  </si>
  <si>
    <t>93PS-15(40)-15-3x9Ah-6</t>
  </si>
  <si>
    <t>ИБП серии 93PS, мощность 15кВА/15кВт, 3 фазы вход/выход, статический байпас 40кВт,  с одним силовым модулем (до 15кВт), с 3 линейками внутренних батарей (96 шт, 12V 9Ah),  42 мин. автономии при 100% номинальной нагрузке, сетевая (SNMP/Web) карта в комплекте</t>
  </si>
  <si>
    <t>BC51AD206A01100000</t>
  </si>
  <si>
    <t>93PS-15(40)-15-4x9Ah-6</t>
  </si>
  <si>
    <t>ИБП серии 93PS, мощность 15кВА/15кВт, 3 фазы вход/выход, статический байпас 40кВт,  с одним силовым модулем (до 15кВт), с 4 линейками внутренних батарей (128 шт, 12V 9Ah),  59 мин. автономии при 100% номинальной нагрузке, сетевая (SNMP/Web) карта в комплекте</t>
  </si>
  <si>
    <t>BC51A0306A01100000</t>
  </si>
  <si>
    <t>93PS-15(40)-15-0-MBS-6</t>
  </si>
  <si>
    <t>ИБП серии 93PS, мощность 15кВА/15кВт, 3 фазы вход/выход, статический байпас 40кВт,  с одним силовым модулем (до 15кВт), без внутренних батарей, с возможностью их установки, с сервисным байпасом, сетевая (SNMP/Web) карта в комплекте</t>
  </si>
  <si>
    <t>BC51A3306A01100000</t>
  </si>
  <si>
    <t>93PS-15(40)-15-3x7Ah-LL-MBS-6</t>
  </si>
  <si>
    <t>ИБП серии 93PS, мощность 15кВА/15кВт, 3 фазы вход/выход, статический байпас 40кВт,  с одним силовым модулем (до 15кВт), с 3 линейками внутренних батарей (96 шт, 12V 7Ah), увеличенного срока службы, 38 мин. автономии при 100% номинальной нагрузке, с сервисным байпасом, сетевая (SNMP/Web) карта в комплекте</t>
  </si>
  <si>
    <t>BC51A4306A01100000</t>
  </si>
  <si>
    <t>93PS-15(40)-15-4x7Ah-LL-MBS-6</t>
  </si>
  <si>
    <t>ИБП серии 93PS, мощность 15кВА/15кВт, 3 фазы вход/выход, статический байпас 40кВт,  с одним силовым модулем (до 15кВт), с 4 линейками внутренних батарей (128 шт, 12V 7Ah), увеличенного срока службы, 53 мин. автономии при 100% номинальной нагрузке, с сервисным байпасом, сетевая (SNMP/Web) карта в комплекте</t>
  </si>
  <si>
    <t>BC51AC306A01100000</t>
  </si>
  <si>
    <t>93PS-15(40)-15-3x9Ah-MBS-6</t>
  </si>
  <si>
    <t>ИБП серии 93PS, мощность 15кВА/15кВт, 3 фазы вход/выход, статический байпас 40кВт,  с одним силовым модулем (до 15кВт), с 3 линейками внутренних батарей (96 шт, 12V 9Ah),  42 мин. автономии при 100% номинальной нагрузке, с сервисным байпасом, сетевая (SNMP/Web) карта в комплекте</t>
  </si>
  <si>
    <t>BC51AD306A01100000</t>
  </si>
  <si>
    <t>93PS-15(40)-15-4x9Ah-MBS-6</t>
  </si>
  <si>
    <t>ИБП серии 93PS, мощность 15кВА/15кВт, 3 фазы вход/выход, статический байпас 40кВт,  с одним силовым модулем (до 15кВт), с 4 линейками внутренних батарей (128 шт, 12V 9Ah),  59 мин. автономии при 100% номинальной нагрузке, с сервисным байпасом, сетевая (SNMP/Web) карта в комплекте</t>
  </si>
  <si>
    <t>BD03A0206A01100000</t>
  </si>
  <si>
    <t>93PS-30(40)-30-0-6</t>
  </si>
  <si>
    <t>ИБП серии 93PS, мощность 30кВА/30кВт, 3 фазы вход/выход, статический байпас 40кВт,  с двумя силовыми модулями (по 15кВт), без внутренних батарей, с возможностью их установки, сетевая (SNMP/Web) карта в комплекте</t>
  </si>
  <si>
    <t>BD03A4206A01100000</t>
  </si>
  <si>
    <t>93PS-30(40)-30-4x7Ah-LL-6</t>
  </si>
  <si>
    <t>ИБП серии 93PS, мощность 30кВА/30кВт, 3 фазы вход/выход, статический байпас 40кВт,  с двумя силовыми модулями (по 15кВт), с 4 линейками внутренних батарей (128 шт, 12V 7Ah), увеличенного срока службы, сетевая (SNMP/Web) карта в комплекте</t>
  </si>
  <si>
    <t>BD03AC206A01100000</t>
  </si>
  <si>
    <t>93PS-30(40)-30-3x9Ah-6</t>
  </si>
  <si>
    <t>ИБП серии 93PS, мощность 30кВА/30кВт, 3 фазы вход/выход, статический байпас 40кВт,  с двумя силовыми модулями (по 15кВт), с 3 линейками внутренних батарей (96 шт, 12V 9Ah), сетевая (SNMP/Web) карта в комплекте</t>
  </si>
  <si>
    <t>BD03AD206A01100000</t>
  </si>
  <si>
    <t>93PS-30(40)-30-4x9Ah-6</t>
  </si>
  <si>
    <t>ИБП серии 93PS, мощность 30кВА/30кВт, 3 фазы вход/выход, статический байпас 40кВт,  с двумя силовыми модулями (по 15кВт), с 4 линейками внутренних батарей (128 шт, 12V 9Ah), сетевая (SNMP/Web) карта в комплекте</t>
  </si>
  <si>
    <t>BD03A0306A01100000</t>
  </si>
  <si>
    <t>93PS-30(40)-30-0-MBS-6</t>
  </si>
  <si>
    <t>ИБП серии 93PS, мощность 30кВА/30кВт, 3 фазы вход/выход, статический байпас 40кВт,  с двумя силовыми модулями (по 15кВт), без внутренних батарей, с возможностью их установки, с сервисным байпасом, сетевая (SNMP/Web) карта в комплекте</t>
  </si>
  <si>
    <t>BD03A4306A01100000</t>
  </si>
  <si>
    <t>93PS-30(40)-30-4x7Ah-LL-MBS-6</t>
  </si>
  <si>
    <t>ИБП серии 93PS, мощность 30кВА/30кВт, 3 фазы вход/выход, статический байпас 40кВт,  с двумя силовыми модулями (по 15кВт), с 4 линейками внутренних батарей (128 шт, 12V 7Ah), увеличенного срока службы, с сервисным байпасом, сетевая (SNMP/Web) карта в комплекте</t>
  </si>
  <si>
    <t>BD03AC306A01100000</t>
  </si>
  <si>
    <t>93PS-30(40)-30-3x9Ah-MBS-6</t>
  </si>
  <si>
    <t>ИБП серии 93PS, мощность 30кВА/30кВт, 3 фазы вход/выход, статический байпас 40кВт,  с двумя силовыми модулями (по 15кВт), с 3 линейками внутренних батарей (96 шт, 12V 9Ah), с сервисным байпасом, сетевая (SNMP/Web) карта в комплекте</t>
  </si>
  <si>
    <t>BD03AD306A01100000</t>
  </si>
  <si>
    <t>93PS-30(40)-30-4x9Ah-MBS-6</t>
  </si>
  <si>
    <t>ИБП серии 93PS, мощность 30кВА/30кВт, 3 фазы вход/выход, статический байпас 40кВт,  с двумя силовыми модулями (по 15кВт), с 4 линейками внутренних батарей (128 шт, 12V 9Ah), с сервисным байпасом, сетевая (SNMP/Web) карта в комплекте</t>
  </si>
  <si>
    <t>BF80A0206A01100000</t>
  </si>
  <si>
    <t>93PS-8+8(40)-30-0-SB-6</t>
  </si>
  <si>
    <t>ИБП серии 93PS, мощность 8кВА/8кВт, 3 фазы вход/выход, статический байпас 40кВт, с двумя силовыми модулями по 8кВт (N+1) (апгрейд до 15 кВт каждый), без внутренних батарей, с 2мя батарейными автоматами для раздельных батарейных модулей, сетевая (SNMP/Web) карта в комплекте</t>
  </si>
  <si>
    <t>BF80A2206A01100000</t>
  </si>
  <si>
    <t>93PS-8+8(40)-30-2x7Ah-LL-SB-6</t>
  </si>
  <si>
    <t>ИБП серии 93PS, мощность 8кВА/8кВт, 3 фазы вход/выход, статический байпас 40кВт, с двумя силовыми модулями по 8кВт (N+1) (апгрейд до 15 кВт каждый), с раздельными батарейными модулями (2 по 1 линейке внутренних батарей в каждом (2x32 шт, 12V 7Ah), увеличенного срока службы, сетевая (SNMP/Web) карта в комплекте</t>
  </si>
  <si>
    <t>BF80A4206A01100000</t>
  </si>
  <si>
    <t>93PS-8+8(40)-30-4x7Ah-LL-SB-6</t>
  </si>
  <si>
    <t>ИБП серии 93PS, мощность 8кВА/8кВт, 3 фазы вход/выход, статический байпас 40кВт, с двумя силовыми модулями по 8кВт (N+1) (апгрейд до 15 кВт каждый), с раздельными батарейными модулями (2 по 2 линейки внутренних батарей в каждом (4x32 шт, 12V 7Ah), увеличенного срока службы, сетевая (SNMP/Web) карта в комплекте</t>
  </si>
  <si>
    <t>BF80AB206A01100000</t>
  </si>
  <si>
    <t>93PS-8+8(40)-30-2x9Ah-SB-6</t>
  </si>
  <si>
    <t>ИБП серии 93PS, мощность 8кВА/8кВт, 3 фазы вход/выход, статический байпас 40кВт, с двумя силовыми модулями по 8кВт (N+1), апгрейд до 15кВт каждый, с раздельными батарейными модулями (2 по 1 линейке внутренних батарей в каждом (2x32 шт, 12V 9Ah), сетевая (SNMP/Web) карта в комплекте</t>
  </si>
  <si>
    <t>BF80AD206A01100000</t>
  </si>
  <si>
    <t>93PS-8+8(40)-30-4x9Ah-SB-6</t>
  </si>
  <si>
    <t>ИБП серии 93PS, мощность 8кВА/8кВт, 3 фазы вход/выход, статический байпас 40кВт, с двумя силовыми модулями по 8кВт (N+1), апгрейд до 15кВт каждый, с раздельными батарейными модулями (2 по 2 линейки внутренних батарей в каждом (4x32 шт, 12V 9Ah), сетевая (SNMP/Web) карта в комплекте</t>
  </si>
  <si>
    <t>BF80A0306A01100000</t>
  </si>
  <si>
    <t>93PS-8+8(40)-30-0-SB-MBS-6</t>
  </si>
  <si>
    <t>ИБП серии 93PS, мощность 8кВА/8кВт, 3 фазы вход/выход, статический байпас 40кВт, с двумя силовыми модулями по 8кВт (N+1) (апгрейд до 15 кВт каждый), без внутренних батарей, с 2мя батарейными автоматами для раздельных батарейных модулей, с сервисным байпасом, сетевая (SNMP/Web) карта в комплекте</t>
  </si>
  <si>
    <t>BF80A2306A01100000</t>
  </si>
  <si>
    <t>93PS-8+8(40)-30-2x7Ah-LL-SB-MBS-6</t>
  </si>
  <si>
    <t>ИБП серии 93PS, мощность 8кВА/8кВт, 3 фазы вход/выход, статический байпас 40кВт, с двумя силовыми модулями по 8кВт (N+1) (апгрейд до 15 кВт каждый), с раздельными батарейными модулями (2 по 1 линейке внутренних батарей в каждом (2x32 шт, 12V 7Ah), увеличенного срока службы, с сервисным байпасом, сетевая (SNMP/Web) карта в комплекте</t>
  </si>
  <si>
    <t>BF80A4306A01100000</t>
  </si>
  <si>
    <t>93PS-8+8(40)-30-4x7Ah-LL-SB-MBS-6</t>
  </si>
  <si>
    <t>ИБП серии 93PS, мощность 8кВА/8кВт, 3 фазы вход/выход, статический байпас 40кВт, с двумя силовыми модулями по 8кВт (N+1) (апгрейд до 15 кВт каждый), с раздельными батарейными модулями (2 по 2 линейки внутренних батарей в каждом (4x32 шт, 12V 7Ah), увеличенного срока службы, с сервисным байпасом, сетевая (SNMP/Web) карта в комплекте</t>
  </si>
  <si>
    <t>BF80AB306A01100000</t>
  </si>
  <si>
    <t>93PS-8+8(40)-30-2x9Ah-SB-MBS-6</t>
  </si>
  <si>
    <t>ИБП серии 93PS, мощность 8кВА/8кВт, 3 фазы вход/выход, статический байпас 40кВт, с двумя силовыми модулями по 8кВт (N+1), апгрейд до 15кВт каждый, с раздельными батарейными модулями (2 по 1 линейке внутренних батарей в каждом (2x32 шт, 12V 9Ah), с сервисным байпасом, сетевая (SNMP/Web) карта в комплекте</t>
  </si>
  <si>
    <t>BF80AD306A01100000</t>
  </si>
  <si>
    <t>93PS-8+8(40)-30-4x9Ah-SB-MBS-6</t>
  </si>
  <si>
    <t>ИБП серии 93PS, мощность 8кВА/8кВт, 3 фазы вход/выход, статический байпас 40кВт, с двумя силовыми модулями по 8кВт (N+1), апгрейд до 15кВт каждый, с раздельными батарейными модулями (2 по 2 линейки внутренних батарей в каждом (4x32 шт, 12V 9Ah), с сервисным байпасом, сетевая (SNMP/Web) карта в комплекте</t>
  </si>
  <si>
    <t>BF01A0206A01100000</t>
  </si>
  <si>
    <t>93PS-10+10(40)-30-0-SB-6</t>
  </si>
  <si>
    <t>BF01A4206A01100000</t>
  </si>
  <si>
    <t>93PS-10+10(40)-30-4x7Ah-LL-SB-6</t>
  </si>
  <si>
    <t>BF01AB206A01100000</t>
  </si>
  <si>
    <t>93PS-10+10(40)-30-2x9Ah-SB-6</t>
  </si>
  <si>
    <t>BF01AD206A01100000</t>
  </si>
  <si>
    <t>93PS-10+10(40)-30-4x9Ah-SB-6</t>
  </si>
  <si>
    <t>BF01A0306A01100000</t>
  </si>
  <si>
    <t>93PS-10+10(40)-30-0-SB-MBS-6</t>
  </si>
  <si>
    <t>BF01A4306A01100000</t>
  </si>
  <si>
    <t>93PS-10+10(40)-30-4x7Ah-LL-SB-MBS-6</t>
  </si>
  <si>
    <t>BF01AB306A01100000</t>
  </si>
  <si>
    <t>93PS-10+10(40)-30-2x9Ah-SB-MBS-6</t>
  </si>
  <si>
    <t>BF01AD306A01100000</t>
  </si>
  <si>
    <t>93PS-10+10(40)-30-4x9Ah-SB-MBS-6</t>
  </si>
  <si>
    <t>BF51A0206A01100000</t>
  </si>
  <si>
    <t>93PS-15+15(40)-30-0-SB-6</t>
  </si>
  <si>
    <t>ИБП серии 93PS, мощность 15кВА/15кВт, 3 фазы вход/выход, статический байпас 40кВт, с двумя силовыми модулями по 8кВт (N+1) (апгрейд до 15 кВт каждый), без внутренних батарей, с 2мя батарейными автоматами для раздельных батарейных модулей, сетевая (SNMP/Web) карта в комплекте</t>
  </si>
  <si>
    <t>BF51A4206A01100000</t>
  </si>
  <si>
    <t>93PS-15+15(40)-30-4x7Ah-LL-SB-6</t>
  </si>
  <si>
    <t>ИБП серии 93PS, мощность 15кВА/15кВт, 3 фазы вход/выход, статический байпас 40кВт, с двумя силовыми модулями по 8кВт (N+1) (апгрейд до 15 кВт каждый), с раздельными батарейными модулями (2 по 2 линейки внутренних батарей в каждом (4x32 шт, 12V 7Ah), увеличенного срока службы, сетевая (SNMP/Web) карта в комплекте</t>
  </si>
  <si>
    <t>BF51AD206A01100000</t>
  </si>
  <si>
    <t>93PS-15+15(40)-30-4x9Ah-SB-6</t>
  </si>
  <si>
    <t>ИБП серии 93PS, мощность 15кВА/15кВт, 3 фазы вход/выход, статический байпас 40кВт, с двумя силовыми модулями по 8кВт (N+1), апгрейд до 15кВт каждый, с раздельными батарейными модулями (2 по 2 линейки внутренних батарей в каждом (4x32 шт, 12V 9Ah), сетевая (SNMP/Web) карта в комплекте</t>
  </si>
  <si>
    <t>BF51A0306A01100000</t>
  </si>
  <si>
    <t>93PS-15+15(40)-30-0-SB-MBS-6</t>
  </si>
  <si>
    <t>BF51A4306A01100000</t>
  </si>
  <si>
    <t>93PS-15+15(40)-30-4x7Ah-LL-SB-MBS-6</t>
  </si>
  <si>
    <t>BF51AD306A01100000</t>
  </si>
  <si>
    <t>93PS-15+15(40)-30-4x9Ah-SB-MBS-6</t>
  </si>
  <si>
    <t>ИБП серии 93PS, мощность 15кВА/15кВт, 3 фазы вход/выход, статический байпас 40кВт, с двумя силовыми модулями по 8кВт (N+1), апгрейд до 15кВт каждый, с раздельными батарейными модулями (2 по 2 линейки внутренних батарей в каждом (4x32 шт, 12V 9Ah), с сервисным байпасом, сетевая (SNMP/Web) карта в комплекте</t>
  </si>
  <si>
    <t>BC80A7206A01000000</t>
  </si>
  <si>
    <t>93PS-8(40)-20-3x9Ah-LL-6</t>
  </si>
  <si>
    <t>ИБП серии 93PS, мощность 8кВА/8кВт, 3 фазы вход/выход, статический байпас 40кВт,  с одним силовым модулем (до 20кВт), с 3 линейками внутренних батарей (96 шт, 12V 9Ah),  увеличенного срока службы, 42 мин. автономии при 100% номинальной нагрузке, сетевая (SNMP/Web) карта в комплекте</t>
  </si>
  <si>
    <t>BC80A8206A01000000</t>
  </si>
  <si>
    <t>93PS-8(40)-20-4x9Ah-LL-6</t>
  </si>
  <si>
    <t>ИБП серии 93PS, мощность 8кВА/8кВт, 3 фазы вход/выход, статический байпас 40кВт,  с одним силовым модулем (до 20кВт), с 4 линейками внутренних батарей (128 шт, 12V 9Ah),  увеличенного срока службы, 59 мин. автономии при 100% номинальной нагрузке, сетевая (SNMP/Web) карта в комплекте</t>
  </si>
  <si>
    <t>BC80A7306A01000000</t>
  </si>
  <si>
    <t>93PS-8(40)-20-3x9Ah-LL-MBS-6</t>
  </si>
  <si>
    <t>ИБП серии 93PS, мощность 8кВА/8кВт, 3 фазы вход/выход, статический байпас 40кВт,  с одним силовым модулем (до 20кВт), с 3 линейками внутренних батарей (96 шт, 12V 9Ah),  увеличенного срока службы, 42 мин. автономии при 100% номинальной нагрузке, с сервисным байпасом, сетевая (SNMP/Web) карта в комплекте</t>
  </si>
  <si>
    <t>BC80A8306A01000000</t>
  </si>
  <si>
    <t>93PS-8(40)-20-4x9Ah-LL-MBS-6</t>
  </si>
  <si>
    <t>ИБП серии 93PS, мощность 8кВА/8кВт, 3 фазы вход/выход, статический байпас 40кВт,  с одним силовым модулем (до 20кВт), с 4 линейками внутренних батарей (128 шт, 12V 9Ah),  увеличенного срока службы, 59 мин. автономии при 100% номинальной нагрузке, с сервисным байпасом, сетевая (SNMP/Web) карта в комплекте</t>
  </si>
  <si>
    <t>BC01A7206A01000000</t>
  </si>
  <si>
    <t>93PS-10(40)-20-3x9Ah-LL-6</t>
  </si>
  <si>
    <t>ИБП серии 93PS, мощность 10кВА/10кВт, 3 фазы вход/выход, статический байпас 40кВт,  с одним силовым модулем (до 20кВт), с 3 линейками внутренних батарей (96 шт, 12V 9Ah),  увеличенного срока службы, 42 мин. автономии при 100% номинальной нагрузке, сетевая (SNMP/Web) карта в комплекте</t>
  </si>
  <si>
    <t>BC01A8206A01000000</t>
  </si>
  <si>
    <t>93PS-10(40)-20-4x9Ah-LL-6</t>
  </si>
  <si>
    <t>ИБП серии 93PS, мощность 10кВА/10кВт, 3 фазы вход/выход, статический байпас 40кВт,  с одним силовым модулем (до 20кВт), с 4 линейками внутренних батарей (128 шт, 12V 9Ah),  увеличенного срока службы, 59 мин. автономии при 100% номинальной нагрузке, сетевая (SNMP/Web) карта в комплекте</t>
  </si>
  <si>
    <t>BC01A7306A01000000</t>
  </si>
  <si>
    <t>93PS-10(40)-20-3x9Ah-LL-MBS-6</t>
  </si>
  <si>
    <t>ИБП серии 93PS, мощность 10кВА/10кВт, 3 фазы вход/выход, статический байпас 40кВт,  с одним силовым модулем (до 20кВт), с 3 линейками внутренних батарей (96 шт, 12V 9Ah),  увеличенного срока службы, 42 мин. автономии при 100% номинальной нагрузке, с сервисным байпасом, сетевая (SNMP/Web) карта в комплекте</t>
  </si>
  <si>
    <t>BC01A8306A01000000</t>
  </si>
  <si>
    <t>93PS-10(40)-20-4x9Ah-LL-MBS-6</t>
  </si>
  <si>
    <t>ИБП серии 93PS, мощность 10кВА/10кВт, 3 фазы вход/выход, статический байпас 40кВт,  с одним силовым модулем (до 20кВт), с 4 линейками внутренних батарей (128 шт, 12V 9Ah),  увеличенного срока службы, 59 мин. автономии при 100% номинальной нагрузке, с сервисным байпасом, сетевая (SNMP/Web) карта в комплекте</t>
  </si>
  <si>
    <t>BC51A7206A01000000</t>
  </si>
  <si>
    <t>93PS-15(40)-20-3x9Ah-LL-6</t>
  </si>
  <si>
    <t>ИБП серии 93PS, мощность 15кВА/15кВт, 3 фазы вход/выход, статический байпас 40кВт,  с одним силовым модулем (до 20кВт), с 3 линейками внутренних батарей (96 шт, 12V 9Ah),  увеличенного срока службы, 42 мин. автономии при 100% номинальной нагрузке, сетевая (SNMP/Web) карта в комплекте</t>
  </si>
  <si>
    <t>BC51A8206A01000000</t>
  </si>
  <si>
    <t>93PS-15(40)-20-4x9Ah-LL-6</t>
  </si>
  <si>
    <t>ИБП серии 93PS, мощность 15кВА/15кВт, 3 фазы вход/выход, статический байпас 40кВт,  с одним силовым модулем (до 20кВт), с 4 линейками внутренних батарей (128 шт, 12V 9Ah),  увеличенного срока службы, 59 мин. автономии при 100% номинальной нагрузке, сетевая (SNMP/Web) карта в комплекте</t>
  </si>
  <si>
    <t>BC51A7306A01000000</t>
  </si>
  <si>
    <t>93PS-15(40)-20-3x9Ah-LL-MBS-6</t>
  </si>
  <si>
    <t>ИБП серии 93PS, мощность 15кВА/15кВт, 3 фазы вход/выход, статический байпас 40кВт,  с одним силовым модулем (до 20кВт), с 3 линейками внутренних батарей (96 шт, 12V 9Ah),  увеличенного срока службы, 42 мин. автономии при 100% номинальной нагрузке, с сервисным байпасом, сетевая (SNMP/Web) карта в комплекте</t>
  </si>
  <si>
    <t>BC51A8306A01000000</t>
  </si>
  <si>
    <t>93PS-15(40)-20-4x9Ah-LL-MBS-6</t>
  </si>
  <si>
    <t>ИБП серии 93PS, мощность 15кВА/15кВт, 3 фазы вход/выход, статический байпас 40кВт,  с одним силовым модулем (до 20кВт), с 4 линейками внутренних батарей (128 шт, 12V 9Ah),  увеличенного срока службы, 59 мин. автономии при 100% номинальной нагрузке, с сервисным байпасом, сетевая (SNMP/Web) карта в комплекте</t>
  </si>
  <si>
    <t>BC02A7206A01000000</t>
  </si>
  <si>
    <t>93PS-20(40)-20-3x9Ah-LL-6</t>
  </si>
  <si>
    <t>ИБП серии 93PS, мощность 20кВА/20кВт, 3 фазы вход/выход, статический байпас 40кВт,  с одним силовым модулем (до 20кВт), с 3 линейками внутренних батарей (96 шт, 12V 9Ah),  увеличенного срока службы, 42 мин. автономии при 100% номинальной нагрузке, сетевая (SNMP/Web) карта в комплекте</t>
  </si>
  <si>
    <t>BC02A8206A01000000</t>
  </si>
  <si>
    <t>93PS-20(40)-20-4x9Ah-LL-6</t>
  </si>
  <si>
    <t>ИБП серии 93PS, мощность 20кВА/20кВт, 3 фазы вход/выход, статический байпас 40кВт,  с одним силовым модулем (до 20кВт), с 4 линейками внутренних батарей (128 шт, 12V 9Ah),  увеличенного срока службы, 59 мин. автономии при 100% номинальной нагрузке, сетевая (SNMP/Web) карта в комплекте</t>
  </si>
  <si>
    <t>BC02A7306A01000000</t>
  </si>
  <si>
    <t>93PS-20(40)-20-3x9Ah-LL-MBS-6</t>
  </si>
  <si>
    <t>ИБП серии 93PS, мощность 20кВА/20кВт, 3 фазы вход/выход, статический байпас 40кВт,  с одним силовым модулем (до 20кВт), с 3 линейками внутренних батарей (96 шт, 12V 9Ah),  увеличенного срока службы, 42 мин. автономии при 100% номинальной нагрузке, с сервисным байпасом, сетевая (SNMP/Web) карта в комплекте</t>
  </si>
  <si>
    <t>BC02A8306A01000000</t>
  </si>
  <si>
    <t>93PS-20(40)-20-4x9Ah-LL-MBS-6</t>
  </si>
  <si>
    <t>ИБП серии 93PS, мощность 20кВА/20кВт, 3 фазы вход/выход, статический байпас 40кВт,  с одним силовым модулем (до 20кВт), с 4 линейками внутренних батарей (128 шт, 12V 9Ah),  увеличенного срока службы, 59 мин. автономии при 100% номинальной нагрузке, с сервисным байпасом, сетевая (SNMP/Web) карта в комплекте</t>
  </si>
  <si>
    <t>BD03A7206A01000000</t>
  </si>
  <si>
    <t>93PS-30(40)-40-3x9Ah-LL-6</t>
  </si>
  <si>
    <t>ИБП серии 93PS, мощность 30кВА/30кВт, 3 фазы вход/выход, статический байпас 40кВт, с двумя силовыми модулями по 15кВт, с 3 линейками внутренних батарей (96 шт, 12V 9Ah), увеличенного срока службы, сетевая (SNMP/Web) карта в комплекте</t>
  </si>
  <si>
    <t>BD03A8206A01000000</t>
  </si>
  <si>
    <t>93PS-30(40)-40-4x9Ah-LL-6</t>
  </si>
  <si>
    <t>ИБП серии 93PS, мощность 30кВА/30кВт, 3 фазы вход/выход, статический байпас 40кВт, с двумя силовыми модулями по 15кВт, с 4 линейками внутренних батарей (128 шт, 12V 9Ah), увеличенного срока службы, сетевая (SNMP/Web) карта в комплекте</t>
  </si>
  <si>
    <t>BD03A7306A01000000</t>
  </si>
  <si>
    <t>93PS-30(40)-40-3x9Ah-LL-MBS-6</t>
  </si>
  <si>
    <t>ИБП серии 93PS, мощность 30кВА/30кВт, 3 фазы вход/выход, статический байпас 40кВт, с двумя силовыми модулями по 15кВт, с 3 линейками внутренних батарей (96 шт, 12V 9Ah), увеличенного срока службы, с сервисным байпасом, сетевая (SNMP/Web) карта в комплекте</t>
  </si>
  <si>
    <t>BD03A8306A01000000</t>
  </si>
  <si>
    <t>93PS-30(40)-40-4x9Ah-LL-MBS-6</t>
  </si>
  <si>
    <t>ИБП серии 93PS, мощность 30кВА/30кВт, 3 фазы вход/выход, статический байпас 40кВт, с двумя силовыми модулями по 15кВт, с 4 линейками внутренних батарей (128 шт, 12V 9Ah), увеличенного срока службы, с сервисным байпасом, сетевая (SNMP/Web) карта в комплекте</t>
  </si>
  <si>
    <t>BD04A8206A01000000</t>
  </si>
  <si>
    <t>93PS-40(40)-40-4x9Ah-LL-6</t>
  </si>
  <si>
    <t>ИБП серии 93PS, мощность 40кВА/40кВт, 3 фазы вход/выход, статический байпас 40кВт, с двумя силовыми модулями по 20кВт, с 4 линейками внутренних батарей (128 шт, 12V 9Ah), увеличенного срока службы, сетевая (SNMP/Web) карта в комплекте</t>
  </si>
  <si>
    <t>BD04A8306A01000000</t>
  </si>
  <si>
    <t>93PS-40(40)-40-4x9Ah-LL-MBS-6</t>
  </si>
  <si>
    <t>ИБП серии 93PS, мощность 40кВА/40кВт, 3 фазы вход/выход, статический байпас 40кВт, с двумя силовыми модулями по 20кВт, с 4 линейками внутренних батарей (128 шт, 12V 9Ah), увеличенного срока службы, с сервисным байпасом, сетевая (SNMP/Web) карта в комплекте</t>
  </si>
  <si>
    <t>BF80A6206A01000000</t>
  </si>
  <si>
    <t>93PS-8+8(40)-40-2x9Ah-LL-SB-6</t>
  </si>
  <si>
    <t>ИБП серии 93PS, мощность 8кВА/8кВт, 3 фазы вход/выход, статический байпас 40кВт, с двумя силовыми модулями по 8кВт (N+1), апгрейд до 20кВт каждый, с раздельными батарейными модулями (2 по 1 линейке внутренних батарей в каждом (2x32 шт, 12V 9Ah) с удлинённым сроком службы), сетевая (SNMP/Web) карта в комплекте</t>
  </si>
  <si>
    <t>BF80A8206A01000000</t>
  </si>
  <si>
    <t>93PS-8+8(40)-40-4x9Ah-LL-SB-6</t>
  </si>
  <si>
    <t>ИБП серии 93PS, мощность 8кВА/8кВт, 3 фазы вход/выход, статический байпас 40кВт, с двумя силовыми модулями по 8кВт (N+1), апгрейд до 20кВт каждый, с раздельными батарейными модулями (2 по 2 линейки внутренних батарей в каждом (2x32 шт, 12V 9Ah) с удлинённым сроком службы), сетевая (SNMP/Web) карта в комплекте</t>
  </si>
  <si>
    <t>BF80A6306A01000000</t>
  </si>
  <si>
    <t>93PS-8+8(40)-40-2x9Ah-LL-SB-MBS-6</t>
  </si>
  <si>
    <t>ИБП серии 93PS, мощность 8кВА/8кВт, 3 фазы вход/выход, статический байпас 40кВт, с двумя силовыми модулями по 8кВт (N+1), апгрейд до 20кВт каждый, с раздельными батарейными модулями (2 по 1 линейке внутренних батарей в каждом (2x32 шт, 12V 9Ah) с удлинённым сроком службы), с сервисным байпасом, сетевая (SNMP/Web) карта в комплекте</t>
  </si>
  <si>
    <t>BF80A8306A01000000</t>
  </si>
  <si>
    <t>93PS-8+8(40)-40-4x9Ah-LL-SB-MBS-6</t>
  </si>
  <si>
    <t>ИБП серии 93PS, мощность 8кВА/8кВт, 3 фазы вход/выход, статический байпас 40кВт, с двумя силовыми модулями по 8кВт (N+1), апгрейд до 20кВт каждый, с раздельными батарейными модулями (2 по 2 линейки внутренних батарей в каждом (2x32 шт, 12V 9Ah) с удлинённым сроком службы), с сервисным байпасом, сетевая (SNMP/Web) карта в комплекте</t>
  </si>
  <si>
    <t>BF01A6206A01000000</t>
  </si>
  <si>
    <t>93PS-10+10(40)-40-2x9Ah-LL-SB-6</t>
  </si>
  <si>
    <t>BF01A8206A01000000</t>
  </si>
  <si>
    <t>93PS-10+10(40)-40-4x9Ah-LL-SB-6</t>
  </si>
  <si>
    <t>BF01A6306A01000000</t>
  </si>
  <si>
    <t>93PS-10+10(40)-40-2x9Ah-LL-SB-MBS-6</t>
  </si>
  <si>
    <t>BF01A8306A01000000</t>
  </si>
  <si>
    <t>93PS-10+10(40)-40-4x9Ah-LL-SB-MBS-6</t>
  </si>
  <si>
    <t>BF51A8206A01000000</t>
  </si>
  <si>
    <t>93PS-15+15(40)-40-4x9Ah-LL-SB-6</t>
  </si>
  <si>
    <t>ИБП серии 93PS, мощность 15кВА/15кВт, 3 фазы вход/выход, статический байпас 40кВт, с двумя силовыми модулями по 8кВт (N+1), апгрейд до 20кВт каждый, с раздельными батарейными модулями (2 по 2 линейки внутренних батарей в каждом (2x32 шт, 12V 9Ah) с удлинённым сроком службы), сетевая (SNMP/Web) карта в комплекте</t>
  </si>
  <si>
    <t>BF51A8306A01000000</t>
  </si>
  <si>
    <t>93PS-15+15(40)-40-4x9Ah-LL-SB-MBS-6</t>
  </si>
  <si>
    <t>ИБП серии 93PS, мощность 15кВА/15кВт, 3 фазы вход/выход, статический байпас 40кВт, с двумя силовыми модулями по 8кВт (N+1), апгрейд до 20кВт каждый, с раздельными батарейными модулями (2 по 2 линейки внутренних батарей в каждом (2x32 шт, 12V 9Ah) с удлинённым сроком службы), с сервисным байпасом, сетевая (SNMP/Web) карта в комплекте</t>
  </si>
  <si>
    <t>BF02A8206A01000000</t>
  </si>
  <si>
    <t>93PS-20+20(40)-40-4x9Ah-LL-SB-6</t>
  </si>
  <si>
    <t>ИБП серии 93PS, мощность 20кВА/20кВт, 3 фазы вход/выход, статический байпас 40кВт, с двумя силовыми модулями по 20кВт (N+1), апгрейд до 20кВт каждый, с раздельными батарейными модулями (2 по 2 линейки внутренних батарей в каждом (2x32 шт, 12V 9Ah) с удлинённым сроком службы), сетевая (SNMP/Web) карта в комплекте</t>
  </si>
  <si>
    <t>BF02A8306A01000000</t>
  </si>
  <si>
    <t>93PS-20+20(40)-40-4x9Ah-LL-SB-MBS-6</t>
  </si>
  <si>
    <t>ИБП серии 93PS, мощность 20кВА/20кВт, 3 фазы вход/выход, статический байпас 40кВт, с двумя силовыми модулями по 20кВт (N+1), апгрейд до 20кВт каждый, с раздельными батарейными модулями (2 по 2 линейки внутренних батарей в каждом (2x32 шт, 12V 9Ah) с удлинённым сроком службы), с сервисным байпасом, сетевая (SNMP/Web) карта в комплекте</t>
  </si>
  <si>
    <t>BC80A7206A01100000</t>
  </si>
  <si>
    <t>93PS-8(40)-15-3x9Ah-LL-6</t>
  </si>
  <si>
    <t>ИБП серии 93PS, мощность 8кВА/8кВт, 3 фазы вход/выход, статический байпас 40кВт,  с одним силовым модулем (до 15кВт), с 3 линейками внутренних батарей (96 шт, 12V 9Ah), увеличенного срока службы, сетевая (SNMP/Web) карта в комплекте</t>
  </si>
  <si>
    <t>BC80A8206A01100000</t>
  </si>
  <si>
    <t>93PS-8(40)-15-4x9Ah-LL-6</t>
  </si>
  <si>
    <t>ИБП серии 93PS, мощность 8кВА/8кВт, 3 фазы вход/выход, статический байпас 40кВт,  с одним силовым модулем (до 15кВт), с 4 линейками внутренних батарей (128 шт, 12V 9Ah), увеличенного срока службы, сетевая (SNMP/Web) карта в комплекте</t>
  </si>
  <si>
    <t>BC80A7306A01100000</t>
  </si>
  <si>
    <t>93PS-8(40)-15-3x9Ah-LL-MBS-6</t>
  </si>
  <si>
    <t>ИБП серии 93PS, мощность 8кВА/8кВт, 3 фазы вход/выход, статический байпас 40кВт,  с одним силовым модулем (до 15кВт), с 3 линейками внутренних батарей (96 шт, 12V 9Ah), увеличенного срока службы, с сервисным байпасом, сетевая (SNMP/Web) карта в комплекте</t>
  </si>
  <si>
    <t>BC80A8306A01100000</t>
  </si>
  <si>
    <t>93PS-8(40)-15-4x9Ah-LL-MBS-6</t>
  </si>
  <si>
    <t>ИБП серии 93PS, мощность 8кВА/8кВт, 3 фазы вход/выход, статический байпас 40кВт,  с одним силовым модулем (до 15кВт), с 4 линейками внутренних батарей (128 шт, 12V 9Ah), увеличенного срока службы, с сервисным байпасом, сетевая (SNMP/Web) карта в комплекте</t>
  </si>
  <si>
    <t>BC01A7206A01100000</t>
  </si>
  <si>
    <t>93PS-10(40)-15-3x9Ah-LL-6</t>
  </si>
  <si>
    <t>ИБП серии 93PS, мощность 10кВА/10кВт, 3 фазы вход/выход, статический байпас 40кВт,  с одним силовым модулем (до 15кВт), с 3 линейками внутренних батарей (96 шт, 12V 9Ah), увеличенного срока службы, сетевая (SNMP/Web) карта в комплекте</t>
  </si>
  <si>
    <t>BC01A8206A01100000</t>
  </si>
  <si>
    <t>93PS-10(40)-15-4x9Ah-LL-6</t>
  </si>
  <si>
    <t>ИБП серии 93PS, мощность 10кВА/10кВт, 3 фазы вход/выход, статический байпас 40кВт,  с одним силовым модулем (до 15кВт), с 4 линейками внутренних батарей (128 шт, 12V 9Ah), увеличенного срока службы, сетевая (SNMP/Web) карта в комплекте</t>
  </si>
  <si>
    <t>BC01A7306A01100000</t>
  </si>
  <si>
    <t>93PS-10(40)-15-3x9Ah-LL-MBS-6</t>
  </si>
  <si>
    <t>ИБП серии 93PS, мощность 10кВА/10кВт, 3 фазы вход/выход, статический байпас 40кВт,  с одним силовым модулем (до 15кВт), с 3 линейками внутренних батарей (96 шт, 12V 9Ah), увеличенного срока службы, с сервисным байпасом, сетевая (SNMP/Web) карта в комплекте</t>
  </si>
  <si>
    <t>BC01A8306A01100000</t>
  </si>
  <si>
    <t>93PS-10(40)-15-4x9Ah-LL-MBS-6</t>
  </si>
  <si>
    <t>ИБП серии 93PS, мощность 10кВА/10кВт, 3 фазы вход/выход, статический байпас 40кВт,  с одним силовым модулем (до 15кВт), с 4 линейками внутренних батарей (128 шт, 12V 9Ah), увеличенного срока службы, с сервисным байпасом, сетевая (SNMP/Web) карта в комплекте</t>
  </si>
  <si>
    <t>BC51A7206A01100000</t>
  </si>
  <si>
    <t>93PS-15(40)-15-3x9Ah-LL-6</t>
  </si>
  <si>
    <t>ИБП серии 93PS, мощность 15кВА/15кВт, 3 фазы вход/выход, статический байпас 40кВт,  с одним силовым модулем (до 15кВт), с 3 линейками внутренних батарей (96 шт, 12V 9Ah), увеличенного срока службы, сетевая (SNMP/Web) карта в комплекте</t>
  </si>
  <si>
    <t>BC51A8206A01100000</t>
  </si>
  <si>
    <t>93PS-15(40)-15-4x9Ah-LL-6</t>
  </si>
  <si>
    <t>ИБП серии 93PS, мощность 15кВА/15кВт, 3 фазы вход/выход, статический байпас 40кВт,  с одним силовым модулем (до 15кВт), с 4 линейками внутренних батарей (128 шт, 12V 9Ah), увеличенного срока службы, сетевая (SNMP/Web) карта в комплекте</t>
  </si>
  <si>
    <t>BC51A7306A01100000</t>
  </si>
  <si>
    <t>93PS-15(40)-15-3x9Ah-LL-MBS-6</t>
  </si>
  <si>
    <t>ИБП серии 93PS, мощность 15кВА/15кВт, 3 фазы вход/выход, статический байпас 40кВт,  с одним силовым модулем (до 15кВт), с 3 линейками внутренних батарей (96 шт, 12V 9Ah), увеличенного срока службы, с сервисным байпасом, сетевая (SNMP/Web) карта в комплекте</t>
  </si>
  <si>
    <t>BC51A8306A01100000</t>
  </si>
  <si>
    <t>93PS-15(40)-15-4x9Ah-LL-MBS-6</t>
  </si>
  <si>
    <t>ИБП серии 93PS, мощность 15кВА/15кВт, 3 фазы вход/выход, статический байпас 40кВт,  с одним силовым модулем (до 15кВт), с 4 линейками внутренних батарей (128 шт, 12V 9Ah), увеличенного срока службы, с сервисным байпасом, сетевая (SNMP/Web) карта в комплекте</t>
  </si>
  <si>
    <t>BD03A7206A01100000</t>
  </si>
  <si>
    <t>93PS-30(40)-30-3x9Ah-LL-6</t>
  </si>
  <si>
    <t>BD03A8206A01100000</t>
  </si>
  <si>
    <t>93PS-30(40)-30-4x9Ah-LL-6</t>
  </si>
  <si>
    <t>BD03A7306A01100000</t>
  </si>
  <si>
    <t>93PS-30(40)-30-3x9Ah-LL-MBS-6</t>
  </si>
  <si>
    <t>BD03A8306A01100000</t>
  </si>
  <si>
    <t>93PS-30(40)-30-4x9Ah-LL-MBS-6</t>
  </si>
  <si>
    <t>BF80A6206A01100000</t>
  </si>
  <si>
    <t>93PS-8+8(40)-30-2x9Ah-LL-SB-6</t>
  </si>
  <si>
    <t>ИБП серии 93PS, мощность 8кВА/8кВт, 3 фазы вход/выход, статический байпас 40кВт, с двумя силовыми модулями по 8кВт (N+1), апгрейд до 15кВт каждый, с раздельными батарейными модулями (2 по 1 линейке внутренних батарей в каждом (2x32 шт, 12V 9Ah) с удлинённым сроком службы), сетевая (SNMP/Web) карта в комплекте</t>
  </si>
  <si>
    <t>BF80A8206A01100000</t>
  </si>
  <si>
    <t>93PS-8+8(40)-30-4x9Ah-LL-SB-6</t>
  </si>
  <si>
    <t>ИБП серии 93PS, мощность 8кВА/8кВт, 3 фазы вход/выход, статический байпас 40кВт, с двумя силовыми модулями по 8кВт (N+1), апгрейд до 15кВт каждый, с раздельными батарейными модулями (2 по 2 линейки внутренних батарей в каждом (2x32 шт, 12V 9Ah) с удлинённым сроком службы), сетевая (SNMP/Web) карта в комплекте</t>
  </si>
  <si>
    <t>BF80A6306A01100000</t>
  </si>
  <si>
    <t>93PS-8+8(40)-30-2x9Ah-LL-SB-MBS-6</t>
  </si>
  <si>
    <t>ИБП серии 93PS, мощность 8кВА/8кВт, 3 фазы вход/выход, статический байпас 40кВт, с двумя силовыми модулями по 8кВт (N+1), апгрейд до 15кВт каждый, с раздельными батарейными модулями (2 по 1 линейке внутренних батарей в каждом (2x32 шт, 12V 9Ah) с удлинённым сроком службы), с сервисным байпасом, сетевая (SNMP/Web) карта в комплекте</t>
  </si>
  <si>
    <t>BF80A8306A01100000</t>
  </si>
  <si>
    <t>93PS-8+8(40)-30-4x9Ah-LL-SB-MBS-6</t>
  </si>
  <si>
    <t>ИБП серии 93PS, мощность 8кВА/8кВт, 3 фазы вход/выход, статический байпас 40кВт, с двумя силовыми модулями по 8кВт (N+1), апгрейд до 15кВт каждый, с раздельными батарейными модулями (2 по 2 линейки внутренних батарей в каждом (2x32 шт, 12V 9Ah) с удлинённым сроком службы), с сервисным байпасом, сетевая (SNMP/Web) карта в комплекте</t>
  </si>
  <si>
    <t>BF01A6206A01100000</t>
  </si>
  <si>
    <t>93PS-10+10(40)-30-2x9Ah-LL-SB-6</t>
  </si>
  <si>
    <t>ИБП серии 93PS, мощность 10кВА/10кВт, 3 фазы вход/выход, статический байпас 40кВт, с двумя силовыми модулями по 10кВт (N+1), апгрейд до 15кВт каждый, с раздельными батарейными модулями (2 по 1 линейке внутренних батарей в каждом (2x32 шт, 12V 9Ah) с удлинённым сроком службы), сетевая (SNMP/Web) карта в комплекте</t>
  </si>
  <si>
    <t>BF01A8206A01100000</t>
  </si>
  <si>
    <t>93PS-10+10(40)-30-4x9Ah-LL-SB-6</t>
  </si>
  <si>
    <t>ИБП серии 93PS, мощность 10кВА/10кВт, 3 фазы вход/выход, статический байпас 40кВт, с двумя силовыми модулями по 10кВт (N+1), апгрейд до 15кВт каждый, с раздельными батарейными модулями (2 по 2 линейки внутренних батарей в каждом (2x32 шт, 12V 9Ah) с удлинённым сроком службы), сетевая (SNMP/Web) карта в комплекте</t>
  </si>
  <si>
    <t>BF01A6306A01100000</t>
  </si>
  <si>
    <t>93PS-10+10(40)-30-2x9Ah-LL-SB-MBS-6</t>
  </si>
  <si>
    <t>ИБП серии 93PS, мощность 10кВА/10кВт, 3 фазы вход/выход, статический байпас 40кВт, с двумя силовыми модулями по 10кВт (N+1), апгрейд до 15кВт каждый, с раздельными батарейными модулями (2 по 1 линейке внутренних батарей в каждом (2x32 шт, 12V 9Ah) с удлинённым сроком службы), с сервисным байпасом, сетевая (SNMP/Web) карта в комплекте</t>
  </si>
  <si>
    <t>BF01A8306A01100000</t>
  </si>
  <si>
    <t>93PS-10+10(40)-30-4x9Ah-LL-SB-MBS-6</t>
  </si>
  <si>
    <t>ИБП серии 93PS, мощность 10кВА/10кВт, 3 фазы вход/выход, статический байпас 40кВт, с двумя силовыми модулями по 10кВт (N+1), апгрейд до 15кВт каждый, с раздельными батарейными модулями (2 по 2 линейки внутренних батарей в каждом (2x32 шт, 12V 9Ah) с удлинённым сроком службы), с сервисным байпасом, сетевая (SNMP/Web) карта в комплекте</t>
  </si>
  <si>
    <t>BF51A8206A01100000</t>
  </si>
  <si>
    <t>93PS-15+15(40)-30-4x9Ah-LL-SB-6</t>
  </si>
  <si>
    <t>ИБП серии 93PS, мощность 15кВА/15кВт, 3 фазы вход/выход, статический байпас 40кВт, с двумя силовыми модулями по 8кВт (N+1), апгрейд до 15кВт каждый, с раздельными батарейными модулями (2 по 2 линейки внутренних батарей в каждом (2x32 шт, 12V 9Ah) с удлинённым сроком службы), сетевая (SNMP/Web) карта в комплекте</t>
  </si>
  <si>
    <t>BF51A8306A01100000</t>
  </si>
  <si>
    <t>93PS-15+15(40)-30-4x9Ah-LL-SB-MBS-6</t>
  </si>
  <si>
    <t>ИБП серии 93PS, мощность 15кВА/15кВт, 3 фазы вход/выход, статический байпас 40кВт, с двумя силовыми модулями по 8кВт (N+1), апгрейд до 15кВт каждый, с раздельными батарейными модулями (2 по 2 линейки внутренних батарей в каждом (2x32 шт, 12V 9Ah) с удлинённым сроком службы), с сервисным байпасом, сетевая (SNMP/Web) карта в комплекте</t>
  </si>
  <si>
    <t>AA03AA206A03000000</t>
  </si>
  <si>
    <t>93PM-30(50)-IS-BB-0-6</t>
  </si>
  <si>
    <t>Одномодульный ИБП Eaton 93PM-30(50)-BB-0: мощность 30 кВа/30 кВт, с возможностью программного апгрейда до 50 кВА; статический байпас на 50 кВА; встроенный батарейный выключатель; без батарей , сетевая (SNMP/Web) карта в комплекте</t>
  </si>
  <si>
    <t>AA03A2206A03000000</t>
  </si>
  <si>
    <t>93PM-30(50)-IS-BB-3x9Ah-6</t>
  </si>
  <si>
    <t>Одномодульный ИБП Eaton 93PM-30(50)-BB-3x9Ah: мощность 30 кВа/30 кВт, с возможностью программного апгрейда до 50 кВА; статический байпас на 50 кВА; встроенный батарейный выключатель; стандартные батареи (5 лет); 3 линейки, ёмкость 9А*ч , сетевая (SNMP/Web) карта в комплекте</t>
  </si>
  <si>
    <t>AA03A4206A03000000</t>
  </si>
  <si>
    <t>93PM-30(50)-IS-BB-4x9Ah-6</t>
  </si>
  <si>
    <t>Одномодульный ИБП Eaton 93PM-30(50)-BB-4x9Ah: мощность 30 кВа/30 кВт, с возможностью программного апгрейда до 50 кВА; статический байпас на 50 кВА; встроенный батарейный выключатель; стандартные батареи (5 лет); 4 линейки, ёмкость 9А*ч , сетевая (SNMP/Web) карта в комплекте</t>
  </si>
  <si>
    <t>AA03A6206A03000000</t>
  </si>
  <si>
    <t>93PM-30(50)-IS-BB-5x9Ah-6</t>
  </si>
  <si>
    <t>Одномодульный ИБП Eaton 93PM-30(50)-BB-5x9Ah: мощность 30 кВа/30 кВт, с возможностью программного апгрейда до 50 кВА; статический байпас на 50 кВА; встроенный батарейный выключатель; стандартные батареи (5 лет); 5 линеек, ёмкость 9А*ч , сетевая (SNMP/Web) карта в комплекте</t>
  </si>
  <si>
    <t>AA03A8206A03000000</t>
  </si>
  <si>
    <t>93PM-30(50)-IS-BB-6x9Ah-6</t>
  </si>
  <si>
    <t>Одномодульный ИБП Eaton 93PM-30(50)-BB-6x9Ah: мощность 30 кВа/30 кВт, с возможностью программного апгрейда до 50 кВА; статический байпас на 50 кВА; встроенный батарейный выключатель; стандартные батареи (5 лет); 6 линеек, ёмкость 9А*ч , сетевая (SNMP/Web) карта в комплекте</t>
  </si>
  <si>
    <t>AA03AF206A03000000</t>
  </si>
  <si>
    <t>93PM-30(50)-IS-BB-4x9Ah-LL-6</t>
  </si>
  <si>
    <t>Одномодульный ИБП Eaton 93PM-30(50)-BB-4x9Ah: мощность 30 кВа/30 кВт, с возможностью программного апгрейда до 50 кВА; статический байпас на 50 кВА; встроенный батарейный выключатель; батареи с увеличенным сроком службы; 4 линейки, ёмкость 9А*ч , сетевая (SNMP/Web) карта в комплекте</t>
  </si>
  <si>
    <t>AA03AG206A03000000</t>
  </si>
  <si>
    <t>93PM-30(50)-IS-BB-5x9Ah-LL-6</t>
  </si>
  <si>
    <t>Одномодульный ИБП Eaton 93PM-30(50)-BB-5x9Ah: мощность 30 кВа/30 кВт, с возможностью программного апгрейда до 50 кВА; статический байпас на 50 кВА; встроенный батарейный выключатель; батареи с увеличенным сроком службы; 5 линеек, ёмкость 9А*ч , сетевая (SNMP/Web) карта в комплекте</t>
  </si>
  <si>
    <t>AA03AH206A03000000</t>
  </si>
  <si>
    <t>93PM-30(50)-IS-BB-6x9Ah-LL-6</t>
  </si>
  <si>
    <t>Одномодульный ИБП Eaton 93PM-30(50)-BB-6x9Ah: мощность 30 кВа/30 кВт, с возможностью программного апгрейда до 50 кВА; статический байпас на 50 кВА; встроенный батарейный выключатель; батареи с увеличенным сроком службы; 6 линеек, ёмкость 9А*ч , сетевая (SNMP/Web) карта в комплекте</t>
  </si>
  <si>
    <t>AA04AA206A03000000</t>
  </si>
  <si>
    <t>93PM-40(50)-IS-BB-0-6</t>
  </si>
  <si>
    <t>Одномодульный ИБП Eaton 93PM-40(50)-BB-0: мощность 40 кВа/40 кВт, с возможностью программного апгрейда до 50 кВА; статический байпас на 50 кВА; встроенный батарейный выключатель; без батарей , сетевая (SNMP/Web) карта в комплекте</t>
  </si>
  <si>
    <t>AA04A4206A03000000</t>
  </si>
  <si>
    <t>93PM-40(50)-IS-BB-4x9Ah-6</t>
  </si>
  <si>
    <t>Одномодульный ИБП Eaton 93PM-40(50)-BB-4x9Ah: мощность 40 кВа/40 кВт, с возможностью программного апгрейда до 50 кВА; статический байпас на 50 кВА; встроенный батарейный выключатель; стандартные батареи (5 лет); 4 линейки, ёмкость 9А*ч , сетевая (SNMP/Web) карта в комплекте</t>
  </si>
  <si>
    <t>AA04A6206A03000000</t>
  </si>
  <si>
    <t>93PM-40(50)-IS-BB-5x9Ah-6</t>
  </si>
  <si>
    <t>Одномодульный ИБП Eaton 93PM-40(50)-BB-5x9Ah: мощность 40 кВа/40 кВт, с возможностью программного апгрейда до 50 кВА; статический байпас на 50 кВА; встроенный батарейный выключатель; стандартные батареи (5 лет); 5 линеек, ёмкость 9А*ч , сетевая (SNMP/Web) карта в комплекте</t>
  </si>
  <si>
    <t>AA04A8206A03000000</t>
  </si>
  <si>
    <t>93PM-40(50)-IS-BB-6x9Ah-6</t>
  </si>
  <si>
    <t>Одномодульный ИБП Eaton 93PM-40(50)-BB-6x9Ah: мощность 40 кВа/40 кВт, с возможностью программного апгрейда до 50 кВА; статический байпас на 50 кВА; встроенный батарейный выключатель; стандартные батареи (5 лет); 6 линеек, ёмкость 9А*ч , сетевая (SNMP/Web) карта в комплекте</t>
  </si>
  <si>
    <t>AA04AG206A03000000</t>
  </si>
  <si>
    <t>93PM-40(50)-IS-BB-5x9Ah-LL-6</t>
  </si>
  <si>
    <t>Одномодульный ИБП Eaton 93PM-40(50)-BB-5x9Ah: мощность 40 кВа/40 кВт, с возможностью программного апгрейда до 50 кВА; статический байпас на 50 кВА; встроенный батарейный выключатель; батареи с увеличенным сроком службы; 5 линеек, ёмкость 9А*ч , сетевая (SNMP/Web) карта в комплекте</t>
  </si>
  <si>
    <t>AA04AH206A03000000</t>
  </si>
  <si>
    <t>93PM-40(50)-IS-BB-6x9Ah-LL-6</t>
  </si>
  <si>
    <t>Одномодульный ИБП Eaton 93PM-40(50)-BB-6x9Ah: мощность 40 кВа/40 кВт, с возможностью программного апгрейда до 50 кВА; статический байпас на 50 кВА; встроенный батарейный выключатель; батареи с увеличенным сроком службы; 6 линеек, ёмкость 9А*ч , сетевая (SNMP/Web) карта в комплекте</t>
  </si>
  <si>
    <t>AA05AA206A03000000</t>
  </si>
  <si>
    <t>93PM-50(50)-IS-BB-0-6</t>
  </si>
  <si>
    <t>Одномодульный ИБП Eaton 93PM-50(50)-BB-0: мощность 50 кВа/50 кВт; статический байпас на 50 кВт; встроенный батарейный выключатель; без батарей , сетевая (SNMP/Web) карта в комплекте</t>
  </si>
  <si>
    <t>AA05A4206A03000000</t>
  </si>
  <si>
    <t>93PM-50(50)-IS-BB-4x9Ah-6</t>
  </si>
  <si>
    <t>Одномодульный ИБП Eaton 93PM-50(50)-BB-4x9Ah: мощность 50 кВа/50 кВт; статический байпас на 50 кВт; встроенный батарейный выключатель; стандартные батареи (5 лет); 4 линейки, ёмкость 9А*ч , сетевая (SNMP/Web) карта в комплекте</t>
  </si>
  <si>
    <t>AA05A6206A03000000</t>
  </si>
  <si>
    <t>93PM-50(50)-IS-BB-5x9Ah-6</t>
  </si>
  <si>
    <t>Одномодульный ИБП Eaton 93PM-50(50)-BB-5x9Ah: мощность 50 кВа/50 кВт; статический байпас на 50 кВт; встроенный батарейный выключатель; стандартные батареи (5 лет); 5 линеек, ёмкость 9А*ч , сетевая (SNMP/Web) карта в комплекте</t>
  </si>
  <si>
    <t>AA05A8206A03000000</t>
  </si>
  <si>
    <t>93PM-50(50)-IS-BB-6x9Ah-6</t>
  </si>
  <si>
    <t>Одномодульный ИБП Eaton 93PM-50(50)-BB-6x9Ah: мощность 50 кВа/50 кВт; статический байпас на 50 кВт; встроенный батарейный выключатель; стандартные батареи (5 лет); 6 линеек, ёмкость 9А*ч , сетевая (SNMP/Web) карта в комплекте</t>
  </si>
  <si>
    <t>AA05AG206A03000000</t>
  </si>
  <si>
    <t>93PM-50(50)-IS-BB-5x9Ah-LL-6</t>
  </si>
  <si>
    <t>Одномодульный ИБП Eaton 93PM-50(50)-BB-5x9Ah: мощность 50 кВа/50 кВт; статический байпас на 50 кВт; встроенный батарейный выключатель; батареи с увеличенным сроком службы; 5 линеек, ёмкость 9А*ч , сетевая (SNMP/Web) карта в комплекте</t>
  </si>
  <si>
    <t>AA05AH206A03000000</t>
  </si>
  <si>
    <t>93PM-50(50)-IS-BB-6x9Ah-LL-6</t>
  </si>
  <si>
    <t>Одномодульный ИБП Eaton 93PM-50(50)-BB-6x9Ah: мощность 50 кВа/50 кВт; статический байпас на 50 кВт; встроенный батарейный выключатель; батареи с увеличенным сроком службы; 6 линеек, ёмкость 9А*ч , сетевая (SNMP/Web) карта в комплекте</t>
  </si>
  <si>
    <t>AA03AA306A03000000</t>
  </si>
  <si>
    <t>93PM-30(50)-IS-BB-0-MBS-6</t>
  </si>
  <si>
    <t>Одномодульный ИБП Eaton 93PM-30(50)-MBS-BB-0: мощность 30 кВа/30 кВт, с возможностью программного апгрейда до 50 кВА; статический байпас на 50 кВА; сервисный байпас; встроенный батарейный выключатель; без батарей , сетевая (SNMP/Web) карта в комплекте</t>
  </si>
  <si>
    <t>AA03A2306A03000000</t>
  </si>
  <si>
    <t>93PM-30(50)-IS-BB-3x9Ah-MBS-6</t>
  </si>
  <si>
    <t>Одномодульный ИБП Eaton 93PM-30(50)-MBS-BB-3x9Ah: мощность 30 кВа/30 кВт, с возможностью программного апгрейда до 50 кВА; статический байпас на 50 кВА; сервисный байпас; встроенный батарейный выключатель; стандартные батареи (5 лет); 3 линейки, ёмкость 9А*ч , сетевая (SNMP/Web) карта в комплекте</t>
  </si>
  <si>
    <t>AA03A4306A03000000</t>
  </si>
  <si>
    <t>93PM-30(50)-IS-BB-4x9Ah-MBS-6</t>
  </si>
  <si>
    <t>Одномодульный ИБП Eaton 93PM-30(50)-MBS-BB-4x9Ah: мощность 30 кВа/30 кВт, с возможностью программного апгрейда до 50 кВА; статический байпас на 50 кВА; сервисный байпас; встроенный батарейный выключатель; стандартные батареи (5 лет); 4 линейки, ёмкость 9А*ч , сетевая (SNMP/Web) карта в комплекте</t>
  </si>
  <si>
    <t>AA03A6306A03000000</t>
  </si>
  <si>
    <t>93PM-30(50)-IS-BB-5x9Ah-MBS-6</t>
  </si>
  <si>
    <t>Одномодульный ИБП Eaton 93PM-30(50)-MBS-BB-5x9Ah: мощность 30 кВа/30 кВт, с возможностью программного апгрейда до 50 кВА; статический байпас на 50 кВА; сервисный байпас; встроенный батарейный выключатель; стандартные батареи (5 лет); 5 линеек, ёмкость 9А*ч , сетевая (SNMP/Web) карта в комплекте</t>
  </si>
  <si>
    <t>AA03A8306A03000000</t>
  </si>
  <si>
    <t>93PM-30(50)-IS-BB-6x9Ah-MBS-6</t>
  </si>
  <si>
    <t>Одномодульный ИБП Eaton 93PM-30(50)-MBS-BB-6x9Ah: мощность 30 кВа/30 кВт, с возможностью программного апгрейда до 50 кВА; статический байпас на 50 кВА; сервисный байпас; встроенный батарейный выключатель; стандартные батареи (5 лет); 6 линеек, ёмкость 9А*ч , сетевая (SNMP/Web) карта в комплекте</t>
  </si>
  <si>
    <t>AA03AF306A03000000</t>
  </si>
  <si>
    <t>93PM-30(50)-IS-BB-4x9Ah-LL-MBS-6</t>
  </si>
  <si>
    <t>Одномодульный ИБП Eaton 93PM-30(50)-MBS-BB-4x9Ah: мощность 30 кВа/30 кВт, с возможностью программного апгрейда до 50 кВА; статический байпас на 50 кВА; сервисный байпас; встроенный батарейный выключатель; батареи с увеличенным сроком службы; 4 линейки, ёмкость 9А*ч , сетевая (SNMP/Web) карта в комплекте</t>
  </si>
  <si>
    <t>AA03AG306A03000000</t>
  </si>
  <si>
    <t>93PM-30(50)-IS-BB-5x9Ah-LL-MBS-6</t>
  </si>
  <si>
    <t>Одномодульный ИБП Eaton 93PM-30(50)-MBS-BB-5x9Ah: мощность 30 кВа/30 кВт, с возможностью программного апгрейда до 50 кВА; статический байпас на 50 кВА; сервисный байпас; встроенный батарейный выключатель; батареи с увеличенным сроком службы; 5 линеек, ёмкость 9А*ч , сетевая (SNMP/Web) карта в комплекте</t>
  </si>
  <si>
    <t>AA03AH306A03000000</t>
  </si>
  <si>
    <t>93PM-30(50)-IS-BB-6x9Ah-LL-MBS-6</t>
  </si>
  <si>
    <t>Одномодульный ИБП Eaton 93PM-30(50)-MBS-BB-6x9Ah: мощность 30 кВа/30 кВт, с возможностью программного апгрейда до 50 кВА; статический байпас на 50 кВА; сервисный байпас; встроенный батарейный выключатель; батареи с увеличенным сроком службы; 6 линеек, ёмкость 9А*ч , сетевая (SNMP/Web) карта в комплекте</t>
  </si>
  <si>
    <t>AA04AA306A03000000</t>
  </si>
  <si>
    <t>93PM-40(50)-IS-BB-0-MBS-6</t>
  </si>
  <si>
    <t>Одномодульный ИБП Eaton 93PM-40(50)-MBS-BB-0: мощность 40 кВа/40 кВт, с возможностью программного апгрейда до 50 кВА; статический байпас на 50 кВА; сервисный байпас; встроенный батарейный выключатель; без батарей , сетевая (SNMP/Web) карта в комплекте</t>
  </si>
  <si>
    <t>AA04A4306A03000000</t>
  </si>
  <si>
    <t>93PM-40(50)-IS-BB-4x9Ah-MBS-6</t>
  </si>
  <si>
    <t>Одномодульный ИБП Eaton 93PM-40(50)-MBS-BB-4x9Ah: мощность 40 кВа/40 кВт, с возможностью программного апгрейда до 50 кВА; статический байпас на 50 кВА; сервисный байпас; встроенный батарейный выключатель; стандартные батареи (5 лет); 4 линейки, ёмкость 9А*ч , сетевая (SNMP/Web) карта в комплекте</t>
  </si>
  <si>
    <t>AA04A6306A03000000</t>
  </si>
  <si>
    <t>93PM-40(50)-IS-BB-5x9Ah-MBS-6</t>
  </si>
  <si>
    <t>Одномодульный ИБП Eaton 93PM-40(50)-MBS-BB-5x9Ah: мощность 40 кВа/40 кВт, с возможностью программного апгрейда до 50 кВА; статический байпас на 50 кВА; сервисный байпас; встроенный батарейный выключатель; стандартные батареи (5 лет); 5 линеек, ёмкость 9А*ч , сетевая (SNMP/Web) карта в комплекте</t>
  </si>
  <si>
    <t>AA04A8306A03000000</t>
  </si>
  <si>
    <t>93PM-40(50)-IS-BB-6x9Ah-MBS-6</t>
  </si>
  <si>
    <t>Одномодульный ИБП Eaton 93PM-40(50)-MBS-BB-6x9Ah: мощность 40 кВа/40 кВт, с возможностью программного апгрейда до 50 кВА; статический байпас на 50 кВА; сервисный байпас; встроенный батарейный выключатель; стандартные батареи (5 лет); 6 линеек, ёмкость 9А*ч , сетевая (SNMP/Web) карта в комплекте</t>
  </si>
  <si>
    <t>AA04AG306A03000000</t>
  </si>
  <si>
    <t>93PM-40(50)-IS-BB-5x9Ah-LL-MBS-6</t>
  </si>
  <si>
    <t>Одномодульный ИБП Eaton 93PM-40(50)-MBS-BB-5x9Ah: мощность 40 кВа/40 кВт, с возможностью программного апгрейда до 50 кВА; статический байпас на 50 кВА; сервисный байпас; встроенный батарейный выключатель; батареи с увеличенным сроком службы; 5 линеек, ёмкость 9А*ч , сетевая (SNMP/Web) карта в комплекте</t>
  </si>
  <si>
    <t>AA04AH306A03000000</t>
  </si>
  <si>
    <t>93PM-40(50)-IS-BB-6x9Ah-LL-MBS-6</t>
  </si>
  <si>
    <t>Одномодульный ИБП Eaton 93PM-40(50)-MBS-BB-6x9Ah: мощность 40 кВа/40 кВт, с возможностью программного апгрейда до 50 кВА; статический байпас на 50 кВА; сервисный байпас; встроенный батарейный выключатель; батареи с увеличенным сроком службы; 6 линеек, ёмкость 9А*ч , сетевая (SNMP/Web) карта в комплекте</t>
  </si>
  <si>
    <t>AA05AA306A03000000</t>
  </si>
  <si>
    <t>93PM-50(50)-IS-BB-0-MBS-6</t>
  </si>
  <si>
    <t>Одномодульный ИБП Eaton 93PM-50(50)-MBS-BB-0: мощность 50 кВа/50 кВт; статический байпас на 50 кВт; сервисный байпас; встроенный батарейный выключатель; без батарей , сетевая (SNMP/Web) карта в комплекте</t>
  </si>
  <si>
    <t>AA05A4306A03000000</t>
  </si>
  <si>
    <t>93PM-50(50)-IS-BB-4x9Ah-MBS-6</t>
  </si>
  <si>
    <t>Одномодульный ИБП Eaton 93PM-50(50)-MBS-BB-4x9Ah: мощность 50 кВа/50 кВт; статический байпас на 50 кВт; сервисный байпас; встроенный батарейный выключатель; стандартные батареи (5 лет); 4 линейки, ёмкость 9А*ч , сетевая (SNMP/Web) карта в комплекте</t>
  </si>
  <si>
    <t>AA05A6306A03000000</t>
  </si>
  <si>
    <t>93PM-50(50)-IS-BB-5x9Ah-MBS-6</t>
  </si>
  <si>
    <t>Одномодульный ИБП Eaton 93PM-50(50)-MBS-BB-5x9Ah: мощность 50 кВа/50 кВт; статический байпас на 50 кВт; сервисный байпас; встроенный батарейный выключатель; стандартные батареи (5 лет); 5 линеек, ёмкость 9А*ч , сетевая (SNMP/Web) карта в комплекте</t>
  </si>
  <si>
    <t>AA05A8306A03000000</t>
  </si>
  <si>
    <t>93PM-50(50)-IS-BB-6x9Ah-MBS-6</t>
  </si>
  <si>
    <t>Одномодульный ИБП Eaton 93PM-50(50)-MBS-BB-6x9Ah: мощность 50 кВа/50 кВт; статический байпас на 50 кВт; сервисный байпас; встроенный батарейный выключатель; стандартные батареи (5 лет); 6 линеек, ёмкость 9А*ч , сетевая (SNMP/Web) карта в комплекте</t>
  </si>
  <si>
    <t>AA05AG306A03000000</t>
  </si>
  <si>
    <t>93PM-50(50)-IS-BB-5x9Ah-LL-MBS-6</t>
  </si>
  <si>
    <t>Одномодульный ИБП Eaton 93PM-50(50)-MBS-BB-5x9Ah: мощность 50 кВа/50 кВт; статический байпас на 50 кВт; сервисный байпас; встроенный батарейный выключатель; батареи с увеличенным сроком службы; 5 линеек, ёмкость 9А*ч , сетевая (SNMP/Web) карта в комплекте</t>
  </si>
  <si>
    <t>AA05AH306A03000000</t>
  </si>
  <si>
    <t>93PM-50(50)-IS-BB-6x9Ah-LL-MBS-6</t>
  </si>
  <si>
    <t>Одномодульный ИБП Eaton 93PM-50(50)-MBS-BB-6x9Ah: мощность 50 кВа/50 кВт; статический байпас на 50 кВт; сервисный байпас; встроенный батарейный выключатель; батареи с увеличенным сроком службы; 6 линеек, ёмкость 9А*ч , сетевая (SNMP/Web) карта в комплекте</t>
  </si>
  <si>
    <t>AA03A3206A03000000</t>
  </si>
  <si>
    <t>93PM-30(50)-IS-BB-4x7Ah-LL-6</t>
  </si>
  <si>
    <t>Одномодульный ИБП Eaton 93PM-30(50)-BB-4x7Ah-LL: мощность 30 кВа/30 кВт, с возможностью программного апгрейда до 50 кВА; статический байпас на 50 кВА; встроенный батарейный выключатель; батареи с удлиненным сроком службы ; 4 линейки, ёмкость 7А*ч , сетевая (SNMP/Web) карта в комплекте</t>
  </si>
  <si>
    <t>AA03A5206A03000000</t>
  </si>
  <si>
    <t>93PM-30(50)-IS-BB-5x7Ah-LL-6</t>
  </si>
  <si>
    <t>Одномодульный ИБП Eaton 93PM-30(50)-BB-5x7Ah-LL: мощность 30 кВа/30 кВт, с возможностью программного апгрейда до 50 кВА; статический байпас на 50 кВА; встроенный батарейный выключатель; батареи с удлиненным сроком службы ; 5 линеек, ёмкость 7А*ч , сетевая (SNMP/Web) карта в комплекте</t>
  </si>
  <si>
    <t>AA03A7206A03000000</t>
  </si>
  <si>
    <t>93PM-30(50)-IS-BB-6x7Ah-LL-6</t>
  </si>
  <si>
    <t>Одномодульный ИБП Eaton 93PM-30(50)-BB-6x7Ah-LL: мощность 30 кВа/30 кВт, с возможностью программного апгрейда до 50 кВА; статический байпас на 50 кВА; встроенный батарейный выключатель; батареи с удлиненным сроком службы ; 6 линеек, ёмкость 7А*ч , сетевая (SNMP/Web) карта в комплекте</t>
  </si>
  <si>
    <t>AA04A5206A03000000</t>
  </si>
  <si>
    <t>93PM-40(50)-IS-BB-5x7Ah-LL-6</t>
  </si>
  <si>
    <t>Одномодульный ИБП Eaton 93PM-40(50)-BB-5x7Ah-LL: мощность 40 кВа/40 кВт, с возможностью программного апгрейда до 50 кВА; статический байпас на 50 кВА; встроенный батарейный выключатель; батареи с удлиненным сроком службы ; 5 линеек, ёмкость 7А*ч , сетевая (SNMP/Web) карта в комплекте</t>
  </si>
  <si>
    <t>AA04A7206A03000000</t>
  </si>
  <si>
    <t>93PM-40(50)-IS-BB-6x7Ah-LL-6</t>
  </si>
  <si>
    <t>Одномодульный ИБП Eaton 93PM-40(50)-BB-6x7Ah-LL: мощность 40 кВа/40 кВт, с возможностью программного апгрейда до 50 кВА; статический байпас на 50 кВА; встроенный батарейный выключатель; батареи с удлиненным сроком службы ; 6 линеек, ёмкость 7А*ч , сетевая (SNMP/Web) карта в комплекте</t>
  </si>
  <si>
    <t>AA05A5206A03000000</t>
  </si>
  <si>
    <t>93PM-50(50)-IS-BB-5x7Ah-LL-6</t>
  </si>
  <si>
    <t>Одномодульный ИБП Eaton 93PM-50(50)-BB-5x7Ah-LL: мощность 50 кВа/50 кВт; статический байпас на 50 кВт; встроенный батарейный выключатель; батареи с удлиненным сроком службы ; 5 линеек, ёмкость 7А*ч , сетевая (SNMP/Web) карта в комплекте</t>
  </si>
  <si>
    <t>AA05A7206A03000000</t>
  </si>
  <si>
    <t>93PM-50(50)-IS-BB-6x7Ah-LL-6</t>
  </si>
  <si>
    <t>Одномодульный ИБП Eaton 93PM-50(50)-BB-6x7Ah-LL: мощность 50 кВа/50 кВт; статический байпас на 50 кВт; встроенный батарейный выключатель; батареи с удлиненным сроком службы ; 6 линеек, ёмкость 7А*ч , сетевая (SNMP/Web) карта в комплекте</t>
  </si>
  <si>
    <t>AA03A3306A03000000</t>
  </si>
  <si>
    <t>93PM-30(50)-IS-BB-4x7Ah-LL-MBS-6</t>
  </si>
  <si>
    <t>Одномодульный ИБП Eaton 93PM-30(50)-MBS-BB-4x7Ah-LL: мощность 30 кВа/30 кВт, с возможностью программного апгрейда до 50 кВА; статический байпас на 50 кВА; сервисный байпас; встроенный батарейный выключатель; батареи с удлиненным сроком службы ; 4 линейки, ёмкость 7А*ч , сетевая (SNMP/Web) карта в комплекте</t>
  </si>
  <si>
    <t>AA03A5306A03000000</t>
  </si>
  <si>
    <t>93PM-30(50)-IS-BB-5x7Ah-LL-MBS-6</t>
  </si>
  <si>
    <t>Одномодульный ИБП Eaton 93PM-30(50)-MBS-BB-5x7Ah-LL: мощность 30 кВа/30 кВт, с возможностью программного апгрейда до 50 кВА; статический байпас на 50 кВА; сервисный байпас; встроенный батарейный выключатель; батареи с удлиненным сроком службы ; 5 линеек, ёмкость 7А*ч , сетевая (SNMP/Web) карта в комплекте</t>
  </si>
  <si>
    <t>AA03A7306A03000000</t>
  </si>
  <si>
    <t>93PM-30(50)-IS-BB-6x7Ah-LL-MBS-6</t>
  </si>
  <si>
    <t>Одномодульный ИБП Eaton 93PM-30(50)-MBS-BB-6x7Ah-LL: мощность 30 кВа/30 кВт, с возможностью программного апгрейда до 50 кВА; статический байпас на 50 кВА; сервисный байпас; встроенный батарейный выключатель; батареи с удлиненным сроком службы ; 6 линеек, ёмкость 7А*ч , сетевая (SNMP/Web) карта в комплекте</t>
  </si>
  <si>
    <t>AA04A5306A03000000</t>
  </si>
  <si>
    <t>93PM-40(50)-IS-BB-5x7Ah-LL-MBS-6</t>
  </si>
  <si>
    <t>Одномодульный ИБП Eaton 93PM-40(50)-MBS-BB-5x7Ah-LL: мощность 40 кВа/40 кВт, с возможностью программного апгрейда до 50 кВА; статический байпас на 50 кВА; сервисный байпас; встроенный батарейный выключатель; батареи с удлиненным сроком службы ; 5 линеек, ёмкость 7А*ч , сетевая (SNMP/Web) карта в комплекте</t>
  </si>
  <si>
    <t>AA04A7306A03000000</t>
  </si>
  <si>
    <t>93PM-40(50)-IS-BB-6x7Ah-LL-MBS-6</t>
  </si>
  <si>
    <t>Одномодульный ИБП Eaton 93PM-40(50)-MBS-BB-6x7Ah-LL: мощность 40 кВа/40 кВт, с возможностью программного апгрейда до 50 кВА; статический байпас на 50 кВА; сервисный байпас; встроенный батарейный выключатель; батареи с удлиненным сроком службы ; 6 линеек, ёмкость 7А*ч , сетевая (SNMP/Web) карта в комплекте</t>
  </si>
  <si>
    <t>AA05A5306A03000000</t>
  </si>
  <si>
    <t>93PM-50(50)-IS-BB-5x7Ah-LL-MBS-6</t>
  </si>
  <si>
    <t>Одномодульный ИБП Eaton 93PM-50(50)-MBS-BB-5x7Ah-LL: мощность 50 кВа/50 кВт; статический байпас на 50 кВт; сервисный байпас; встроенный батарейный выключатель; батареи с удлиненным сроком службы ; 5 линеек, ёмкость 7А*ч , сетевая (SNMP/Web) карта в комплекте</t>
  </si>
  <si>
    <t>AA05A7306A03000000</t>
  </si>
  <si>
    <t>93PM-50(50)-IS-BB-6x7Ah-LL-MBS-6</t>
  </si>
  <si>
    <t>Одномодульный ИБП Eaton 93PM-50(50)-MBS-BB-6x7Ah-LL: мощность 50 кВа/50 кВт; статический байпас на 50 кВт; сервисный байпас; встроенный батарейный выключатель; батареи с удлиненным сроком службы ; 6 линеек, ёмкость 7А*ч , сетевая (SNMP/Web) карта в комплекте</t>
  </si>
  <si>
    <t>AA06AA206A03000000</t>
  </si>
  <si>
    <t>93PM-60(60)-IS-BB-0-6</t>
  </si>
  <si>
    <t>Одномодульный ИБП Eaton 93PM-60(60)-BB-0: мощность 60 кВА/54кВт; статический байпас на 60 кВА; встроенный батарейный выключатель; без батарей , сетевая (SNMP/Web) карта в комплекте</t>
  </si>
  <si>
    <t>AA06A6206A03000000</t>
  </si>
  <si>
    <t>93PM-60(60)-IS-BB-5x9Ah-6</t>
  </si>
  <si>
    <t>Одномодульный ИБП Eaton 93PM-60(60)-BB-5x9Ah: мощность 60 кВА/54кВт; статический байпас на 60 кВА; встроенный батарейный выключатель; стандартные батареи (5 лет); 5 линеек, ёмкость 9А*ч , сетевая (SNMP/Web) карта в комплекте</t>
  </si>
  <si>
    <t>AA06A8206A03000000</t>
  </si>
  <si>
    <t>93PM-60(60)-IS-BB-6x9Ah-6</t>
  </si>
  <si>
    <t>Одномодульный ИБП Eaton 93PM-60(60)-BB-6x9Ah: мощность 60 кВА/54кВт; статический байпас на 60 кВА; встроенный батарейный выключатель; стандартные батареи (5 лет); 6 линеек, ёмкость 9А*ч , сетевая (SNMP/Web) карта в комплекте</t>
  </si>
  <si>
    <t>AA06AH206A03000000</t>
  </si>
  <si>
    <t>93PM-60(60)-IS-BB-6x9Ah-LL-6</t>
  </si>
  <si>
    <t>Одномодульный ИБП Eaton 93PM-60(60)-BB-6x9Ah: мощность 60 кВА/54кВт; статический байпас на 60 кВА; встроенный батарейный выключатель; батареи с увеличенным сроком службы; 6 линеек, ёмкость 9А*ч , сетевая (SNMP/Web) карта в комплекте</t>
  </si>
  <si>
    <t>AA06AA306A03000000</t>
  </si>
  <si>
    <t>93PM-60(60)-IS-BB-0-MBS-6</t>
  </si>
  <si>
    <t>Одномодульный ИБП Eaton 93PM-60(60)-MBS-BB-0: мощность 60 кВА/54кВт; статический байпас на 60 кВА; сервисный байпас; встроенный батарейный выключатель; без батарей , сетевая (SNMP/Web) карта в комплекте</t>
  </si>
  <si>
    <t>AA06A6306A03000000</t>
  </si>
  <si>
    <t>93PM-60(60)-IS-BB-5x9Ah-MBS-6</t>
  </si>
  <si>
    <t>Одномодульный ИБП Eaton 93PM-60(60)-MBS-BB-5x9Ah: мощность 60 кВА/54кВт; статический байпас на 60 кВА; сервисный байпас; встроенный батарейный выключатель; стандартные батареи (5 лет); 5 линеек, ёмкость 9А*ч , сетевая (SNMP/Web) карта в комплекте</t>
  </si>
  <si>
    <t>AA06A8306A03000000</t>
  </si>
  <si>
    <t>93PM-60(60)-IS-BB-6x9Ah-MBS-6</t>
  </si>
  <si>
    <t>Одномодульный ИБП Eaton 93PM-60(60)-MBS-BB-6x9Ah: мощность 60 кВА/54кВт; статический байпас на 60 кВА; сервисный байпас; встроенный батарейный выключатель; стандартные батареи (5 лет); 6 линеек, ёмкость 9А*ч , сетевая (SNMP/Web) карта в комплекте</t>
  </si>
  <si>
    <t>AA06AH306A03000000</t>
  </si>
  <si>
    <t>93PM-60(60)-IS-BB-6x9Ah-LL-MBS-6</t>
  </si>
  <si>
    <t>Одномодульный ИБП Eaton 93PM-60(60)-MBS-BB-6x9Ah: мощность 60 кВА/54кВт; статический байпас на 60 кВА; сервисный байпас; встроенный батарейный выключатель; батареи с увеличенным сроком службы; 6 линеек, ёмкость 9А*ч , сетевая (SNMP/Web) карта в комплекте</t>
  </si>
  <si>
    <t>AA06A7206A03000000</t>
  </si>
  <si>
    <t>93PM-60(60)-IS-BB-6x7Ah-LL-6</t>
  </si>
  <si>
    <t>Одномодульный ИБП Eaton 93PM-60(60)-BB-6x7Ah-LL: мощность 60 кВА/54кВт; статический байпас на 60 кВА; встроенный батарейный выключатель; батареи с удлиненным сроком службы ; 6 линеек, ёмкость 7А*ч , сетевая (SNMP/Web) карта в комплекте</t>
  </si>
  <si>
    <t>AA06A7306A03000000</t>
  </si>
  <si>
    <t>93PM-60(60)-IS-BB-6x7Ah-LL-MBS-6</t>
  </si>
  <si>
    <t>Одномодульный ИБП Eaton 93PM-60(60)-MBS-BB-6x7Ah-LL: мощность 60 кВА/54кВт; статический байпас на 60 кВА; сервисный байпас; встроенный батарейный выключатель; батареи с удлиненным сроком службы ; 6 линеек, ёмкость 7А*ч , сетевая (SNMP/Web) карта в комплекте</t>
  </si>
  <si>
    <t>AD04A0206A03000000</t>
  </si>
  <si>
    <t>93PM-40(100)-6</t>
  </si>
  <si>
    <t>Многомодульный ИБП Eaton 93PM-40(100): 1 модуль мощностью 40кВА/40кВт; с возможностью аппаратного апгрейда до 100кВт; статический байпас на 100 кВт; без батарей , сетевая (SNMP/Web) карта в комплекте</t>
  </si>
  <si>
    <t>P-105000008-005</t>
  </si>
  <si>
    <t>AD04A0306A03000000</t>
  </si>
  <si>
    <t>93PM-40(100)-IS-MBS-6</t>
  </si>
  <si>
    <t>Многомодульный ИБП Eaton 93PM-40(100)-IS-MBS: 1 модуль мощностью 40кВА/40кВт; с возможностью аппаратного апгрейда до 100кВт; статический байпас на 100 кВт; встроенный выключатель выпрямителя; сервисный байпас; без батарей , сетевая (SNMP/Web) карта в комплекте</t>
  </si>
  <si>
    <t>P-105000008-006</t>
  </si>
  <si>
    <t>AD04AA206A03000000</t>
  </si>
  <si>
    <t>93PM-40(100)-IS-BB-6</t>
  </si>
  <si>
    <t>Многомодульный ИБП Eaton 93PM-40(100)-IS-BB: 1 модуль мощностью 40кВА/40кВт; с возможностью аппаратного апгрейда до 100кВт; статический байпас на 100 кВт; встроенный выключатель выпрямителя; встроенный батарейный выключатель; без батарей , сетевая (SNMP/Web) карта в комплекте</t>
  </si>
  <si>
    <t>P-105000008-007</t>
  </si>
  <si>
    <t>AD04AA306A03000000</t>
  </si>
  <si>
    <t>93PM-40(100)-IS-BB-MBS-6</t>
  </si>
  <si>
    <t>Многомодульный ИБП Eaton 93PM-40(100)-IS-MBS-BB: 1 модуль мощностью 40кВА/40кВт; с возможностью аппаратного апгрейда до 100кВт; статический байпас на 100 кВт; встроенный выключатель выпрямителя; сервисный байпас; встроенный батарейный выключатель; без батарей , сетевая (SNMP/Web) карта в комплекте</t>
  </si>
  <si>
    <t>P-105000008-008</t>
  </si>
  <si>
    <t>AJ04A0206A03000000</t>
  </si>
  <si>
    <t>93PM-40(150)-6</t>
  </si>
  <si>
    <t>Многомодульный ИБП Eaton 93PM-40(150): 1 модуль мощностью 40кВА/40кВт; с возможностью аппаратного апгрейда до 150кВт; статический байпас на 150 кВт; без батарей , сетевая (SNMP/Web) карта в комплекте</t>
  </si>
  <si>
    <t>P-105000009-005</t>
  </si>
  <si>
    <t>AJ04A0306A03000000</t>
  </si>
  <si>
    <t>93PM-40(150)-IS-MBS-6</t>
  </si>
  <si>
    <t>Многомодульный ИБП Eaton 93PM-40(150)-IS-MBS: 1 модуль мощностью 40кВА/40кВт; с возможностью аппаратного апгрейда до 150кВт; статический байпас на 150 кВт; встроенный выключатель выпрямителя; сервисный байпас; без батарей , сетевая (SNMP/Web) карта в комплекте</t>
  </si>
  <si>
    <t>P-105000009-006</t>
  </si>
  <si>
    <t>AJ04AA206A03000000</t>
  </si>
  <si>
    <t>93PM-40(150)-IS-BB-6</t>
  </si>
  <si>
    <t>Многомодульный ИБП Eaton 93PM-40(150)-IS-BB: 1 модуль мощностью 40кВА/40кВт; с возможностью аппаратного апгрейда до 150кВт; статический байпас на 150 кВт; встроенный выключатель выпрямителя; встроенный батарейный выключатель; без батарей , сетевая (SNMP/Web) карта в комплекте</t>
  </si>
  <si>
    <t>P-105000009-007</t>
  </si>
  <si>
    <t>AJ04AA306A03000000</t>
  </si>
  <si>
    <t>93PM-40(150)-IS-BB-MBS-6</t>
  </si>
  <si>
    <t>Многомодульный ИБП Eaton 93PM-40(150)-IS-MBS-BB: 1 модуль мощностью 40кВА/40кВт; с возможностью аппаратного апгрейда до 150кВт; статический байпас на 150 кВт; встроенный выключатель выпрямителя; сервисный байпас; встроенный батарейный выключатель; без батарей , сетевая (SNMP/Web) карта в комплекте</t>
  </si>
  <si>
    <t>P-105000009-008</t>
  </si>
  <si>
    <t>AS04A0206A03000000</t>
  </si>
  <si>
    <t>93PM-40(200)-6</t>
  </si>
  <si>
    <t>Многомодульный ИБП Eaton 93PM-40(200): 1 модуль мощностью 40кВА/40кВт; с возможностью аппаратного апгрейда до 200кВт; статический байпас на 200 кВт; без батарей , сетевая (SNMP/Web) карта в комплекте</t>
  </si>
  <si>
    <t>P-105000010-002</t>
  </si>
  <si>
    <t>AC04A0206A03000000</t>
  </si>
  <si>
    <t>93PM-40+40(100)-6</t>
  </si>
  <si>
    <t>Многомодульный ИБП Eaton серии 93PM: 2 модуля мощностью 40кВА/40кВт; резервирование (N+1) для 40кВт; с возможностью программного апгрейда; статический байпас на 100 кВт; без батарей , сетевая (SNMP/Web) карта в комплекте</t>
  </si>
  <si>
    <t>P-105000011-013</t>
  </si>
  <si>
    <t>AC04A0306A03000000</t>
  </si>
  <si>
    <t>93PM-40+40(100)-IS-MBS-6</t>
  </si>
  <si>
    <t>Многомодульный ИБП Eaton серии 93PM: 2 модуля мощностью 40кВА/40кВт; резервирование (N+1) для 40кВт; с возможностью программного апгрейда; статический байпас на 100 кВт; встроенный выключатель выпрямителя; сервисный байпас; без батарей , сетевая (SNMP/Web) карта в комплекте</t>
  </si>
  <si>
    <t>P-105000011-014</t>
  </si>
  <si>
    <t>AC04AA206A03000000</t>
  </si>
  <si>
    <t>93PM-40+40(100)-IS-BB-6</t>
  </si>
  <si>
    <t>Многомодульный ИБП Eaton серии 93PM: 2 модуля мощностью 40кВА/40кВт; резервирование (N+1) для 40кВт; с возможностью программного апгрейда; статический байпас на 100 кВт; встроенный выключатель выпрямителя; встроенный батарейный выключатель; без батарей , сетевая (SNMP/Web) карта в комплекте</t>
  </si>
  <si>
    <t>P-105000011-015</t>
  </si>
  <si>
    <t>AC04AA306A03000000</t>
  </si>
  <si>
    <t>93PM-40+40(100)-IS-BB-MBS-6</t>
  </si>
  <si>
    <t>Многомодульный ИБП Eaton серии 93PM: 2 модуля мощностью 40кВА/40кВт; резервирование (N+1) для 40кВт; с возможностью программного апгрейда; статический байпас на 100 кВт; встроенный выключатель выпрямителя; сервисный байпас; встроенный батарейный выключатель; без батарей , сетевая (SNMP/Web) карта в комплекте</t>
  </si>
  <si>
    <t>P-105000011-016</t>
  </si>
  <si>
    <t>AD05A0206A03000000</t>
  </si>
  <si>
    <t>93PM-50(100)-6</t>
  </si>
  <si>
    <t>Многомодульный ИБП Eaton 93PM-50(100): 1 модуль мощностью 50 кВа/50 кВт; с возможностью аппаратного апгрейда до 100кВт; статический байпас на 100 кВт; без батарей , сетевая (SNMP/Web) карта в комплекте</t>
  </si>
  <si>
    <t>AD05A0306A03000000</t>
  </si>
  <si>
    <t>93PM-50(100)-IS-MBS-6</t>
  </si>
  <si>
    <t>Многомодульный ИБП Eaton 93PM-50(100)-IS-MBS: 1 модуль мощностью 50 кВА/50 кВт; с возможностью аппаратного апгрейда до 100кВт; статический байпас на 100 кВт; встроенный выключатель выпрямителя; сервисный байпас; без батарей , сетевая (SNMP/Web) карта в комплекте</t>
  </si>
  <si>
    <t>AD05AA206A03000000</t>
  </si>
  <si>
    <t>93PM-50(100)-IS-BB-6</t>
  </si>
  <si>
    <t>Многомодульный ИБП Eaton 93PM-50(100)-IS-BB: 1 модуль мощностью 50 кВА/50 кВт; с возможностью аппаратного апгрейда до 100кВт; статический байпас на 100 кВт; встроенный выключатель выпрямителя; встроенный батарейный выключатель; без батарей , сетевая (SNMP/Web) карта в комплекте</t>
  </si>
  <si>
    <t>AD05AA306A03000000</t>
  </si>
  <si>
    <t>93PM-50(100)-IS-BB-MBS-6</t>
  </si>
  <si>
    <t>Многомодульный ИБП Eaton 93PM-50(100)-IS-MBS-BB: 1 модуль мощностью 50 кВА/50 кВт; с возможностью аппаратного апгрейда до 100кВт; статический байпас на 100 кВт; встроенный выключатель выпрямителя; сервисный байпас; встроенный батарейный выключатель; без батарей , сетевая (SNMP/Web) карта в комплекте</t>
  </si>
  <si>
    <t>AJ05A0206A03000000</t>
  </si>
  <si>
    <t>93PM-50(150)-6</t>
  </si>
  <si>
    <t>Многомодульный ИБП Eaton 93PM-50(150): 1 модуль мощностью 50 кВА/50 кВт; с возможностью аппаратного апгрейда до 150кВт; статический байпас на 150 кВт; без батарей , сетевая (SNMP/Web) карта в комплекте</t>
  </si>
  <si>
    <t>AJ05A0306A03000000</t>
  </si>
  <si>
    <t>93PM-50(150)-IS-MBS-6</t>
  </si>
  <si>
    <t>Многомодульный ИБП Eaton 93PM-50(150)-IS-MBS: 1 модуль мощностью 50 кВА/50 кВт; с возможностью аппаратного апгрейда до 150кВт; статический байпас на 150 кВт; встроенный выключатель выпрямителя; сервисный байпас; без батарей , сетевая (SNMP/Web) карта в комплекте</t>
  </si>
  <si>
    <t>AJ05AA206A03000000</t>
  </si>
  <si>
    <t>93PM-50(150)-IS-BB-6</t>
  </si>
  <si>
    <t>Многомодульный ИБП Eaton 93PM-50(150)-IS-BB: 1 модуль мощностью 50 кВА/50 кВт; с возможностью аппаратного апгрейда до 150кВт; статический байпас на 150 кВт; встроенный выключатель выпрямителя; встроенный батарейный выключатель; без батарей , сетевая (SNMP/Web) карта в комплекте</t>
  </si>
  <si>
    <t>AJ05AA306A03000000</t>
  </si>
  <si>
    <t>93PM-50(150)-IS-BB-MBS-6</t>
  </si>
  <si>
    <t>Многомодульный ИБП Eaton 93PM-50(150)-IS-MBS-BB: 1 модуль мощностью 50 кВА/50 кВт; с возможностью аппаратного апгрейда до 150кВт; статический байпас на 150 кВт; встроенный выключатель выпрямителя; сервисный байпас; встроенный батарейный выключатель; без батарей , сетевая (SNMP/Web) карта в комплекте</t>
  </si>
  <si>
    <t>AS05A0206A03000000</t>
  </si>
  <si>
    <t>93PM-50(200)-6</t>
  </si>
  <si>
    <t>Многомодульный ИБП Eaton 93PM-50(200): 1 модуль мощностью 50 кВА/50 кВт; с возможностью аппаратного апгрейда до 200кВт; статический байпас на 200 кВт; без батарей , сетевая (SNMP/Web) карта в комплекте</t>
  </si>
  <si>
    <t>AC05A0206A03000000</t>
  </si>
  <si>
    <t>93PM-50+50(100)-6</t>
  </si>
  <si>
    <t>Многомодульный ИБП Eaton серии 93PM: 2 модуля мощностью 50кВА/50кВт; резервирование (N+1) для 50кВт;  статический байпас на 100 кВт; без батарей , сетевая (SNMP/Web) карта в комплекте</t>
  </si>
  <si>
    <t>AC05A0306A03000000</t>
  </si>
  <si>
    <t>93PM-50+50(100)-IS-MBS-6</t>
  </si>
  <si>
    <t>Многомодульный ИБП Eaton серии 93PM: 2 модуля мощностью 50кВА/50кВт; резервирование (N+1) для 50кВт;  статический байпас на 100 кВт; встроенный выключатель выпрямителя; сервисный байпас; без батарей , сетевая (SNMP/Web) карта в комплекте</t>
  </si>
  <si>
    <t>AC05AA206A03000000</t>
  </si>
  <si>
    <t>93PM-50+50(100)-IS-BB-6</t>
  </si>
  <si>
    <t>Многомодульный ИБП Eaton серии 93PM: 2 модуля мощностью 50кВА/50кВт; резервирование (N+1) для 50кВт;  статический байпас на 100 кВт; встроенный выключатель выпрямителя; встроенный батарейный выключатель; без батарей , сетевая (SNMP/Web) карта в комплекте</t>
  </si>
  <si>
    <t>AC05AA306A03000000</t>
  </si>
  <si>
    <t>93PM-50+50(100)-IS-BB-MBS-6</t>
  </si>
  <si>
    <t>Многомодульный ИБП Eaton серии 93PM: 2 модуля мощностью 50кВА/50кВт; резервирование (N+1) для 50кВт;  статический байпас на 100 кВт; встроенный выключатель выпрямителя; сервисный байпас; встроенный батарейный выключатель; без батарей , сетевая (SNMP/Web) карта в комплекте</t>
  </si>
  <si>
    <t>AE08A0206A03000000</t>
  </si>
  <si>
    <t>93PM-80(100)-6</t>
  </si>
  <si>
    <t>Многомодульный ИБП Eaton 93PM-80(100): 2 модуля мощностью по 40кВА/40кВт каждый, с возможностью программного апгрейда до 50 кВА/ 50 кВт каждый; статический байпас на 100 кВА/ 100 кВт; без батарей , сетевая (SNMP/Web) карта в комплекте</t>
  </si>
  <si>
    <t>AE08A0306A03000000</t>
  </si>
  <si>
    <t>93PM-80(100)-IS-MBS-6</t>
  </si>
  <si>
    <t>Многомодульный ИБП Eaton 93PM-80(100)-IS-MBS: 2 модуля мощностью по 40кВА/40кВт каждый, с возможностью программного апгрейда до 50 кВА/ 50 кВт каждый; статический байпас на 100 кВА/ 100 кВт; встроенный выключатель выпрямителя; сервисный байпас; без батарей , сетевая (SNMP/Web) карта в комплекте</t>
  </si>
  <si>
    <t>AE08AA206A03000000</t>
  </si>
  <si>
    <t>93PM-80(100)-IS-BB-6</t>
  </si>
  <si>
    <t>Многомодульный ИБП Eaton 93PM-80(100)-IS-BB: 2 модуля мощностью по 40кВА/40кВт каждый, с возможностью программного апгрейда до 50 кВА/ 50 кВт каждый; статический байпас на 100 кВА/ 100 кВт; встроенный выключатель выпрямителя; встроенный батарейный выключатель; без батарей , сетевая (SNMP/Web) карта в комплекте</t>
  </si>
  <si>
    <t>AE08AA306A03000000</t>
  </si>
  <si>
    <t>93PM-80(100)-IS-BB-MBS-6</t>
  </si>
  <si>
    <t>Многомодульный ИБП Eaton 93PM-80(100)-IS-MBS-BB: 2 модуля мощностью по 40кВА/40кВт каждый, с возможностью программного апгрейда до 50 кВА/ 50 кВт каждый; статический байпас на 100 кВА/ 100 кВт; встроенный выключатель выпрямителя; сервисный байпас; встроенный батарейный выключатель; без батарей , сетевая (SNMP/Web) карта в комплекте</t>
  </si>
  <si>
    <t>AK08A0206A03000000</t>
  </si>
  <si>
    <t>93PM-80(150)-6</t>
  </si>
  <si>
    <t>Многомодульный ИБП Eaton 93PM-80(150): 2 модуля мощностью 40кВа/40кВт каждый, с возможностью программного и аппаратного апгрейда; статический байпас на 150 кВт; без батарей , сетевая (SNMP/Web) карта в комплекте</t>
  </si>
  <si>
    <t>P-105000012-005</t>
  </si>
  <si>
    <t>AK08A0306A03000000</t>
  </si>
  <si>
    <t>93PM-80(150)-IS-MBS-6</t>
  </si>
  <si>
    <t>Многомодульный ИБП Eaton 93PM-80(150)-IS-MBS: 2 модуля мощностью 40кВа/40кВт каждый, с возможностью программного и аппаратного апгрейда; статический байпас на 150 кВт; встроенный выключатель выпрямителя; сервисный байпас; без батарей , сетевая (SNMP/Web) карта в комплекте</t>
  </si>
  <si>
    <t>P-105000012-006</t>
  </si>
  <si>
    <t>AK08AA206A03000000</t>
  </si>
  <si>
    <t>93PM-80(150)-IS-BB-6</t>
  </si>
  <si>
    <t>Многомодульный ИБП Eaton 93PM-80(150)-IS-BB: 2 модуля мощностью 40кВа/40кВт каждый, с возможностью программного и аппаратного апгрейда; статический байпас на 150 кВт; встроенный выключатель выпрямителя; встроенный батарейный выключатель; без батарей , сетевая (SNMP/Web) карта в комплекте</t>
  </si>
  <si>
    <t>P-105000012-007</t>
  </si>
  <si>
    <t>AK08AA306A03000000</t>
  </si>
  <si>
    <t>93PM-80(150)-IS-BB-MBS-6</t>
  </si>
  <si>
    <t>Многомодульный ИБП Eaton 93PM-80(150)-IS-MBS-BB: 2 модуля мощностью 40кВа/40кВт каждый, с возможностью программного и аппаратного апгрейда; статический байпас на 150 кВт; встроенный выключатель выпрямителя; сервисный байпас; встроенный батарейный выключатель; без батарей , сетевая (SNMP/Web) карта в комплекте</t>
  </si>
  <si>
    <t>P-105000012-008</t>
  </si>
  <si>
    <t>AT08A0206A03000000</t>
  </si>
  <si>
    <t>93PM-80(200)-6</t>
  </si>
  <si>
    <t>Многомодульный ИБП Eaton 93PM-80(150): 2 модуля мощностью 40кВа/40кВт каждый, с возможностью программного и аппаратного апгрейда; статический байпас на 200 кВт; без батарей , сетевая (SNMP/Web) карта в комплекте</t>
  </si>
  <si>
    <t>P-105000013-002</t>
  </si>
  <si>
    <t>AH08A0206A03000000</t>
  </si>
  <si>
    <t>93PM-80+40(150)-6</t>
  </si>
  <si>
    <t>Многомодульный ИБП Eaton серии 93PM: 3 модуля мощностью 40кВА/40кВт; резервирование (N+1) для 80кВт;  статический байпас на 150кВт; без батарей , сетевая (SNMP/Web) карта в комплекте</t>
  </si>
  <si>
    <t>P-105000014-013</t>
  </si>
  <si>
    <t>AH08A0306A03000000</t>
  </si>
  <si>
    <t>93PM-80+40(150)-IS-MBS-6</t>
  </si>
  <si>
    <t>Многомодульный ИБП Eaton серии 93PM: 3 модуля мощностью 40кВА/40кВт; резервирование (N+1) для 80кВт;  статический байпас на 150кВт; встроенный выключатель выпрямителя; сервисный байпас; без батарей , сетевая (SNMP/Web) карта в комплекте</t>
  </si>
  <si>
    <t>P-105000014-014</t>
  </si>
  <si>
    <t>AH08AA206A03000000</t>
  </si>
  <si>
    <t>93PM-80+40(150)-IS-BB-6</t>
  </si>
  <si>
    <t>Многомодульный ИБП Eaton серии 93PM: 3 модуля мощностью 40кВА/40кВт; резервирование (N+1) для 80кВт;  статический байпас на 150кВт; встроенный выключатель выпрямителя; встроенный батарейный выключатель; без батарей , сетевая (SNMP/Web) карта в комплекте</t>
  </si>
  <si>
    <t>P-105000014-015</t>
  </si>
  <si>
    <t>AH08AA306A03000000</t>
  </si>
  <si>
    <t>93PM-80+40(150)-IS-BB-MBS-6</t>
  </si>
  <si>
    <t>Многомодульный ИБП Eaton серии 93PM: 3 модуля мощностью 40кВА/40кВт; резервирование (N+1) для 80кВт;  статический байпас на 150кВт; встроенный выключатель выпрямителя; сервисный байпас; встроенный батарейный выключатель; без батарей , сетевая (SNMP/Web) карта в комплекте</t>
  </si>
  <si>
    <t>P-105000014-016</t>
  </si>
  <si>
    <t>AE10A0206A03000000</t>
  </si>
  <si>
    <t>93PM-100(100)-6</t>
  </si>
  <si>
    <t>Многомодульный ИБП Eaton 93PM-100(100): 2 модуля мощностью 50 кВА/50 кВт каждый; статический байпас на 100 кВт; без батарей , сетевая (SNMP/Web) карта в комплекте</t>
  </si>
  <si>
    <t>AE10A0306A03000000</t>
  </si>
  <si>
    <t>93PM-100(100)-IS-MBS-6</t>
  </si>
  <si>
    <t>Многомодульный ИБП Eaton 93PM-100(100)-IS-MBS: 2 модуля мощностью 50 кВА/50 кВт каждый; статический байпас на 100 кВт; встроенный выключатель выпрямителя; сервисный байпас; без батарей , сетевая (SNMP/Web) карта в комплекте</t>
  </si>
  <si>
    <t>AE10AA206A03000000</t>
  </si>
  <si>
    <t>93PM-100(100)-IS-BB-6</t>
  </si>
  <si>
    <t>Многомодульный ИБП Eaton 93PM-100(100)-IS-BB: 2 модуля мощностью 50 кВА/50 кВт каждый; статический байпас на 100 кВт; встроенный выключатель выпрямителя; встроенный батарейный выключатель; без батарей , сетевая (SNMP/Web) карта в комплекте</t>
  </si>
  <si>
    <t>AE10AA306A03000000</t>
  </si>
  <si>
    <t>93PM-100(100)-IS-BB-MBS-6</t>
  </si>
  <si>
    <t>Многомодульный ИБП Eaton 93PM-100(100)-IS-MBS-BB: 2 модуля мощностью 50 кВА/50 кВт каждый; статический байпас на 100 кВт; встроенный выключатель выпрямителя; сервисный байпас; встроенный батарейный выключатель; без батарей , сетевая (SNMP/Web) карта в комплекте</t>
  </si>
  <si>
    <t>AK10A0206A03000000</t>
  </si>
  <si>
    <t>93PM-100(150)-6</t>
  </si>
  <si>
    <t>Многомодульный ИБП Eaton 93PM-100(150): 2 модуля мощностью 50 кВА/50 кВт каждый, с возможностью аппаратного апгрейда до 150 кВт; статический байпас на 150 кВт; без батарей , сетевая (SNMP/Web) карта в комплекте</t>
  </si>
  <si>
    <t>AK10A0306A03000000</t>
  </si>
  <si>
    <t>93PM-100(150)-IS-MBS-6</t>
  </si>
  <si>
    <t>Многомодульный ИБП Eaton 93PM-100(150)-IS-MBS: 2 модуля мощностью 50 кВА/50 кВт каждый, с возможностью аппаратного апгрейда до 150 кВт; статический байпас на 150 кВт; встроенный выключатель выпрямителя; сервисный байпас; без батарей , сетевая (SNMP/Web) карта в комплекте</t>
  </si>
  <si>
    <t>AK10AA206A03000000</t>
  </si>
  <si>
    <t>93PM-100(150)-IS-BB-6</t>
  </si>
  <si>
    <t>Многомодульный ИБП Eaton 93PM-100(150)-IS-BB: 2 модуля мощностью 50 кВА/50 кВт каждый, с возможностью аппаратного апгрейда до 150 кВт; статический байпас на 150 кВт; встроенный выключатель выпрямителя; встроенный батарейный выключатель; без батарей , сетевая (SNMP/Web) карта в комплекте</t>
  </si>
  <si>
    <t>AK10AA306A03000000</t>
  </si>
  <si>
    <t>93PM-100(150)-IS-BB-MBS-6</t>
  </si>
  <si>
    <t>Многомодульный ИБП Eaton 93PM-100(150)-IS-MBS-BB: 2 модуля мощностью 50 кВА/50 кВт каждый, с возможностью аппаратного апгрейда до 150 кВт; статический байпас на 150 кВт; встроенный выключатель выпрямителя; сервисный байпас; встроенный батарейный выключатель; без батарей , сетевая (SNMP/Web) карта в комплекте</t>
  </si>
  <si>
    <t>AT10A0206A03000000</t>
  </si>
  <si>
    <t>93PM-100(200)-6</t>
  </si>
  <si>
    <t>Многомодульный ИБП Eaton 93PM-100(200): 2 модуля мощностью 50 кВА/50 кВт каждый, с возможностью аппаратного апгрейда до 200 кВт; статический байпас на 200 кВт; без батарей , сетевая (SNMP/Web) карта в комплекте</t>
  </si>
  <si>
    <t>AH10A0206A03000000</t>
  </si>
  <si>
    <t>93PM-100+50(150)-6</t>
  </si>
  <si>
    <t>Многомодульный ИБП Eaton серии 93PM: 3 модуля мощностью 50 кВА/50 кВт каждый; статический байпас на 150 кВт; резервирование (N+1) для 100кВт; без батарей , сетевая (SNMP/Web) карта в комплекте</t>
  </si>
  <si>
    <t>AH10A0306A03000000</t>
  </si>
  <si>
    <t>93PM-100+50(150)-IS-MBS-6</t>
  </si>
  <si>
    <t>Многомодульный ИБП Eaton серии 93PM: 3 модуля мощностью 50 кВА/50 кВт каждый; статический байпас на 150 кВт; резервирование (N+1) для 100кВт; без батарей; встроенный выключатель выпрямителя; сервисный байпас, сетевая (SNMP/Web) карта в комплекте</t>
  </si>
  <si>
    <t>AH10AA206A03000000</t>
  </si>
  <si>
    <t>93PM-100+50(150)-IS-BB-6</t>
  </si>
  <si>
    <t>Многомодульный ИБП Eaton серии 93PM: 3 модуля мощностью 50 кВА/50 кВт каждый; статический байпас на 150 кВт; резервирование (N+1) для 100кВт; без батарей; встроенный выключатель выпрямителя; встроенный батарейный выключатель, сетевая (SNMP/Web) карта в комплекте</t>
  </si>
  <si>
    <t>AH10AA306A03000000</t>
  </si>
  <si>
    <t>93PM-100+50(150)-IS-BB-MBS-6</t>
  </si>
  <si>
    <t>Многомодульный ИБП Eaton серии 93PM: 3 модуля мощностью 50 кВА/50 кВт каждый; статический байпас на 150 кВт; резервирование (N+1) для 100кВт; без батарей; встроенный выключатель выпрямителя; сервисный байпас; встроенный батарейный выключатель, сетевая (SNMP/Web) карта в комплекте</t>
  </si>
  <si>
    <t>AL12A0206A03000000</t>
  </si>
  <si>
    <t>93PM-120(150)-6</t>
  </si>
  <si>
    <t>Многомодульный ИБП Eaton 93PM-120(150): 3 модуля мощностью 40 кВА/40 кВт каждый, с возможностью программного апгрейда до 50 кВт каждый; статический байпас на 150 кВт; без батарей , сетевая (SNMP/Web) карта в комплекте</t>
  </si>
  <si>
    <t>AL12A0306A03000000</t>
  </si>
  <si>
    <t>93PM-120(150)-IS-MBS-6</t>
  </si>
  <si>
    <t>Многомодульный ИБП Eaton 93PM-120(150)-IS-MBS: 3 модуля мощностью 40 кВА/40 кВт каждый, с возможностью программного апгрейда до 50 кВт каждый; статический байпас на 150 кВт; встроенный выключатель выпрямителя; сервисный байпас; без батарей , сетевая (SNMP/Web) карта в комплекте</t>
  </si>
  <si>
    <t>AL12AA206A03000000</t>
  </si>
  <si>
    <t>93PM-120(150)-IS-BB-6</t>
  </si>
  <si>
    <t>Многомодульный ИБП Eaton 93PM-120(150)-IS-BB: 3 модуля мощностью 40 кВА/40 кВт каждый, с возможностью программного апгрейда до 50 кВт каждый; статический байпас на 150 кВт; встроенный выключатель выпрямителя; встроенный батарейный выключатель; без батарей , сетевая (SNMP/Web) карта в комплекте</t>
  </si>
  <si>
    <t>AL12AA306A03000000</t>
  </si>
  <si>
    <t>93PM-120(150)-IS-BB-MBS-6</t>
  </si>
  <si>
    <t>Многомодульный ИБП Eaton 93PM-120(150)-IS-MBS-BB: 3 модуля мощностью 40 кВА/40 кВт каждый, с возможностью программного апгрейда до 50 кВт каждый; статический байпас на 150 кВт; встроенный выключатель выпрямителя; сервисный байпас; встроенный батарейный выключатель; без батарей , сетевая (SNMP/Web) карта в комплекте</t>
  </si>
  <si>
    <t>AU12A0206A03000000</t>
  </si>
  <si>
    <t>93PM-120(200)-6</t>
  </si>
  <si>
    <t>Многомодульный ИБП Eaton 93PM-80(200): 3 модуля мощностью 40кВа/40кВт каждый, с возможностью программного и аппаратного апгрейда; статический байпас на 200 кВт; без батарей , сетевая (SNMP/Web) карта в комплекте</t>
  </si>
  <si>
    <t>P-105000015-002</t>
  </si>
  <si>
    <t>AR12A0206A03000000</t>
  </si>
  <si>
    <t>93PM-120+40(200)-6</t>
  </si>
  <si>
    <t>Многомодульный ИБП Eaton серии 93PM: 4 модуля мощностью 40 кВА/40 кВт каждый; статический байпас на 200 кВт; резервирование (N+1) для 120кВт; без батарей, сетевая (SNMP/Web) карта в комплекте</t>
  </si>
  <si>
    <t>P-105000016-004</t>
  </si>
  <si>
    <t>AL15A0206A03000000</t>
  </si>
  <si>
    <t>93PM-150(150)-6</t>
  </si>
  <si>
    <t>Многомодульный ИБП Eaton 93PM-150(150): 3 модуля мощностью 50 кВА/50 кВт каждый; статический байпас на 150 кВт; без батарей , сетевая (SNMP/Web) карта в комплекте</t>
  </si>
  <si>
    <t>AL15A0306A03000000</t>
  </si>
  <si>
    <t>93PM-150(150)-IS-MBS-6</t>
  </si>
  <si>
    <t>Многомодульный ИБП Eaton 93PM-150(150)-IS-MBS: мощность 150 кВт; статический байпас на 150 кВт; встроенный выключатель выпрямителя; сервисный байпас; без батарей , сетевая (SNMP/Web) карта в комплекте</t>
  </si>
  <si>
    <t>AL15AA206A03000000</t>
  </si>
  <si>
    <t>93PM-150(150)-IS-BB-6</t>
  </si>
  <si>
    <t>Многомодульный ИБП Eaton 93PM-150(150)-IS-BB: мощность 150 кВт; статический байпас на 150 кВт; встроенный выключатель выпрямителя; встроенный батарейный выключатель; без батарей , сетевая (SNMP/Web) карта в комплекте</t>
  </si>
  <si>
    <t>AL15AA306A03000000</t>
  </si>
  <si>
    <t>93PM-150(150)-IS-BB-MBS-6</t>
  </si>
  <si>
    <t>Многомодульный ИБП Eaton 93PM-150(150)-IS-MBS-BB: мощность 150 кВт; статический байпас на 150 кВт; встроенный выключатель выпрямителя; сервисный байпас; встроенный батарейный выключатель; без батарей , сетевая (SNMP/Web) карта в комплекте</t>
  </si>
  <si>
    <t>AU15A0206A03000000</t>
  </si>
  <si>
    <t>93PM-150(200)-6</t>
  </si>
  <si>
    <t>Многомодульный ИБП Eaton 93PM-150(200): мощность 150 кВт; статический байпас на 200 кВт; без батарей , сетевая (SNMP/Web) карта в комплекте</t>
  </si>
  <si>
    <t>AR15A0206A03000000</t>
  </si>
  <si>
    <t>93PM-150+50(200)-6</t>
  </si>
  <si>
    <t>Многомодульный ИБП Eaton серии 93PM: 4 модуля мощностью 50 кВА/50 кВт каждый; статический байпас на 200 кВт; резервирование (N+1) для 150кВт; без батарей, сетевая (SNMP/Web) карта в комплекте</t>
  </si>
  <si>
    <t>AV16A0206A03000000</t>
  </si>
  <si>
    <t>93PM-160(200)-6</t>
  </si>
  <si>
    <t>Многомодульный ИБП Eaton 93PM-160(200): 4 модуля (каждый по 40кВА/40кВт), с возможностью программного апгрейда до 50 кВА каждый; статический байпас на 200 кВА; без батарей , сетевая (SNMP/Web) карта в комплекте</t>
  </si>
  <si>
    <t>AV20A0206A03000000</t>
  </si>
  <si>
    <t>93PM-200(200)-6</t>
  </si>
  <si>
    <t>Многомодульный ИБП Eaton 93PM-200(200): мощность 200 кВт; статический байпас на 200 кВт; без батарей , сетевая (SNMP/Web) карта в комплекте</t>
  </si>
  <si>
    <t>Многомодульный ИБП серии 9395P, 2 модуля мощностью каждый по 250 кВА/250кВт; с возможностью программного апгрейда до 300кВА/275кВт; статический байпас на 600кВА; с возможностью работать на общей батарее; без батарей, сетевая (SNMP/Web) карта в комплекте</t>
  </si>
  <si>
    <t>Многомодульный ИБП серии 9395P, 2 модуля мощностью каждый по 250 кВА/250кВт; с возможностью программного апгрейда до 300кВА/275кВт; статический байпас на 600кВА; для работы в параллельных системах;  с возможностью работать на общей батарее; без батарей, сетевая (SNMP/Web) карта в комплекте</t>
  </si>
  <si>
    <t>Многомодульный ИБП серии 9395P, 2 модуля мощностью каждый по 250 кВА/250кВт; с возможностью программного апгрейда до 300кВА/275кВт; статический байпас на 600кВА; с встроенным входным автоматом;  с возможностью работать на общей батарее; без батарей, сетевая (SNMP/Web) карта в комплекте</t>
  </si>
  <si>
    <t>Многомодульный ИБП серии 9395P, 2 модуля мощностью каждый по 250 кВА/250кВт; с возможностью программного апгрейда до 300кВА/275кВт; статический байпас на 600кВА; с встроенным входным автоматом; для работы в параллельных системах; с возможностью работать на общей батарее; без батарей, сетевая (SNMP/Web) карта в комплекте</t>
  </si>
  <si>
    <t>Многомодульный ИБП серии 9395P, 2 модуля мощностью каждый по 300 кВА/275кВт; статический байпас на 600кВА; с возможностью работать на общей батарее; без батарей, сетевая (SNMP/Web) карта в комплекте</t>
  </si>
  <si>
    <t>Многомодульный ИБП серии 9395P, 2 модуля мощностью каждый по 300 кВА/275кВт; статический байпас на 600кВА; для работы в параллельных системах;  с возможностью работать на общей батарее; без батарей, сетевая (SNMP/Web) карта в комплекте</t>
  </si>
  <si>
    <t>Многомодульный ИБП серии 9395P, 2 модуля мощностью каждый по 300 кВА/275кВт; статический байпас на 600кВА; с встроенным входным автоматом;  с возможностью работать на общей батарее; без батарей, сетевая (SNMP/Web) карта в комплекте</t>
  </si>
  <si>
    <t>Многомодульный ИБП серии 9395P, 2 модуля мощностью каждый по 300 кВА/275кВт; статический байпас на 600кВА; с встроенным входным автоматом; для работы в параллельных системах; с возможностью работать на общей батарее; без батарей, сетевая (SNMP/Web) карта в комплекте</t>
  </si>
  <si>
    <t>Многомодульный ИБП серии 9395P, 2 модуля мощностью каждый по 250 кВА/250кВт; с возможностью программного апгрейда до 300кВА/275кВт; статический байпас на 600кВА; каждый модуль работает с отдельной батареей; без батарей, сетевая (SNMP/Web) карта в комплекте</t>
  </si>
  <si>
    <t>Многомодульный ИБП серии 9395P, 2 модуля мощностью каждый по 250 кВА/250кВт; с возможностью программного апгрейда до 300кВА/275кВт; статический байпас на 600кВА; для работы в параллельных системах;  каждый модуль работает с отдельной батареей; без батарей, сетевая (SNMP/Web) карта в комплекте</t>
  </si>
  <si>
    <t>Многомодульный ИБП серии 9395P, 2 модуля мощностью каждый по 250 кВА/250кВт; с возможностью программного апгрейда до 300кВА/275кВт; статический байпас на 600кВА; с встроенным входным автоматом;  каждый модуль работает с отдельной батареей; без батарей, сетевая (SNMP/Web) карта в комплекте</t>
  </si>
  <si>
    <t>Многомодульный ИБП серии 9395P, 2 модуля мощностью каждый по 250 кВА/250кВт; с возможностью программного апгрейда до 300кВА/275кВт; статический байпас на 600кВА; с встроенным входным автоматом; для работы в параллельных системах; каждый модуль работает с отдельной батареей; без батарей, сетевая (SNMP/Web) карта в комплекте</t>
  </si>
  <si>
    <t>Многомодульный ИБП серии 9395P, 2 модуля мощностью каждый по 300 кВА/275кВт; статический байпас на 600кВА; каждый модуль работает с отдельной батареей; без батарей, сетевая (SNMP/Web) карта в комплекте</t>
  </si>
  <si>
    <t>Многомодульный ИБП серии 9395P, 2 модуля мощностью каждый по 300 кВА/275кВт; статический байпас на 600кВА; для работы в параллельных системах;  каждый модуль работает с отдельной батареей; без батарей, сетевая (SNMP/Web) карта в комплекте</t>
  </si>
  <si>
    <t>Многомодульный ИБП серии 9395P,  2 модуля мощностью каждый по 300 кВА/275кВт; статический байпас на 600кВА; с встроенным входным автоматом;  каждый модуль работает с отдельной батареей; без батарей, сетевая (SNMP/Web) карта в комплекте</t>
  </si>
  <si>
    <t>Многомодульный ИБП серии 9395P,  2 модуля мощностью каждый по 300 кВА/275кВт; статический байпас на 600кВА; с встроенным входным автоматом; для работы в параллельных системах; каждый модуль работает с отдельной батареей; без батарей, сетевая (SNMP/Web) карта в комплекте</t>
  </si>
  <si>
    <t>Многомодульный ИБП серии 9395P, 1 модуль мощностью 300 кВА/275кВт; с возможностью аппаратного апгрейда аналогичным силовым модулем; статический байпас на 600кВА; с возможностью работать на общей батарее; без батарей, сетевая (SNMP/Web) карта в комплекте</t>
  </si>
  <si>
    <t>Многомодульный ИБП серии 9395P,  1 модуль мощностью 300 кВА/275кВт; с возможностью аппаратного апгрейда аналогичным силовым модулем; статический байпас на 600кВА; для работы в параллельных системах;  с возможностью работать на общей батарее; без батарей, сетевая (SNMP/Web) карта в комплекте</t>
  </si>
  <si>
    <t>Многомодульный ИБП серии 9395P,  1 модуль мощностью 300 кВА/275кВт; с возможностью аппаратного апгрейда аналогичным силовым модулем; статический байпас на 600кВА; с встроенным входным автоматом;  с возможностью работать на общей батарее; без батарей, сетевая (SNMP/Web) карта в комплекте</t>
  </si>
  <si>
    <t>Многомодульный ИБП серии 9395P,  1 модуль мощностью 300 кВА/275кВт; с возможностью аппаратного апгрейда аналогичным силовым модулем; статический байпас на 600кВА; с встроенным входным автоматом; для работы в параллельных системах; с возможностью работать на общей батарее; без батарей, сетевая (SNMP/Web) карта в комплекте</t>
  </si>
  <si>
    <t>Многомодульный ИБП серии 9395P, 2 модуля мощностью 300 кВА/275кВт каждый; с возможностью аппаратного апгрейда аналогичным силовым модулем; статический байпас на 900кВА; с возможностью работать на общей батарее; без батарей, сетевая (SNMP/Web) карта в комплекте</t>
  </si>
  <si>
    <t>Многомодульный ИБП серии 9395P,  2 модуля мощностью 300 кВА/275кВт каждый; с возможностью аппаратного апгрейда аналогичным силовым модулем; статический байпас на 900кВА; для работы в параллельных системах;  с возможностью работать на общей батарее; без батарей, сетевая (SNMP/Web) карта в комплекте</t>
  </si>
  <si>
    <t>Многомодульный ИБП серии 9395P,  2 модуля мощностью 300 кВА/275кВт каждый; с возможностью аппаратного апгрейда аналогичным силовым модулем; статический байпас на 900кВА; с встроенным входным автоматом;  с возможностью работать на общей батарее; без батарей, сетевая (SNMP/Web) карта в комплекте</t>
  </si>
  <si>
    <t>Многомодульный ИБП серии 9395P,  2 модуля мощностью 300 кВА/275кВт каждый; с возможностью аппаратного апгрейда аналогичным силовым модулем; статический байпас на 900кВА; с встроенным входным автоматом; для работы в параллельных системах; с возможностью работать на общей батарее; без батарей, сетевая (SNMP/Web) карта в комплекте</t>
  </si>
  <si>
    <t>описание пока недоступно</t>
  </si>
  <si>
    <t>ИБП серии 93PS, мощность 10кВА/10кВт, 3 фазы вход/выход, статический байпас 20кВт,  с одним силовым модулем, с 1 линейкой внутренних батарей (32 шт, 12V 9Ah),  7 мин. автономии при 100% номинальной нагрузке, сетевая (SNMP/Web) карта в комплекте</t>
  </si>
  <si>
    <t>ИБП серии 93PS, мощность 10кВА/10кВт, 3 фазы вход/выход, статический байпас 20кВт,  с одним силовым модулем, с 2 линейками внутренних батарей (64 шт, 12V 9Ah),  19 мин. автономии при 100% номинальной нагрузке, сетевая (SNMP/Web) карта в комплекте</t>
  </si>
  <si>
    <t>ИБП серии 93PS, мощность 10кВА/10кВт, 3 фазы вход/выход, статический байпас 20кВт,  с одним силовым модулем, без внутренних батарей, с возможностью их установки, с сервисным байпасом, сетевая (SNMP/Web) карта в комплекте</t>
  </si>
  <si>
    <t>ИБП серии 93PS, мощность 10кВА/10кВт, 3 фазы вход/выход, статический байпас 20кВт,  с одним силовым модулем, с 2 линейками внутренних батарей (64 шт, 12V 7Ah), увеличенного срока службы, 15 мин. автономии при 100% номинальной нагрузке, с сервисным байпасом, сетевая (SNMP/Web) карта в комплекте</t>
  </si>
  <si>
    <t>ИБП серии 93PS, мощность 10кВА/10кВт, 3 фазы вход/выход, статический байпас 20кВт,  с одним силовым модулем, с 1 линейкой внутренних батарей (32 шт, 12V 9Ah),  7 мин. автономии при 100% номинальной нагрузке, с сервисным байпасом, сетевая (SNMP/Web) карта в комплекте</t>
  </si>
  <si>
    <t>ИБП серии 93PS, мощность 10кВА/10кВт, 3 фазы вход/выход, статический байпас 20кВт,  с одним силовым модулем, с 2 линейками внутренних батарей (64 шт, 12V 9Ah),  19 мин. автономии при 100% номинальной нагрузке, с сервисным байпасом, сетевая (SNMP/Web) карта в комплекте</t>
  </si>
  <si>
    <t>ИБП серии 93PS, мощность 15кВА/15кВт, 3 фазы вход/выход, статический байпас 20кВт,  с одним силовым модулем, без внутренних батарей, с возможностью их установки, сетевая (SNMP/Web) карта в комплекте</t>
  </si>
  <si>
    <t>ИБП серии 93PS, мощность 15кВА/15кВт, 3 фазы вход/выход, статический байпас 20кВт,  с одним силовым модулем, с 2 линейками внутренних батарей (64 шт, 12V 7Ah), увеличенного срока службы, 8 мин. автономии при 100% номинальной нагрузке, сетевая (SNMP/Web) карта в комплекте</t>
  </si>
  <si>
    <t>ИБП серии 93PS, мощность 15кВА/15кВт, 3 фазы вход/выход, статический байпас 20кВт,  с одним силовым модулем, с 2 линейками внутренних батарей (64 шт, 12V 9Ah),  11 мин. автономии при 100% номинальной нагрузке, сетевая (SNMP/Web) карта в комплекте</t>
  </si>
  <si>
    <t>ИБП серии 93PS, мощность 15кВА/15кВт, 3 фазы вход/выход, статический байпас 20кВт,  с одним силовым модулем, без внутренних батарей, с возможностью их установки, с сервисным байпасом, сетевая (SNMP/Web) карта в комплекте</t>
  </si>
  <si>
    <t>ИБП серии 93PS, мощность 20кВА/20кВт, 3 фазы вход/выход, статический байпас 20кВт, с одним силовым модулем, без внутренних батарей, с возможностью их установки, сетевая (SNMP/Web) карта в комплекте</t>
  </si>
  <si>
    <t>ИБП серии 93PS, мощность 20кВА/20кВт, 3 фазы вход/выход, статический байпас 20кВт, с одним силовым модулем, с 2 линейками внутренних батарей (64 шт, 12V 9Ah),  7 мин. автономии при 100% номинальной нагрузке, сетевая (SNMP/Web) карта в комплекте</t>
  </si>
  <si>
    <t>ИБП серии 93PS, мощность 20кВА/20кВт, 3 фазы вход/выход, статический байпас 20кВт, с одним силовым модулем, без внутренних батарей, с возможностью их установки, с сервисным байпасом, сетевая (SNMP/Web) карта в комплекте</t>
  </si>
  <si>
    <t>ИБП серии 93PS, мощность 20кВА/20кВт, 3 фазы вход/выход, статический байпас 20кВт, с одним силовым модулем, с 2 линейками внутренних батарей (64 шт, 12V 9Ah),  7 мин. автономии при 100% номинальной нагрузке, с сервисным байпасом, сетевая (SNMP/Web) карта в комплекте</t>
  </si>
  <si>
    <t>ИБП серии 93PS, мощность 8кВА/8кВт, 3 фазы вход/выход, статический байпас 20кВт, с одним силовым модулем 20кВт, без возможности установки батарейных модулей, сетевая (SNMP/Web) карта в комплекте</t>
  </si>
  <si>
    <t>ИБП серии 93PS, мощность 8кВА/8кВт, 3 фазы вход/выход, статический байпас 20кВт, с одним силовым модулем 20кВт, без возможности установки батарейных модулей, с сервисным байпасом, сетевая (SNMP/Web) карта в комплекте</t>
  </si>
  <si>
    <t>ИБП серии 93PS, мощность 10кВА/10кВт, 3 фазы вход/выход, статический байпас 20кВт, с одним силовым модулем 20кВт, без возможности установки батарейных модулей, сетевая (SNMP/Web) карта в комплекте</t>
  </si>
  <si>
    <t>ИБП серии 93PS, мощность 10кВА/10кВт, 3 фазы вход/выход, статический байпас 20кВт, с одним силовым модулем 20кВт, без возможности установки батарейных модулей, с сервисным байпасом, сетевая (SNMP/Web) карта в комплекте</t>
  </si>
  <si>
    <t>ИБП серии 93PS, мощность 15кВА/15кВт, 3 фазы вход/выход, статический байпас 20кВт, с одним силовым модулем 20кВт, без возможности установки батарейных модулей, сетевая (SNMP/Web) карта в комплекте</t>
  </si>
  <si>
    <t>ИБП серии 93PS, мощность 15кВА/15кВт, 3 фазы вход/выход, статический байпас 20кВт, с одним силовым модулем 20кВт, без возможности установки батарейных модулей, с сервисным байпасом, сетевая (SNMP/Web) карта в комплекте</t>
  </si>
  <si>
    <t>ИБП серии 93PS, мощность 20кВА/20кВт, 3 фазы вход/выход, статический байпас 20кВт, с одним силовым модулем 20кВт, без возможности установки батарейных модулей, сетевая (SNMP/Web) карта в комплекте</t>
  </si>
  <si>
    <t>ИБП серии 93PS, мощность 20кВА/20кВт, 3 фазы вход/выход, статический байпас 20кВт, с одним силовым модулем 20кВт, без возможности установки батарейных модулей, с сервисным байпасом, сетевая (SNMP/Web) карта в комплекте</t>
  </si>
  <si>
    <t>BA80A0206A01100000</t>
  </si>
  <si>
    <t>93PS-8(20)-15-0-6</t>
  </si>
  <si>
    <t>ИБП серии 93PS, мощность 8кВА/8кВт, 3 фазы вход/выход, статический байпас 20кВт,  с одним силовым модулем (до 15кВт), без внутренних батарей, с возможностью их установки, сетевая (SNMP/Web) карта в комплекте</t>
  </si>
  <si>
    <t>BA80A1206A01100000</t>
  </si>
  <si>
    <t>93PS-8(20)-15-1x7Ah-LL-6</t>
  </si>
  <si>
    <t>ИБП серии 93PS, мощность 8кВА/8кВт, 3 фазы вход/выход, статический байпас 20кВт,  с одним силовым модулем (до 15кВт), с 1 линейкой внутренних батарей (32 шт, 12V 7Ah), увеличенного срока службы, сетевая (SNMP/Web) карта в комплекте</t>
  </si>
  <si>
    <t>BA80A2206A01100000</t>
  </si>
  <si>
    <t>93PS-8(20)-15-2x7Ah-LL-6</t>
  </si>
  <si>
    <t>ИБП серии 93PS, мощность 8кВА/8кВт, 3 фазы вход/выход, статический байпас 20кВт,  с одним силовым модулем (до 15кВт), с 2 линейками внутренних батарей (64 шт, 12V 7Ah), увеличенного срока службы, сетевая (SNMP/Web) карта в комплекте</t>
  </si>
  <si>
    <t>BA80AA206A01100000</t>
  </si>
  <si>
    <t>93PS-8(20)-15-1x9Ah-6</t>
  </si>
  <si>
    <t>BA80AB206A01100000</t>
  </si>
  <si>
    <t>93PS-8(20)-15-2x9Ah-6</t>
  </si>
  <si>
    <t>ИБП серии 93PS, мощность 8кВА/8кВт, 3 фазы вход/выход, статический байпас 20кВт,  с одним силовым модулем (до 15кВт), с 2 линейками внутренних батарей (64 шт, 12V 9Ah), сетевая (SNMP/Web) карта в комплекте</t>
  </si>
  <si>
    <t>BA80A0306A01100000</t>
  </si>
  <si>
    <t>93PS-8(20)-15-0-MBS-6</t>
  </si>
  <si>
    <t>ИБП серии 93PS, мощность 8кВА/8кВт, 3 фазы вход/выход, статический байпас 20кВт,  с одним силовым модулем (до 15кВт), без внутренних батарей, с возможностью их установки, с сервисным байпасом, сетевая (SNMP/Web) карта в комплекте</t>
  </si>
  <si>
    <t>BA80A1306A01100000</t>
  </si>
  <si>
    <t>93PS-8(20)-15-1x7Ah-LL-MBS-6</t>
  </si>
  <si>
    <t>ИБП серии 93PS, мощность 8кВА/8кВт, 3 фазы вход/выход, статический байпас 20кВт,  с одним силовым модулем (до 15кВт), с 1 линейкой внутренних батарей (32 шт, 12V 7Ah), увеличенного срока службы, с сервисным байпасом, сетевая (SNMP/Web) карта в комплекте</t>
  </si>
  <si>
    <t>BA80A2306A01100000</t>
  </si>
  <si>
    <t>93PS-8(20)-15-2x7Ah-LL-MBS-6</t>
  </si>
  <si>
    <t>ИБП серии 93PS, мощность 8кВА/8кВт, 3 фазы вход/выход, статический байпас 20кВт,  с одним силовым модулем (до 15кВт), с 2 линейками внутренних батарей (64 шт, 12V 7Ah), увеличенного срока службы, с сервисным байпасом, сетевая (SNMP/Web) карта в комплекте</t>
  </si>
  <si>
    <t>BA80AA306A01100000</t>
  </si>
  <si>
    <t>93PS-8(20)-15-1x9Ah-MBS-6</t>
  </si>
  <si>
    <t>BA80AB306A01100000</t>
  </si>
  <si>
    <t>93PS-8(20)-15-2x9Ah-MBS-6</t>
  </si>
  <si>
    <t>ИБП серии 93PS, мощность 8кВА/8кВт, 3 фазы вход/выход, статический байпас 20кВт,  с одним силовым модулем (до 15кВт), с 2 линейками внутренних батарей (64 шт, 12V 9Ah), с сервисным байпасом, сетевая (SNMP/Web) карта в комплекте</t>
  </si>
  <si>
    <t>BA01A0206A01100000</t>
  </si>
  <si>
    <t>93PS-10(20)-15-0-6</t>
  </si>
  <si>
    <t>ИБП серии 93PS, мощность 10кВА/10кВт, 3 фазы вход/выход, статический байпас 20кВт,  с одним силовым модулем (до 15кВт), без внутренних батарей, с возможностью их установки, сетевая (SNMP/Web) карта в комплекте</t>
  </si>
  <si>
    <t>BA01A2206A01100000</t>
  </si>
  <si>
    <t>93PS-10(20)-15-2x7Ah-LL-6</t>
  </si>
  <si>
    <t>ИБП серии 93PS, мощность 10кВА/10кВт, 3 фазы вход/выход, статический байпас 20кВт,  с одним силовым модулем (до 15кВт), с 2 линейками внутренних батарей (64 шт, 12V 7Ah), увеличенного срока службы, сетевая (SNMP/Web) карта в комплекте</t>
  </si>
  <si>
    <t>BA01AA206A01100000</t>
  </si>
  <si>
    <t>93PS-10(20)-15-1x9Ah-6</t>
  </si>
  <si>
    <t>ИБП серии 93PS, мощность 10кВА/10кВт, 3 фазы вход/выход, статический байпас 20кВт,  с одним силовым модулем (до 15кВт), с 1 линейкой внутренних батарей (96 шт, 12V 9Ah), сетевая (SNMP/Web) карта в комплекте</t>
  </si>
  <si>
    <t>BA01AB206A01100000</t>
  </si>
  <si>
    <t>93PS-10(20)-15-2x9Ah-6</t>
  </si>
  <si>
    <t>ИБП серии 93PS, мощность 10кВА/10кВт, 3 фазы вход/выход, статический байпас 20кВт,  с одним силовым модулем (до 15кВт), с 2 линейками внутренних батарей (64 шт, 12V 9Ah), сетевая (SNMP/Web) карта в комплекте</t>
  </si>
  <si>
    <t>BA01A0306A01100000</t>
  </si>
  <si>
    <t>93PS-10(20)-15-0-MBS-6</t>
  </si>
  <si>
    <t>ИБП серии 93PS, мощность 10кВА/10кВт, 3 фазы вход/выход, статический байпас 20кВт,  с одним силовым модулем (до 15кВт), без внутренних батарей, с возможностью их установки, с сервисным байпасом, сетевая (SNMP/Web) карта в комплекте</t>
  </si>
  <si>
    <t>BA01A2306A01100000</t>
  </si>
  <si>
    <t>93PS-10(20)-15-2x7Ah-LL-MBS-6</t>
  </si>
  <si>
    <t>ИБП серии 93PS, мощность 10кВА/10кВт, 3 фазы вход/выход, статический байпас 20кВт,  с одним силовым модулем (до 15кВт), с 2 линейками внутренних батарей (64 шт, 12V 7Ah), увеличенного срока службы, с сервисным байпасом, сетевая (SNMP/Web) карта в комплекте</t>
  </si>
  <si>
    <t>BA01AA306A01100000</t>
  </si>
  <si>
    <t>93PS-10(20)-15-1x9Ah-MBS-6</t>
  </si>
  <si>
    <t>ИБП серии 93PS, мощность 10кВА/10кВт, 3 фазы вход/выход, статический байпас 20кВт,  с одним силовым модулем (до 15кВт), с 1 линейкой внутренних батарей (96 шт, 12V 9Ah), с сервисным байпасом, сетевая (SNMP/Web) карта в комплекте</t>
  </si>
  <si>
    <t>BA01AB306A01100000</t>
  </si>
  <si>
    <t>93PS-10(20)-15-2x9Ah-MBS-6</t>
  </si>
  <si>
    <t>ИБП серии 93PS, мощность 10кВА/10кВт, 3 фазы вход/выход, статический байпас 20кВт,  с одним силовым модулем (до 15кВт), с 2 линейками внутренних батарей (64 шт, 12V 9Ah), с сервисным байпасом, сетевая (SNMP/Web) карта в комплекте</t>
  </si>
  <si>
    <t>BA51A0206A01100000</t>
  </si>
  <si>
    <t>93PS-15(20)-15-0-6</t>
  </si>
  <si>
    <t>ИБП серии 93PS, мощность 15кВА/15кВт, 3 фазы вход/выход, статический байпас 20кВт,  с одним силовым модулем (до 15кВт), без внутренних батарей, с возможностью их установки, сетевая (SNMP/Web) карта в комплекте</t>
  </si>
  <si>
    <t>BA51A2206A01100000</t>
  </si>
  <si>
    <t>93PS-15(20)-15-2x7Ah-LL-6</t>
  </si>
  <si>
    <t>ИБП серии 93PS, мощность 15кВА/15кВт, 3 фазы вход/выход, статический байпас 20кВт,  с одним силовым модулем (до 15кВт), с 2 линейками внутренних батарей (64 шт, 12V 7Ah), увеличенного срока службы, сетевая (SNMP/Web) карта в комплекте</t>
  </si>
  <si>
    <t>BA51AB206A01100000</t>
  </si>
  <si>
    <t>93PS-15(20)-15-2x9Ah-6</t>
  </si>
  <si>
    <t>ИБП серии 93PS, мощность 15кВА/15кВт, 3 фазы вход/выход, статический байпас 20кВт,  с одним силовым модулем (до 15кВт), с 2 линейками внутренних батарей (64 шт, 12V 9Ah), сетевая (SNMP/Web) карта в комплекте</t>
  </si>
  <si>
    <t>BA51A0306A01100000</t>
  </si>
  <si>
    <t>93PS-15(20)-15-0-MBS-6</t>
  </si>
  <si>
    <t>ИБП серии 93PS, мощность 15кВА/15кВт, 3 фазы вход/выход, статический байпас 20кВт,  с одним силовым модулем (до 15кВт), без внутренних батарей, с возможностью их установки, с сервисным байпасом, сетевая (SNMP/Web) карта в комплекте</t>
  </si>
  <si>
    <t>BA51A2306A01100000</t>
  </si>
  <si>
    <t>93PS-15(20)-15-2x7Ah-LL-MBS-6</t>
  </si>
  <si>
    <t>ИБП серии 93PS, мощность 15кВА/15кВт, 3 фазы вход/выход, статический байпас 20кВт,  с одним силовым модулем (до 15кВт), с 2 линейками внутренних батарей (64 шт, 12V 7Ah), увеличенного срока службы, с сервисным байпасом, сетевая (SNMP/Web) карта в комплекте</t>
  </si>
  <si>
    <t>BA51AB306A01100000</t>
  </si>
  <si>
    <t>93PS-15(20)-15-2x9Ah-MBS-6</t>
  </si>
  <si>
    <t>ИБП серии 93PS, мощность 15кВА/15кВт, 3 фазы вход/выход, статический байпас 20кВт,  с одним силовым модулем (до 15кВт), с 2 линейками внутренних батарей (64 шт, 12V 9Ah), с сервисным байпасом, сетевая (SNMP/Web) карта в комплекте</t>
  </si>
  <si>
    <t>BA80A9206A01100000</t>
  </si>
  <si>
    <t>93PS-8(20)-15-CM-6</t>
  </si>
  <si>
    <t>ИБП серии 93PS, мощность 8кВА/8кВт, 3 фазы вход/выход, статический байпас 20кВт,  с одним силовым модулем (до 15кВт), без внутренних батарей, сетевая (SNMP/Web) карта в комплекте</t>
  </si>
  <si>
    <t>BA80A9306A01100000</t>
  </si>
  <si>
    <t>93PS-8(20)-15-CM-MBS-6</t>
  </si>
  <si>
    <t>ИБП серии 93PS, мощность 8кВА/8кВт, 3 фазы вход/выход, статический байпас 20кВт,  с одним силовым модулем (до 15кВт), без внутренних батарей, с сервисным байпасом, сетевая (SNMP/Web) карта в комплекте</t>
  </si>
  <si>
    <t>BA01A9206A01100000</t>
  </si>
  <si>
    <t>93PS-10(20)-15-CM-6</t>
  </si>
  <si>
    <t>ИБП серии 93PS, мощность 10кВА/10кВт, 3 фазы вход/выход, статический байпас 20кВт,  с одним силовым модулем (до 15кВт), без внутренних батарей, сетевая (SNMP/Web) карта в комплекте</t>
  </si>
  <si>
    <t>BA01A9306A01100000</t>
  </si>
  <si>
    <t>93PS-10(20)-15-CM-MBS-6</t>
  </si>
  <si>
    <t>ИБП серии 93PS, мощность 10кВА/10кВт, 3 фазы вход/выход, статический байпас 20кВт,  с одним силовым модулем (до 15кВт), без внутренних батарей, с сервисным байпасом, сетевая (SNMP/Web) карта в комплекте</t>
  </si>
  <si>
    <t>BA51A9206A01100000</t>
  </si>
  <si>
    <t>93PS-15(20)-15-CM-6</t>
  </si>
  <si>
    <t>ИБП серии 93PS, мощность 15кВА/15кВт, 3 фазы вход/выход, статический байпас 20кВт,  с одним силовым модулем (до 15кВт), без внутренних батарей, сетевая (SNMP/Web) карта в комплекте</t>
  </si>
  <si>
    <t>BA51A9306A01100000</t>
  </si>
  <si>
    <t>93PS-15(20)-15-CM-MBS-6</t>
  </si>
  <si>
    <t>ИБП серии 93PS, мощность 15кВА/15кВт, 3 фазы вход/выход, статический байпас 20кВт,  с одним силовым модулем (до 15кВт), без внутренних батарей, с сервисным байпасом, сетевая (SNMP/Web) карта в комплекте</t>
  </si>
  <si>
    <t>BA80A5206A01000000</t>
  </si>
  <si>
    <t>93PS-8(20)-20-1x9Ah-LL-6</t>
  </si>
  <si>
    <t>ИБП серии 93PS, мощность 8кВА/8кВт, 3 фазы вход/выход, статический байпас 20кВт,  с одним силовым модулем, с 1 линейкой внутренних батарей (32 шт, 12V 9Ah) с увеличенным сроком службы, сетевая (SNMP/Web) карта в комплекте</t>
  </si>
  <si>
    <t>BA80A6206A01000000</t>
  </si>
  <si>
    <t>93PS-8(20)-20-2x9Ah-LL-6</t>
  </si>
  <si>
    <t>ИБП серии 93PS, мощность 8кВА/8кВт, 3 фазы вход/выход, статический байпас 20кВт,  с одним силовым модулем, с 2 линейками внутренних батарей (64 шт, 12V 9Ah) с увеличенным сроком службы, сетевая (SNMP/Web) карта в комплекте</t>
  </si>
  <si>
    <t>BA80A5306A01000000</t>
  </si>
  <si>
    <t>93PS-8(20)-20-1x9Ah-LL-MBS-6</t>
  </si>
  <si>
    <t>ИБП серии 93PS, мощность 8кВА/8кВт, 3 фазы вход/выход, статический байпас 20кВт,  с одним силовым модулем, с 1 линейкой внутренних батарей (32 шт, 12V 9Ah) с увеличенным сроком службы, с сервисным байпасом, сетевая (SNMP/Web) карта в комплекте</t>
  </si>
  <si>
    <t>BA80A6306A01000000</t>
  </si>
  <si>
    <t>93PS-8(20)-20-2x9Ah-LL-MBS-6</t>
  </si>
  <si>
    <t>ИБП серии 93PS, мощность 8кВА/8кВт, 3 фазы вход/выход, статический байпас 20кВт,  с одним силовым модулем, с 2 линейками внутренних батарей (64 шт, 12V 9Ah) с увеличенным сроком службы, с сервисным байпасом, сетевая (SNMP/Web) карта в комплекте</t>
  </si>
  <si>
    <t>BA01A5206A01000000</t>
  </si>
  <si>
    <t>93PS-10(20)-20-1x9Ah-LL-6</t>
  </si>
  <si>
    <t>ИБП серии 93PS, мощность 10кВА/10кВт, 3 фазы вход/выход, статический байпас 20кВт,  с одним силовым модулем, с 1 линейкой внутренних батарей (32 шт, 12V 9Ah) с увеличенным сроком службы, сетевая (SNMP/Web) карта в комплекте</t>
  </si>
  <si>
    <t>BA01A6206A01000000</t>
  </si>
  <si>
    <t>93PS-10(20)-20-2x9Ah-LL-6</t>
  </si>
  <si>
    <t>ИБП серии 93PS, мощность 10кВА/10кВт, 3 фазы вход/выход, статический байпас 20кВт,  с одним силовым модулем, с 2 линейками внутренних батарей (64 шт, 12V 9Ah) с увеличенным сроком службы, сетевая (SNMP/Web) карта в комплекте</t>
  </si>
  <si>
    <t>BA01A5306A01000000</t>
  </si>
  <si>
    <t>93PS-10(20)-20-1x9Ah-LL-MBS-6</t>
  </si>
  <si>
    <t>ИБП серии 93PS, мощность 10кВА/10кВт, 3 фазы вход/выход, статический байпас 20кВт,  с одним силовым модулем, с 1 линейкой внутренних батарей (32 шт, 12V 9Ah) с увеличенным сроком службы, с сервисным байпасом, сетевая (SNMP/Web) карта в комплекте</t>
  </si>
  <si>
    <t>BA01A6306A01000000</t>
  </si>
  <si>
    <t>93PS-10(20)-20-2x9Ah-LL-MBS-6</t>
  </si>
  <si>
    <t>ИБП серии 93PS, мощность 10кВА/10кВт, 3 фазы вход/выход, статический байпас 20кВт,  с одним силовым модулем, с 2 линейками внутренних батарей (64 шт, 12V 9Ah) с увеличенным сроком службы, с сервисным байпасом, сетевая (SNMP/Web) карта в комплекте</t>
  </si>
  <si>
    <t>BA51A6206A01000000</t>
  </si>
  <si>
    <t>93PS-15(20)-20-2x9Ah-LL-6</t>
  </si>
  <si>
    <t>ИБП серии 93PS, мощность 15кВА/15кВт, 3 фазы вход/выход, статический байпас 20кВт,  с одним силовым модулем, с 1 линейкой внутренних батарей (32 шт, 12V 9Ah) с увеличенным сроком службы, сетевая (SNMP/Web) карта в комплекте</t>
  </si>
  <si>
    <t>BA51A6306A01000000</t>
  </si>
  <si>
    <t>93PS-15(20)-20-2x9Ah-LL-MBS-6</t>
  </si>
  <si>
    <t>ИБП серии 93PS, мощность 15кВА/15кВт, 3 фазы вход/выход, статический байпас 20кВт,  с одним силовым модулем, с 2 линейками внутренних батарей (64 шт, 12V 9Ah) с увеличенным сроком службы, сетевая (SNMP/Web) карта в комплекте</t>
  </si>
  <si>
    <t>BA02A6206A01000000</t>
  </si>
  <si>
    <t>93PS-20(20)-20-2x9Ah-LL-6</t>
  </si>
  <si>
    <t>ИБП серии 93PS, мощность 15кВА/15кВт, 3 фазы вход/выход, статический байпас 20кВт,  с одним силовым модулем, с 1 линейкой внутренних батарей (32 шт, 12V 9Ah) с увеличенным сроком службы, с сервисным байпасом, сетевая (SNMP/Web) карта в комплекте</t>
  </si>
  <si>
    <t>BA02A6306A01000000</t>
  </si>
  <si>
    <t>93PS-20(20)-20-2x9Ah-LL-MBS-6</t>
  </si>
  <si>
    <t>ИБП серии 93PS, мощность 15кВА/15кВт, 3 фазы вход/выход, статический байпас 20кВт,  с одним силовым модулем, с 2 линейками внутренних батарей (64 шт, 12V 9Ah) с увеличенным сроком службы, с сервисным байпасом, сетевая (SNMP/Web) карта в комплекте</t>
  </si>
  <si>
    <t>BA80A5206A01100000</t>
  </si>
  <si>
    <t>93PS-8(20)-15-1x9Ah-LL-6</t>
  </si>
  <si>
    <t>ИБП серии 93PS, мощность 8кВА/8кВт, 3 фазы вход/выход, статический байпас 20кВт,  с одним силовым модулем (15кВт), с 1 линейкой внутренних батарей (32 шт, 12V 9Ah) с увеличенным сроком службы, сетевая (SNMP/Web) карта в комплекте</t>
  </si>
  <si>
    <t>BA80A6206A01100000</t>
  </si>
  <si>
    <t>93PS-8(20)-15-2x9Ah-LL-6</t>
  </si>
  <si>
    <t>ИБП серии 93PS, мощность 8кВА/8кВт, 3 фазы вход/выход, статический байпас 20кВт,  с одним силовым модулем (15кВт), с 2 линейками внутренних батарей (64 шт, 12V 9Ah) с увеличенным сроком службы, сетевая (SNMP/Web) карта в комплекте</t>
  </si>
  <si>
    <t>BA80A5306A01100000</t>
  </si>
  <si>
    <t>93PS-8(20)-15-1x9Ah-LL-MBS-6</t>
  </si>
  <si>
    <t>ИБП серии 93PS, мощность 8кВА/8кВт, 3 фазы вход/выход, статический байпас 20кВт,  с одним силовым модулем (15кВт), с 1 линейкой внутренних батарей (32 шт, 12V 9Ah) с увеличенным сроком службы, с сервисным байпасом, сетевая (SNMP/Web) карта в комплекте</t>
  </si>
  <si>
    <t>BA80A6306A01100000</t>
  </si>
  <si>
    <t>93PS-8(20)-15-2x9Ah-LL-MBS-6</t>
  </si>
  <si>
    <t>ИБП серии 93PS, мощность 8кВА/8кВт, 3 фазы вход/выход, статический байпас 20кВт,  с одним силовым модулем (15кВт), с 2 линейками внутренних батарей (64 шт, 12V 9Ah) с увеличенным сроком службы, с сервисным байпасом, сетевая (SNMP/Web) карта в комплекте</t>
  </si>
  <si>
    <t>BA01A5206A01100000</t>
  </si>
  <si>
    <t>93PS-10(20)-15-1x9Ah-LL-6</t>
  </si>
  <si>
    <t>ИБП серии 93PS, мощность 10кВА/10кВт, 3 фазы вход/выход, статический байпас 20кВт,  с одним силовым модулем (15кВт), с 1 линейкой внутренних батарей (32 шт, 12V 9Ah) с увеличенным сроком службы, сетевая (SNMP/Web) карта в комплекте</t>
  </si>
  <si>
    <t>BA01A6206A01100000</t>
  </si>
  <si>
    <t>93PS-10(20)-15-2x9Ah-LL-6</t>
  </si>
  <si>
    <t>ИБП серии 93PS, мощность 10кВА/10кВт, 3 фазы вход/выход, статический байпас 20кВт,  с одним силовым модулем (15кВт), с 2 линейками внутренних батарей (64 шт, 12V 9Ah) с увеличенным сроком службы, сетевая (SNMP/Web) карта в комплекте</t>
  </si>
  <si>
    <t>BA01A5306A01100000</t>
  </si>
  <si>
    <t>93PS-10(20)-15-1x9Ah-LL-MBS-6</t>
  </si>
  <si>
    <t>ИБП серии 93PS, мощность 10кВА/10кВт, 3 фазы вход/выход, статический байпас 20кВт,  с одним силовым модулем (15кВт), с 1 линейкой внутренних батарей (32 шт, 12V 9Ah) с увеличенным сроком службы, с сервисным байпасом, сетевая (SNMP/Web) карта в комплекте</t>
  </si>
  <si>
    <t>BA01A6306A01100000</t>
  </si>
  <si>
    <t>93PS-10(20)-15-2x9Ah-LL-MBS-6</t>
  </si>
  <si>
    <t>ИБП серии 93PS, мощность 10кВА/10кВт, 3 фазы вход/выход, статический байпас 20кВт,  с одним силовым модулем (15кВт), с 2 линейками внутренних батарей (64 шт, 12V 9Ah) с увеличенным сроком службы, с сервисным байпасом, сетевая (SNMP/Web) карта в комплекте</t>
  </si>
  <si>
    <t>BA51A6206A01100000</t>
  </si>
  <si>
    <t>93PS-15(20)-15-2x9Ah-LL-6</t>
  </si>
  <si>
    <t>ИБП серии 93PS, мощность 15кВА/15кВт, 3 фазы вход/выход, статический байпас 20кВт,  с одним силовым модулем (15кВт), с 2 линейками внутренних батарей (64 шт, 12V 9Ah) с увеличенным сроком службы, сетевая (SNMP/Web) карта в комплекте</t>
  </si>
  <si>
    <t>BA51A6306A01100000</t>
  </si>
  <si>
    <t>93PS-15(20)-15-2x9Ah-LL-MBS-6</t>
  </si>
  <si>
    <t>ИБП серии 93PS, мощность 15кВА/15кВт, 3 фазы вход/выход, статический байпас 20кВт,  с одним силовым модулем (15кВт), с 2 линейками внутренних батарей (64 шт, 12V 9Ah) с увеличенным сроком службы, с сервисным байпасом, сетевая (SNMP/Web) карта в комплекте</t>
  </si>
  <si>
    <t>ИБП серии 9155, мощность 10 кВа/9 кВт; 1 фаза вход/выход; без батарей; с возможностью установки 2 линеек из 32 штук;  pf=0,9сетевая (SNMP/Web) карта в комплекте</t>
  </si>
  <si>
    <t>кВа</t>
  </si>
  <si>
    <t>кВт</t>
  </si>
  <si>
    <t>Старые</t>
  </si>
  <si>
    <t>сервисный байпас</t>
  </si>
  <si>
    <t>Параллель</t>
  </si>
  <si>
    <t>ИБП серии 9155, мощность 8 кВа/7,2 кВт; 3 фазы вход/1 фаза выход; с внутренними стандартными батареями; 2 линейки по 32 штуки ёмкостью 7А*ч, время автономной работы 28 минут (полная мощность, нагрузка с pf=0,7)</t>
  </si>
  <si>
    <t>ИБП серии 9155, мощность 8 кВа/7,2 кВт; 3 фазы вход/1 фаза выход; с внутренними стандартными батареями; 2 линейки по 32 штуки ёмкостью 9А*ч, время автономной работы 33 минуты (полная мощность, нагрузка с pf=0,7)</t>
  </si>
  <si>
    <t>ИБП серии 9155, мощность 8 кВа/7,2 кВт; 3 фазы вход/1 фаза выход; с внутренними батареями  с удлинённым сроком службы; 2 линейки по 32 штуки ёмкостью 7А*ч, время автономной работы 28 минут (полная мощность, нагрузка с pf=0,7)</t>
  </si>
  <si>
    <t>ИБП серии 9155, мощность 8 кВа/7,2 кВт; 3 фазы вход/1 фаза выход; с внутренними стандартными батареями; 2 линейки по 32 штуки ёмкостью 7А*ч, время автономной работы 28 минут (полная мощность, нагрузка с pf=0,7); с сервисным байпасом</t>
  </si>
  <si>
    <t>ИБП серии 9155, мощность 8 кВа/7,2 кВт; 3 фазы вход/1 фаза выход; с внутренними стандартными батареями; 2 линейки по 32 штуки ёмкостью 9А*ч, время автономной работы 33 минуты (полная мощность, нагрузка с pf=0,7); с сервисным байпасом</t>
  </si>
  <si>
    <t>ИБП серии 9155, мощность 8 кВа/7,2 кВт; 3 фазы вход/1 фаза выход; с внутренними батареями  с удлинённым сроком службы; 2 линейки по 32 штуки ёмкостью 7А*ч, время автономной работы 28 минут (полная мощность, нагрузка с pf=0,7); с сервисным байпасом</t>
  </si>
  <si>
    <t>ИБП серии 9155, мощность 8 кВа/7,2 кВт; 1 фаза вход/выход; с внутренними стандартными батареями; 2 линейки по 32 штуки ёмкостью 7А*ч, время автономной работы 28 минут (полная мощность, нагрузка с pf=0,7)</t>
  </si>
  <si>
    <t>ИБП серии 9155, мощность 8 кВа/7,2 кВт; 1 фаза вход/выход; с внутренними стандартными батареями; 2 линейки по 32 штуки ёмкостью 9А*ч, время автономной работы 33 минуты (полная мощность, нагрузка с pf=0,7)</t>
  </si>
  <si>
    <t>ИБП серии 9155, мощность 8 кВа/7,2 кВт; 1 фаза вход/выход; с внутренними батареями  с удлинённым сроком службы; 2 линейки по 32 штуки ёмкостью 7А*ч, время автономной работы 28 минут (полная мощность, нагрузка с pf=0,7)</t>
  </si>
  <si>
    <t>ИБП серии 9155, мощность 8 кВа/7,2 кВт; 1 фаза вход/выход; с внутренними стандартными батареями; 2 линейки по 32 штуки ёмкостью 7А*ч, время автономной работы 28 минут (полная мощность, нагрузка с pf=0,7); с сервисным байпасом</t>
  </si>
  <si>
    <t>ИБП серии 9155, мощность 8 кВа/7,2 кВт; 1 фаза вход/выход; с внутренними стандартными батареями; 2 линейки по 32 штуки ёмкостью 9А*ч, время автономной работы 33 минуты (полная мощность, нагрузка с pf=0,7); с сервисным байпасом</t>
  </si>
  <si>
    <t>ИБП серии 9155, мощность 8 кВа/7,2 кВт; 1 фаза вход/выход; с внутренними батареями  с удлинённым сроком службы; 2 линейки по 32 штуки ёмкостью 7А*ч, время автономной работы 28 минут (полная мощность, нагрузка с pf=0,7); с сервисным байпасом</t>
  </si>
  <si>
    <t>ИБП серии 9155, мощность 8 кВа/7,2 кВт; 3 фазы вход/1 фаза выход; без батарей, с возможностью установки 2 линеек из 32 штук; с сервисным байпасом</t>
  </si>
  <si>
    <t>ИБП серии 9155, мощность 8 кВа/7,2 кВт; 1 фаза вход/выход; без батарей; с возможностью установки 2 линеек из 32 штук; с сервисным байпасом</t>
  </si>
  <si>
    <t>ИБП серии 9155, мощность 8 кВа/7,2 кВт; 1 фаза вход/выход; с внутренними стандартными батареями; 2 линейки по 32 штуки ёмкостью 9А*ч, время автономной работы 33 минутs (полная мощность, нагрузка с pf=0,7); готов для работы в параллель (до 4х ИБП)</t>
  </si>
  <si>
    <t>ИБП серии 9155, мощность 8 кВа/7,2 кВт; 1 фаза вход/выход; с внутренними батареями  с удлинённым сроком службы; 2 линейки по 32 штуки ёмкостью 7А*ч, время автономной работы 28 минут (полная мощность, нагрузка с pf=0,7); готов для работы в параллель (до 4х ИБП)</t>
  </si>
  <si>
    <t>ИБП серии 9155, мощность 8 кВа/7,2 кВт; 1 фаза вход/выход; без батарей; с возможностью установки 2 линеек из 32 штук; готов для работы в параллель (до 4х ИБП)</t>
  </si>
  <si>
    <t>ИБП серии 9155, мощность 8 кВа/7,2 кВт; 3 фазы вход/1 фаза выход; с внутренними стандартными батареями; 2 линейки по 32 штуки ёмкостью 9А*ч, время автономной работы 33 минуты (полная мощность, нагрузка с pf=0,7); готов для работы в параллель (до 4х ИБП)</t>
  </si>
  <si>
    <t>ИБП серии 9155, мощность 8 кВа/7,2 кВт; 3 фазы вход/1 фаза выход; с внутренними батареями с удлинённым сроком службы; 2 линейки по 32 штуки ёмкостью 7А*ч, время автономной работы 28 минут (полная мощность, нагрузка с pf=0,7); готов для работы в параллель (до 4х ИБП)</t>
  </si>
  <si>
    <t>ИБП серии 9155, мощность 8 кВа/7,2 кВт; 3 фазы вход/1 фаза выход; без батарей, с возможностью установки 2 линеек из 32 штук; готов для работы в параллель (до 4х ИБП)</t>
  </si>
  <si>
    <t>3-фазный вход/выход</t>
  </si>
  <si>
    <t>Полная мощность, кВА</t>
  </si>
  <si>
    <t>Активная мощность, кВт</t>
  </si>
  <si>
    <t>Готов для работы в параллель</t>
  </si>
  <si>
    <t>Старые p/n</t>
  </si>
  <si>
    <t>Коммуникационная плата SNMP (internal)</t>
  </si>
  <si>
    <t>Коммуникационная плата SNMP &amp; Modbus (internal)</t>
  </si>
  <si>
    <t>Коммуникационная плата Modbus (internal)</t>
  </si>
  <si>
    <t>Коммуникационная плата Relay</t>
  </si>
  <si>
    <r>
      <t>Датчик окружающей среды</t>
    </r>
    <r>
      <rPr>
        <b/>
        <sz val="9"/>
        <color rgb="FFFF0000"/>
        <rFont val="Arial"/>
        <family val="2"/>
        <charset val="204"/>
      </rPr>
      <t xml:space="preserve"> (только при наличии SNMP!)</t>
    </r>
  </si>
  <si>
    <t>Время автономной работы (при 100% нагрузке и pf=0,7)</t>
  </si>
  <si>
    <t>Время автономной работы (при 100% нагрузке и pf=0,8)</t>
  </si>
  <si>
    <t>Network-MS</t>
  </si>
  <si>
    <t>аппаратный</t>
  </si>
  <si>
    <t>ИБП серии 93PS, мощность 10кВА/10кВт, 3 фазы вход/выход, статический байпас 40кВт, с двумя силовыми модулями по 10кВт (N+1) (апгрейд до 15 кВт каждый), без внутренних батарей, с 2мя батарейными автоматами для раздельных батарейных модулей, сетевая (SNMP/Web) карта в комплекте</t>
  </si>
  <si>
    <t>ИБП серии 93PS, мощность 10кВА/10кВт, 3 фазы вход/выход, статический байпас 40кВт, с двумя силовыми модулями по 10кВт (N+1) (апгрейд до 15 кВт каждый), с раздельными батарейными модулями (2 по 2 линейки внутренних батарей в каждом (4x32 шт, 12V 7Ah), увеличенного срока службы, сетевая (SNMP/Web) карта в комплекте</t>
  </si>
  <si>
    <t>ИБП серии 93PS, мощность 10кВА/10кВт, 3 фазы вход/выход, статический байпас 40кВт, с двумя силовыми модулями по 10кВт (N+1), апгрейд до 15кВт каждый, с раздельными батарейными модулями (2 по 1 линейке внутренних батарей в каждом (2x32 шт, 12V 9Ah), сетевая (SNMP/Web) карта в комплекте</t>
  </si>
  <si>
    <t>ИБП серии 93PS, мощность 10кВА/10кВт, 3 фазы вход/выход, статический байпас 40кВт, с двумя силовыми модулями по 10кВт (N+1), апгрейд до 15кВт каждый, с раздельными батарейными модулями (2 по 2 линейки внутренних батарей в каждом (4x32 шт, 12V 9Ah), сетевая (SNMP/Web) карта в комплекте</t>
  </si>
  <si>
    <t>ИБП серии 93PS, мощность 10кВА/10кВт, 3 фазы вход/выход, статический байпас 40кВт, с двумя силовыми модулями по 10кВт (N+1) (апгрейд до 15 кВт каждый), без внутренних батарей, с 2мя батарейными автоматами для раздельных батарейных модулей, с сервисным байпасом, сетевая (SNMP/Web) карта в комплекте</t>
  </si>
  <si>
    <t>ИБП серии 93PS, мощность 10кВА/10кВт, 3 фазы вход/выход, статический байпас 40кВт, с двумя силовыми модулями по 10кВт (N+1) (апгрейд до 15 кВт каждый), с раздельными батарейными модулями (2 по 2 линейки внутренних батарей в каждом (4x32 шт, 12V 7Ah), увеличенного срока службы, с сервисным байпасом, сетевая (SNMP/Web) карта в комплекте</t>
  </si>
  <si>
    <t>ИБП серии 93PS, мощность 10кВА/10кВт, 3 фазы вход/выход, статический байпас 40кВт, с двумя силовыми модулями по 10кВт (N+1), апгрейд до 15кВт каждый, с раздельными батарейными модулями (2 по 1 линейке внутренних батарей в каждом (2x32 шт, 12V 9Ah), с сервисным байпасом, сетевая (SNMP/Web) карта в комплекте</t>
  </si>
  <si>
    <t>ИБП серии 93PS, мощность 10кВА/10кВт, 3 фазы вход/выход, статический байпас 40кВт, с двумя силовыми модулями по 10кВт (N+1), апгрейд до 15кВт каждый, с раздельными батарейными модулями (2 по 2 линейки внутренних батарей в каждом (4x32 шт, 12V 9Ah), с сервисным байпасом, сетевая (SNMP/Web) карта в комплекте</t>
  </si>
  <si>
    <t>ИБП серии 93PS, мощность 10кВА/10кВт, 3 фазы вход/выход, статический байпас 40кВт, с двумя силовыми модулями по 10кВт (N+1), апгрейд до 20кВт каждый, с раздельными батарейными модулями (2 по 1 линейке внутренних батарей в каждом (2x32 шт, 12V 9Ah) с удлинённым сроком службы), сетевая (SNMP/Web) карта в комплекте</t>
  </si>
  <si>
    <t>ИБП серии 93PS, мощность 10кВА/10кВт, 3 фазы вход/выход, статический байпас 40кВт, с двумя силовыми модулями по 10кВт (N+1), апгрейд до 20кВт каждый, с раздельными батарейными модулями (2 по 2 линейки внутренних батарей в каждом (2x32 шт, 12V 9Ah) с удлинённым сроком службы), сетевая (SNMP/Web) карта в комплекте</t>
  </si>
  <si>
    <t>ИБП серии 93PS, мощность 10кВА/10кВт, 3 фазы вход/выход, статический байпас 40кВт, с двумя силовыми модулями по 10кВт (N+1), апгрейд до 20кВт каждый, с раздельными батарейными модулями (2 по 1 линейке внутренних батарей в каждом (2x32 шт, 12V 9Ah) с удлинённым сроком службы), с сервисным байпасом, сетевая (SNMP/Web) карта в комплекте</t>
  </si>
  <si>
    <t>ИБП серии 93PS, мощность 10кВА/10кВт, 3 фазы вход/выход, статический байпас 40кВт, с двумя силовыми модулями по 10кВт (N+1), апгрейд до 20кВт каждый, с раздельными батарейными модулями (2 по 2 линейки внутренних батарей в каждом (2x32 шт, 12V 9Ah) с удлинённым сроком службы), с сервисным байпасом, сетевая (SNMP/Web) карта в комплекте</t>
  </si>
  <si>
    <t>опция для ИБП</t>
  </si>
  <si>
    <r>
      <t xml:space="preserve">KIT 93PM 30-50KW EMC-C2 </t>
    </r>
    <r>
      <rPr>
        <sz val="9"/>
        <color rgb="FFFF0000"/>
        <rFont val="Arial"/>
        <family val="2"/>
      </rPr>
      <t>(Use BidMan to configure the part number)</t>
    </r>
  </si>
  <si>
    <t>не влияет на размер, установка в ИБП</t>
  </si>
  <si>
    <r>
      <t xml:space="preserve">KIT 93PM 80-150KW TOP AIR EXHAUST </t>
    </r>
    <r>
      <rPr>
        <sz val="9"/>
        <color rgb="FFFF0000"/>
        <rFont val="Arial"/>
        <family val="2"/>
        <charset val="238"/>
      </rPr>
      <t>(Use BidMan to configure the part number)</t>
    </r>
  </si>
  <si>
    <r>
      <t>KIT 93PM 160-200KW TOP AIR EXHAUST</t>
    </r>
    <r>
      <rPr>
        <sz val="9"/>
        <color rgb="FFFF0000"/>
        <rFont val="Arial"/>
        <family val="2"/>
        <charset val="238"/>
      </rPr>
      <t xml:space="preserve"> (Use BidMan to configure the part number)</t>
    </r>
  </si>
  <si>
    <r>
      <t>KIT 93PM 30-150kW TOP CABLE ACCESS</t>
    </r>
    <r>
      <rPr>
        <sz val="9"/>
        <color rgb="FFFF0000"/>
        <rFont val="Arial"/>
        <family val="2"/>
        <charset val="238"/>
      </rPr>
      <t xml:space="preserve"> (Use BidMan to configure the part number)</t>
    </r>
  </si>
  <si>
    <r>
      <t xml:space="preserve">PACKM 93PM 30-150kW PLYWOOD BOX WITH RAMP  </t>
    </r>
    <r>
      <rPr>
        <sz val="9"/>
        <color rgb="FFFF0000"/>
        <rFont val="Arial"/>
        <family val="2"/>
        <charset val="238"/>
      </rPr>
      <t>(Use BidMan to configure the part number)</t>
    </r>
  </si>
  <si>
    <r>
      <t xml:space="preserve">PACKM 93PM 200kW PLYWOOD BOX WITH RAMP </t>
    </r>
    <r>
      <rPr>
        <sz val="9"/>
        <color rgb="FFFF0000"/>
        <rFont val="Arial"/>
        <family val="2"/>
        <charset val="238"/>
      </rPr>
      <t xml:space="preserve"> (Use BidMan to configure the part number)</t>
    </r>
  </si>
  <si>
    <r>
      <t>KIT 93PM-(50) SYNC CONTROL INTERFACE</t>
    </r>
    <r>
      <rPr>
        <sz val="9"/>
        <color rgb="FFFF0000"/>
        <rFont val="Arial"/>
        <family val="2"/>
        <charset val="238"/>
      </rPr>
      <t xml:space="preserve"> (Use BidMan to configure the part number)</t>
    </r>
  </si>
  <si>
    <r>
      <t>KIT 93PM-(100)-(200) SYNC CONTROL INTERFACE</t>
    </r>
    <r>
      <rPr>
        <sz val="9"/>
        <color rgb="FFFF0000"/>
        <rFont val="Arial"/>
        <family val="2"/>
        <charset val="238"/>
      </rPr>
      <t xml:space="preserve"> (Use BidMan to configure the part number)</t>
    </r>
  </si>
  <si>
    <r>
      <t>KIT 93PM-(200) SIAC-MBS 3-SWITCHES</t>
    </r>
    <r>
      <rPr>
        <sz val="9"/>
        <color rgb="FFFF0000"/>
        <rFont val="Arial"/>
        <family val="2"/>
        <charset val="238"/>
      </rPr>
      <t xml:space="preserve"> (Use BidMan to configure the part number)</t>
    </r>
  </si>
  <si>
    <r>
      <t xml:space="preserve">KIT 93PM-200) SIAC-MBS 4-SWITCHES </t>
    </r>
    <r>
      <rPr>
        <sz val="9"/>
        <color rgb="FFFF0000"/>
        <rFont val="Arial"/>
        <family val="2"/>
        <charset val="238"/>
      </rPr>
      <t>(Use BidMan to configure the part number)</t>
    </r>
  </si>
  <si>
    <t>Батарейная опция</t>
  </si>
  <si>
    <t>HPO-1041917</t>
  </si>
  <si>
    <t>PLATE 3N60 FLANGE BLIND AL</t>
  </si>
  <si>
    <t>HPO-1041918</t>
  </si>
  <si>
    <t>PLATE 93PM FLANGE D2 BLIND AL</t>
  </si>
  <si>
    <t>HPO-1041919</t>
  </si>
  <si>
    <t>PLATE 93PM 100-150 BACK PLATE AL</t>
  </si>
  <si>
    <t>HPO-1041920</t>
  </si>
  <si>
    <t>PLATE 93PM GLANDPLATE BOTTOM AL</t>
  </si>
  <si>
    <t>HPO-1041921</t>
  </si>
  <si>
    <t>PLATE 93PM 200KW CUSTOMER CABLE PLATE AL</t>
  </si>
  <si>
    <t>P-105000017-006</t>
  </si>
  <si>
    <t>Малый внешний батарейный шкаф для ИБП 93PM/93E; с установленным комплектом аккумуляторов (1 из 36 батарей, производства GNB, модель  P12V875); с встроенным батарейным выключателем на 200А; для ИБП мощностью до 60 кВА</t>
  </si>
  <si>
    <t>Малый внешний батарейный шкаф для ИБП 93PM/93E; с установленным комплектом аккумуляторов (1 из 36 батарей, производства GNB, модель XP12V1800); с встроенным батарейным выключателем на 200А; для ИБП мощностью до 60 кВА</t>
  </si>
  <si>
    <t>ConnectUPS-X Web/SNMP card</t>
  </si>
  <si>
    <t>PXGX</t>
  </si>
  <si>
    <t>X-Slot ModBus RTU Card</t>
  </si>
  <si>
    <t>X-Slot Relay Card</t>
  </si>
  <si>
    <t>ИБП серии 93PS, мощность 8кВА/8кВт, 3 фазы вход/выход, статический байпас 20кВт,  с одним силовым модулем (до 15кВт), с 1 линейкой внутренних батарей (32 шт, 12V 9Ah), сетевая (SNMP/Web) карта в комплекте</t>
  </si>
  <si>
    <t>ИБП серии 93PS, мощность 8кВА/8кВт, 3 фазы вход/выход, статический байпас 20кВт,  с одним силовым модулем (до 15кВт), с 1 линейкой внутренних батарей (32 шт, 12V 9Ah), с сервисным байпасом, сетевая (SNMP/Web) карта в комплекте</t>
  </si>
  <si>
    <t>ИБП серии 9155, мощность 10 кВа/9 кВт; 1 фаза вход/выход; с внутренними стандартными батареями; 1 линейка из 32 штук ёмкостью 7А*ч, время автономной работы 6 минут (полная мощность, нагрузка с pf=0,7) сетевая (SNMP/Web) карта в комплекте</t>
  </si>
  <si>
    <t>ИБП серии 9155, мощность 10 кВа/9 кВт; 1 фаза вход/выход; с внутренними стандартными батареями; 1 линейка из 32 штук ёмкостью 7А*ч, время автономной работы 6 минут (полная мощность, нагрузка с pf=0,7); с сервисным байпасом сетевая (SNMP/Web) карта в комплекте</t>
  </si>
  <si>
    <t>ИБП серии 9155, мощность 10 кВа/9 кВт; 3 фазы вход/1 фаза выход; с внутренними стандартными батареями; 1 линейка из 32 штук ёмкостью 7А*ч, время автономной работы 6 минут (полная мощность, нагрузка с pf=0,7) сетевая (SNMP/Web) карта в комплекте</t>
  </si>
  <si>
    <t>ИБП серии 9155, мощность 10 кВа/9 кВт; 3 фазы вход/1 фаза выход; с внутренними стандартными батареями; 1 линейка из 32 штук ёмкостью 7А*ч, время автономной работы 6 минут (полная мощность, нагрузка с pf=0,7); с сервисным байпасом сетевая (SNMP/Web) карта в комплекте</t>
  </si>
  <si>
    <t>ИБП серии 9155, мощность 8 кВа/7,2 кВт; 3 фазы вход/1 фаза выход; без батарей, с возможностью установки 2 линеек из 32 штук,</t>
  </si>
  <si>
    <t>ИБП серии 9155, мощность 10 кВа/9 кВт; 3 фазы вход/1 фаза выход; без батарей, с возможностью установки 2 линеек из 32 штук сетевая (SNMP/Web) карта в комплекте</t>
  </si>
  <si>
    <t>ИБП серии 9155, мощность 12 кВа/10,8 кВт; 3 фазы вход/1 фаза выход; без батарей, с возможностью установки 2 линеек из 32 штук сетевая (SNMP/Web) карта в комплекте</t>
  </si>
  <si>
    <t>ИБП серии 9155, мощность 15 кВа/13,5 кВт; 3 фазы вход/1 фаза выход; без батарей, с возможностью установки 2 линеек из 32 штук сетевая (SNMP/Web) карта в комплекте</t>
  </si>
  <si>
    <t>ИБП серии 9155, мощность 10 кВа/9 кВт; 3 фазы вход/1 фаза выход; с внутренними стандартными батареями; 2 линейки по 32 штуки ёмкостью 7А*ч, время автономной работы 20 минут (полная мощность, нагрузка с pf=0,7) сетевая (SNMP/Web) карта в комплекте</t>
  </si>
  <si>
    <t>ИБП серии 9155, мощность 10 кВа/9 кВт; 3 фазы вход/1 фаза выход; с внутренними стандартными батареями; 2 линейки по 32 штуки ёмкостью 9А*ч, время автономной работы 25 минут (полная мощность, нагрузка с pf=0,7) сетевая (SNMP/Web) карта в комплекте</t>
  </si>
  <si>
    <t>ИБП серии 9155, мощность 12 кВа/10,8 кВт; 3 фазы вход/1 фаза выход; с внутренними стандартными батареями; 2 линейки по 32 штуки ёмкостью 7А*ч, время автономной работы 15 минут (полная мощность, нагрузка с pf=0,7) сетевая (SNMP/Web) карта в комплекте</t>
  </si>
  <si>
    <t>ИБП серии 9155, мощность 12 кВа/10,8 кВт; 3 фазы вход/1 фаза выход; с внутренними стандартными батареями; 2 линейки по 32 штуки ёмкостью 9А*ч, время автономной работы 20 минут (полная мощность, нагрузка с pf=0,7) сетевая (SNMP/Web) карта в комплекте</t>
  </si>
  <si>
    <t>ИБП серии 9155, мощность 15 кВа/13,5 кВт; 3 фазы вход/1 фаза выход; с внутренними стандартными батареями; 2 линейки по 32 штуки ёмкостью 7А*ч, время автономной работы 10 минут (полная мощность, нагрузка с pf=0,7) сетевая (SNMP/Web) карта в комплекте</t>
  </si>
  <si>
    <t>ИБП серии 9155, мощность 15 кВа/13,5 кВт; 3 фазы вход/1 фаза выход; с внутренними стандартными батареями; 2 линейки по 32 штуки ёмкостью 9А*ч, время автономной работы 15 минут (полная мощность, нагрузка с pf=0,7) сетевая (SNMP/Web) карта в комплекте</t>
  </si>
  <si>
    <t>ИБП серии 9155, мощность 10 кВа/9 кВт; 3 фазы вход/1 фаза выход; с внутренними батареями с удлинённым сроком службы; 1 линейка из 32 штук ёмкостью 7А*ч, время автономной работы 6 минут (полная мощность, нагрузка с pf=0,7) сетевая (SNMP/Web) карта в комплекте</t>
  </si>
  <si>
    <t>ИБП серии 9155, мощность 10 кВа/9 кВт; 3 фазы вход/1 фаза выход;  с внутренними батареями с удлинённым сроком службы; 2 линейки по 32 штуки ёмкостью 7А*ч, время автономной работы 20 минут (полная мощность, нагрузка с pf=0,7) сетевая (SNMP/Web) карта в комплекте</t>
  </si>
  <si>
    <t>ИБП серии 9155, мощность 12 кВа/10,8 кВт; 3 фазы вход/1 фаза выход;  с внутренними батареями с удлинённым сроком службы; 2 линейки по 32 штуки ёмкостью 7А*ч, время автономной работы 15 минут (полная мощность, нагрузка с pf=0,7) сетевая (SNMP/Web) карта в комплекте</t>
  </si>
  <si>
    <t>ИБП серии 9155, мощность 15 кВа/13,5 кВт; 3 фазы вход/1 фаза выход;  с внутренними батареями с удлинённым сроком службы; 2 линейки по 32 штуки ёмкостью 7А*ч, время автономной работы 10 минут (полная мощность, нагрузка с pf=0,7) сетевая (SNMP/Web) карта в комплекте</t>
  </si>
  <si>
    <t>ИБП серии 9155, мощность 10 кВа/9 кВт; 3 фазы вход/1 фаза выход; с внутренними стандартными батареями; 2 линейки по 32 штуки ёмкостью 7А*ч, время автономной работы 20 минут (полная мощность, нагрузка с pf=0,7); с сервисным байпасом сетевая (SNMP/Web) карта в комплекте</t>
  </si>
  <si>
    <t>ИБП серии 9155, мощность 10 кВа/9 кВт; 3 фазы вход/1 фаза выход; с внутренними стандартными батареями; 2 линейки по 32 штуки ёмкостью 9А*ч, время автономной работы 26 минут (полная мощность, нагрузка с pf=0,7); с сервисным байпасом сетевая (SNMP/Web) карта в комплекте</t>
  </si>
  <si>
    <t>ИБП серии 9155, мощность 12 кВа/10,8 кВт; 3 фазы вход/1 фаза выход; с внутренними стандартными батареями; 2 линейки по 32 штуки ёмкостью 7А*ч, время автономной работы 15 минут (полная мощность, нагрузка с pf=0,7); с сервисным байпасом сетевая (SNMP/Web) карта в комплекте</t>
  </si>
  <si>
    <t>ИБП серии 9155, мощность 12 кВа/10,8 кВт; 3 фазы вход/1 фаза выход; с внутренними стандартными батареями; 2 линейки по 32 штуки ёмкостью 9А*ч, время автономной работы 20 минут (полная мощность, нагрузка с pf=0,7); с сервисным байпасом сетевая (SNMP/Web) карта в комплекте</t>
  </si>
  <si>
    <t>ИБП серии 9155, мощность 15 кВа/13,5 кВт; 3 фазы вход/1 фаза выход; с внутренними стандартными батареями; 2 линейки по 32 штуки ёмкостью 7А*ч, время автономной работы 10 минут (полная мощность, нагрузка с pf=0,7); с сервисным байпасом сетевая (SNMP/Web) карта в комплекте</t>
  </si>
  <si>
    <t>ИБП серии 9155, мощность 15 кВа/13,5 кВт; 3 фазы вход/1 фаза выход; с внутренними стандартными батареями; 2 линейки по 32 штуки ёмкостью 9А*ч, время автономной работы 15 минут (полная мощность, нагрузка с pf=0,7); с сервисным байпасом сетевая (SNMP/Web) карта в комплекте</t>
  </si>
  <si>
    <t>ИБП серии 9155, мощность 10 кВа/9 кВт; 3 фазы вход/1 фаза выход; с внутренними батареями с удлинённым сроком службы; 1 линейка из 32 штук ёмкостью 7А*ч, время автономной работы 6 минут (полная мощность, нагрузка с pf=0,7); с сервисным байпасом сетевая (SNMP/Web) карта в комплекте</t>
  </si>
  <si>
    <t>ИБП серии 9155, мощность 10 кВа/9 кВт; 3 фазы вход/1 фаза выход;  с внутренними батареями с удлинённым сроком службы; 2 линейки по 32 штуки ёмкостью 7А*ч, время автономной работы 20 минут (полная мощность, нагрузка с pf=0,7); с сервисным байпасом сетевая (SNMP/Web) карта в комплекте</t>
  </si>
  <si>
    <t>ИБП серии 9155, мощность 12 кВа/10,8 кВт; 3 фазы вход/1 фаза выход;  с внутренними батареями с удлинённым сроком службы; 2 линейки по 32 штуки ёмкостью 7А*ч, время автономной работы 15 минут (полная мощность, нагрузка с pf=0,7); с сервисным байпасом сетевая (SNMP/Web) карта в комплекте</t>
  </si>
  <si>
    <t>ИБП серии 9155, мощность 15 кВа/13,5 кВт; 3 фазы вход/1 фаза выход;  с внутренними батареями с удлинённым сроком службы; 2 линейки по 32 штуки ёмкостью 7А*ч, время автономной работы 10 минут (полная мощность, нагрузка с pf=0,7); с сервисным байпасом сетевая (SNMP/Web) карта в комплекте</t>
  </si>
  <si>
    <t>ИБП серии 9155, мощность 8 кВа/7,2 кВт; 1 фаза вход/выход; без батарей; с возможностью установки 2 линеек из 32 штук;  pf=0,9</t>
  </si>
  <si>
    <t>ИБП серии 9155, мощность 10 кВа/9 кВт; 1 фаза вход/выход; с внутренними стандартными батареями; 2 линейки по 32 штуки ёмкостью 7А*ч, время автономной работы 20 минут (полная мощность, нагрузка с pf=0,7) сетевая (SNMP/Web) карта в комплекте</t>
  </si>
  <si>
    <t>ИБП серии 9155, мощность 10 кВа/9 кВт; 1 фаза вход/выход; с внутренними стандартными батареями; 2 линейки по 32 штуки ёмкостью 9А*ч, время автономной работы 25 минут (полная мощность, нагрузка с pf=0,7) сетевая (SNMP/Web) карта в комплекте</t>
  </si>
  <si>
    <t>ИБП серии 9155, мощность 10 кВа/9 кВт; 1 фаза вход/выход; с внутренними батареями с удлинённым сроком службы; 1 линейка из 32 штук ёмкостью 7А*ч, время автономной работы 6 минут (полная мощность, нагрузка с pf=0,7) сетевая (SNMP/Web) карта в комплекте</t>
  </si>
  <si>
    <t>ИБП серии 9155, мощность 10 кВа/9 кВт; 1 фаза вход/выход;  с внутренними батареями с удлинённым сроком службы; 2 линейки по 32 штуки ёмкостью 7А*ч, время автономной работы 20 минут (полная мощность, нагрузка с pf=0,7) сетевая (SNMP/Web) карта в комплекте</t>
  </si>
  <si>
    <t>ИБП серии 9155, мощность 10 кВа/9 кВт; 1 фаза вход/выход; с внутренними стандартными батареями; 2 линейки по 32 штуки ёмкостью 7А*ч, время автономной работы 20 минут (полная мощность, нагрузка с pf=0,7); с сервисным байпасом сетевая (SNMP/Web) карта в комплекте</t>
  </si>
  <si>
    <t>ИБП серии 9155, мощность 10 кВа/9 кВт; 1 фаза вход/выход; с внутренними стандартными батареями; 2 линейки по 32 штуки ёмкостью 9А*ч, время автономной работы 25 минут (полная мощность, нагрузка с pf=0,7); с сервисным байпасом сетевая (SNMP/Web) карта в комплекте</t>
  </si>
  <si>
    <t>ИБП серии 9155, мощность 10 кВа/9 кВт; 1 фаза вход/выход; с внутренними батареями с удлинённым сроком службы; 1 линейка из 32 штук ёмкостью 7А*ч, время автономной работы 6 минут (полная мощность, нагрузка с pf=0,7); с сервисным байпасом сетевая (SNMP/Web) карта в комплекте</t>
  </si>
  <si>
    <t>ИБП серии 9155, мощность 10 кВа/9 кВт; 1 фаза вход/выход;  с внутренними батареями с удлинённым сроком службы; 2 линейки по 32 штуки ёмкостью 7А*ч, время автономной работы 20 минут (полная мощность, нагрузка с pf=0,7); с сервисным байпасом сетевая (SNMP/Web) карта в комплекте</t>
  </si>
  <si>
    <t>ИБП серии 9155, мощность 10 кВа/9 кВт; 3 фазы вход/1 фаза выход; без батарей, с возможностью установки 2 линеек из 32 штук; с сервисным байпасом сетевая (SNMP/Web) карта в комплекте</t>
  </si>
  <si>
    <t>ИБП серии 9155, мощность 12 кВа/10,8 кВт; 3 фазы вход/1 фаза выход; без батарей, с возможностью установки 2 линеек из 32 штук; с сервисным байпасом сетевая (SNMP/Web) карта в комплекте</t>
  </si>
  <si>
    <t>ИБП серии 9155, мощность 15 кВа/13,5 кВт; 3 фазы вход/1 фаза выход; без батарей, с возможностью установки 2 линеек из 32 штук; с сервисным байпасом сетевая (SNMP/Web) карта в комплекте</t>
  </si>
  <si>
    <t>ИБП серии 9155, мощность 10 кВа/9 кВт; 1 фаза вход/выход; без батарей; с возможностью установки 2 линеек из 32 штук; с сервисным байпасом сетевая (SNMP/Web) карта в комплекте</t>
  </si>
  <si>
    <t>ИБП серии 9155, мощность 10 кВа/9 кВт; 1 фаза вход/выход;  с внутренними стандартными батареями; 2 линейки по 32 штуки ёмкостью 9А*ч, время автономной работы 25 минут (полная мощность, нагрузка с pf=0,7); готов для работы в параллель (до 4х ИБП) сетевая (SNMP/Web) карта в комплекте</t>
  </si>
  <si>
    <t>ИБП серии 9155, мощность 10 кВа/9 кВт; 1 фаза вход/выход; с внутренними батареями с удлинённым сроком службы; 1 линейка из 32 штук ёмкостью 7А*ч, время автономной работы 6 минут (полная мощность, нагрузка с pf=0,7); готов для работы в параллель (до 4х ИБП) сетевая (SNMP/Web) карта в комплекте</t>
  </si>
  <si>
    <t>ИБП серии 9155, мощность 10 кВа/9 кВт; 1 фаза вход/выход;  с внутренними батареями с удлинённым сроком службы; 2 линейки по 32 штуки ёмкостью 7А*ч, время автономной работы 20 минут (полная мощность, нагрузка с pf=0,7); готов для работы в параллель (до 4х ИБП) сетевая (SNMP/Web) карта в комплекте</t>
  </si>
  <si>
    <t>ИБП серии 9155, мощность 10 кВа/9 кВт; 1 фаза вход/выход; без батарей; с возможностью установки 2 линеек из 32 штук; готов для работы в параллель (до 4х ИБП) сетевая (SNMP/Web) карта в комплекте</t>
  </si>
  <si>
    <t>ИБП серии 9155, мощность 10 кВа/9 кВт; 3 фазы вход/1 фаза выход; с внутренними стандартными батареями; 2 линейки по 32 штуки ёмкостью 9А*ч, время автономной работы 25 минут (полная мощность, нагрузка с pf=0,7); готов для работы в параллель (до 4х ИБП) сетевая (SNMP/Web) карта в комплекте</t>
  </si>
  <si>
    <t>ИБП серии 9155, мощность 12 кВа/10,8 кВт; 3 фазы вход/1 фаза выход; с внутренними стандартными батареями; 2 линейки по 32 штуки ёмкостью 9А*ч, время автономной работы 20 минут (полная мощность, нагрузка с pf=0,7); готов для работы в параллель (до 4х ИБП) сетевая (SNMP/Web) карта в комплекте</t>
  </si>
  <si>
    <t>ИБП серии 9155, мощность 15 кВа/13,5 кВт; 3 фазы вход/1 фаза выход; с внутренними стандартными батареями; 2 линейки по 32 штуки ёмкостью 9А*ч, время автономной работы 15 минут (полная мощность, нагрузка с pf=0,7); готов для работы в параллель (до 4х ИБП) сетевая (SNMP/Web) карта в комплекте</t>
  </si>
  <si>
    <t>ИБП серии 9155, мощность 10 кВа/9 кВт; 3 фазы вход/1 фаза выход; с внутренними батареями с удлинённым сроком службы; 1 линейка из 32 штук ёмкостью 7А*ч, время автономной работы 6 минут (полная мощность, нагрузка с pf=0,7); готов для работы в параллель (до 4х ИБП) сетевая (SNMP/Web) карта в комплекте</t>
  </si>
  <si>
    <t>ИБП серии 9155, мощность 10 кВа/9 кВт; 3 фазы вход/1 фаза выход; с внутренними батареями с удлинённым сроком службы; 2 линейки по 32 штуки ёмкостью 7А*ч, время автономной работы 20 минут (полная мощность, нагрузка с pf=0,7); готов для работы в параллель (до 4х ИБП) сетевая (SNMP/Web) карта в комплекте</t>
  </si>
  <si>
    <t>ИБП серии 9155, мощность 12 кВа/10,8 кВт; 3 фазы вход/1 фаза выход; с внутренними батареями с удлинённым сроком службы; 2 линейки из 32 штук ёмкостью 7А*ч, время автономной работы 15 минут (полная мощность, нагрузка с pf=0,7); готов для работы в параллель (до 4х ИБП) сетевая (SNMP/Web) карта в комплекте</t>
  </si>
  <si>
    <t>ИБП серии 9155, мощность 15 кВа/13,5 кВт; 3 фазы вход/1 фаза выход; с внутренними батареями с удлинённым сроком службы; 2 линейки по 32 штуки ёмкостью 7А*ч, время автономной работы 10 минут (полная мощность, нагрузка с pf=0,7); готов для работы в параллель (до 4х ИБП) сетевая (SNMP/Web) карта в комплекте</t>
  </si>
  <si>
    <t>ИБП серии 9155, мощность 10 кВа/9 кВт; 3 фазы вход/1 фаза выход; без батарей, с возможностью установки 2 линеек из 32 штук; готов для работы в параллель (до 4х ИБП) сетевая (SNMP/Web) карта в комплекте</t>
  </si>
  <si>
    <t>ИБП серии 9155, мощность 12 кВа/10,8 кВт; 3 фазы вход/1 фаза выход; без батарей, с возможностью установки 2 линеек из 32 штук; готов для работы в параллель (до 4х ИБП) сетевая (SNMP/Web) карта в комплекте</t>
  </si>
  <si>
    <t>ИБП серии 9155, мощность 15 кВа/13,5 кВт; 3 фазы вход/1 фаза выход; без батарей, с возможностью установки 2 линеек из 32 штук; готов для работы в параллель (до 4х ИБП) сетевая (SNMP/Web) карта в комплекте</t>
  </si>
  <si>
    <t>93P/E-BAT-S-EMPTY (63A)</t>
  </si>
  <si>
    <t>Малый внешний батарейный шкаф для ИБП серий 93P/E; без батарей; с встроенным батарейным выключателем на 63А  (для ИБП мощностью до 30 кВт)</t>
  </si>
  <si>
    <t>93P/E-BAT-S-2x32-9Ah (63A)</t>
  </si>
  <si>
    <t>Малый внешний батарейный шкаф для ИБП серий 93P/E; с установленным комплектом аккумуляторов (2 линейки по 32 батареи 9А*ч); с встроенным батарейным выключателем на 63А (для ИБП мощностью до 30 кВт)</t>
  </si>
  <si>
    <t>93P/E-BAT-S-3x32-9Ah (63A)</t>
  </si>
  <si>
    <t>Малый внешний батарейный шкаф для ИБП серий 93P/E; с установленным комплектом аккумуляторов (3 линейки по 32 батареи 9А*ч); с встроенным батарейным выключателем на 63А (для ИБП мощностью до 30 кВт)</t>
  </si>
  <si>
    <t>93P/E-BAT-S-2x32-7Ah-LL (63A)</t>
  </si>
  <si>
    <t>Малый внешний батарейный шкаф для ИБП серий 93P/E; с установленным комплектом аккумуляторов (2 линейки по 32 батареи 7Ah); с встроенным батарейным выключателем на 63А (для ИБП мощностью до 30 кВт)</t>
  </si>
  <si>
    <t>93P/E-BAT-S-3x32-7Ah-LL (63A)</t>
  </si>
  <si>
    <t>Малый внешний батарейный шкаф для ИБП серий 93P/E; с установленным комплектом аккумуляторов (3 линейки по 32 батареи 7Ah); с встроенным батарейным выключателем на 63А (для ИБП мощностью до 30 кВт)</t>
  </si>
  <si>
    <t>P-105000041-006</t>
  </si>
  <si>
    <t>93P/E-BAT-S-2x32-9Ah-LL (63A)</t>
  </si>
  <si>
    <t>Малый внешний батарейный шкаф для ИБП серий 93P/E; с установленным комплектом аккумуляторов (2 линейки по 32 батареи 9Ah с увеличенным сроком службы); с встроенным батарейным выключателем на 63А (для ИБП мощностью до 30 кВт)</t>
  </si>
  <si>
    <t>P-105000041-007</t>
  </si>
  <si>
    <t>93P/E-BAT-S-3x32-9Ah-LL (63A)</t>
  </si>
  <si>
    <t>Малый внешний батарейный шкаф для ИБП серий 93P/E; с установленным комплектом аккумуляторов (3 линейки по 32 батареи 9Ah с увеличенным сроком службы); с встроенным батарейным выключателем на 63А (для ИБП мощностью до 30 кВт)</t>
  </si>
  <si>
    <t>Внешний батарейный шкаф для ИБП 9х55,  с кабельной разводкой и установленным комплектом (2 линейки из 32 батарей со стандартным сроком службы, ёмкостью 7А*ч); с встроенным батарейным выключателемсетевая (SNMP/Web) карта в комплекте</t>
  </si>
  <si>
    <t>Внешний батарейный шкаф для ИБП 9х55,  с кабельной разводкой и установленным комплектом (2 линейки из 32 батарей с увеличенным сроком службы, ёмкостью 7А*ч); с встроенным батарейным выключателемсетевая (SNMP/Web) карта в комплекте</t>
  </si>
  <si>
    <t>Внешний батарейный шкаф для ИБП 9х55,  без батарей; с кабельной разводкой и возможностью установки макс. 2 батарейных линеек по 32 батареи; с встроенным батарейным выключателемсетевая (SNMP/Web) карта в комплекте</t>
  </si>
  <si>
    <t>9X55-BAT10-1x110 (15kVA)</t>
  </si>
  <si>
    <t>9X55-BAT10-2x110 (15kVA)</t>
  </si>
  <si>
    <r>
      <t xml:space="preserve">9X55-BAT-0 (20-40 kVA)  </t>
    </r>
    <r>
      <rPr>
        <vertAlign val="superscript"/>
        <sz val="9"/>
        <rFont val="Arial"/>
        <family val="2"/>
        <charset val="238"/>
      </rPr>
      <t>(2</t>
    </r>
  </si>
  <si>
    <r>
      <t xml:space="preserve">9X55-BAT10-1x110 (20-40 kVA) </t>
    </r>
    <r>
      <rPr>
        <vertAlign val="superscript"/>
        <sz val="9"/>
        <rFont val="Arial"/>
        <family val="2"/>
        <charset val="238"/>
      </rPr>
      <t xml:space="preserve">(3  </t>
    </r>
    <r>
      <rPr>
        <sz val="9"/>
        <rFont val="Arial"/>
        <family val="2"/>
        <charset val="238"/>
      </rPr>
      <t xml:space="preserve">  (CSB HRL 12110W)</t>
    </r>
  </si>
  <si>
    <t>Battery Breaker 700A/600Vdc 35kA UL (275kVA)</t>
  </si>
  <si>
    <t>P-122000194</t>
  </si>
  <si>
    <t>MCCB 800A 600VDC 20kA IEC 3P ST48V+AUX</t>
  </si>
  <si>
    <t>Батарейный выключатель на 800А/600В DC, с отключающей способностью 20кА, рекомендован для 9395(P) и 93E серии (до 400кВА)</t>
  </si>
  <si>
    <t>Battery breaker 1200A/600Vdc 50kA UL for local rack battery systems (550 kVA)</t>
  </si>
  <si>
    <t>Батарейный выключатель на 1200А/600В DC, с отключающей способностью 50кА для внешних батарейных систем к ИБП мощностью до 550кВА)</t>
  </si>
  <si>
    <t>P-122000195</t>
  </si>
  <si>
    <t>MCCB 1600A 600VDC 20kA IEC 3P ST48V+AUX</t>
  </si>
  <si>
    <t>Батарейный выключатель на 1600А/600В DC, с отключающей способностью 20кА для внешних батарейных систем к ИБП мощностью до 800кВА)</t>
  </si>
  <si>
    <t>9355-MBS-15kVA</t>
  </si>
  <si>
    <t>Механический (сервисный) байпас для ИБП серии 9355, мощностью до 15 кВа</t>
  </si>
  <si>
    <t>Шкаф внешнего сервисного байпаса для ИБП серии 9155, мощностью до 10кВА, с распределительным щитом, с 15 автоматическими выключателями (характеристика отключения B, Iном.=10А)</t>
  </si>
  <si>
    <t>Шкаф внешнего сервисного байпаса для ИБП серии 9155, мощностью до 12кВА, с распределительным щитом, с 20 автоматическими выключателями (характеристика отключения B, Iном.=10А)</t>
  </si>
  <si>
    <t>Шкаф внешнего сервисного байпаса для ИБП серии 9155, мощностью до 15кВА, с распределительным щитом, с 20 автоматическими выключателями (характеристика отключения B, Iном.=10А)</t>
  </si>
  <si>
    <t>UPS center 9355 8 kVA-15xB10</t>
  </si>
  <si>
    <t>Шкаф внешнего сервисного байпаса для ИБП серии 9355, мощностью 8кВА, с распределительным щитом, с 15 автоматическими выключателями (характеристика отключения B, Iном.=10А)</t>
  </si>
  <si>
    <t>UPS center 9355 10 kVA-15xB10</t>
  </si>
  <si>
    <t>Шкаф внешнего сервисного байпаса для ИБП серии 9355, мощностью 10кВА, с распределительным щитом, с 15 автоматическими выключателями (характеристика отключения B, Iном.=10А)</t>
  </si>
  <si>
    <t>UPS center 9355 12/15 kVA-21xB10</t>
  </si>
  <si>
    <t>Шкаф внешнего сервисного байпаса для ИБП серии 9355, мощностью 12/15кВА, с распределительным щитом, с 21 автоматическим выключателем (характеристика отключения B, Iном.=10А)</t>
  </si>
  <si>
    <t>внешний сервисный байпас, мощность до 120кВт, крепление на стену</t>
  </si>
  <si>
    <t>внешний сервисный байпас, мощность до 160кВт, крепление на стену</t>
  </si>
  <si>
    <t>P-105000071-001</t>
  </si>
  <si>
    <t>Sync Control II 400V for 9390, 9395 (wall-mount) CE-marked (Black)</t>
  </si>
  <si>
    <t>Устройство синхронизации для ИБП, работающих в параллель (серий 9390, 9395), с креплением на стену</t>
  </si>
  <si>
    <t>Модуль для параллельного подключения (1+1) ИБП внешний, с креплением на стену, для серии 9355 и 93PM (для мощностей до 60 кВА), с встроенным сервисным байпасом  (переключатель неразрывного типа) номиналом 120кВАсетевая (SNMP/Web) карта в комплекте</t>
  </si>
  <si>
    <t>KIT EXTERNAL PARALLEL CABLE</t>
  </si>
  <si>
    <t>103003055</t>
  </si>
  <si>
    <t xml:space="preserve">Xslot industrial relay card kit </t>
  </si>
  <si>
    <t>Карта индустриальных релейных контактов, подключение: X-slot</t>
  </si>
  <si>
    <t>Expansion chassis, 3 X-Slots, incl 1x Modbus card</t>
  </si>
  <si>
    <t>Промышленная карта релейных контактов, подключение Mini Slot, для ИБП серий 93PM и 93E</t>
  </si>
  <si>
    <t>ViewUPS-X remote LCD display with Xslot card (9x55, 9395, BladeUPS)</t>
  </si>
  <si>
    <t>Внешний сетевой адаптер для ИБП Eaton, в которых не предусмотрен встроенный сетевой разъём. Подключается к последовательному порту RS232.
Функция: Web/SNMP; поддерживает SNMP v1, http, https и SMTP. Работает с: снятыми с производства 9150 и 9305, с кабелем 1023247, а также 9130, 9140, 9155, 9355 и 9395P</t>
  </si>
  <si>
    <t>Cable ConnectUPS-E to 9X55</t>
  </si>
  <si>
    <t xml:space="preserve">9355-TRAP-15kVA </t>
  </si>
  <si>
    <t>Внешний шкаф с выходным трансформатором  для ИБП серии 9355, мощностью до 15 кВа</t>
  </si>
  <si>
    <t>Output tranformer for 20-30 kVA (non-matching cabinet)</t>
  </si>
  <si>
    <t>HPO-1041445</t>
  </si>
  <si>
    <t>9395-275/9395P-300 UPM STATUS LIGHTS</t>
  </si>
  <si>
    <t>Набор для подсветки статуса (9395(P) серии), доп. силовой модуль 275-300кВА</t>
  </si>
  <si>
    <t>HPO-1041414</t>
  </si>
  <si>
    <t>9395-550/9395P-600 UPM STATUS LIGHTS</t>
  </si>
  <si>
    <t>Набор для подсветки статуса (9395(P) серии), доп. силовой модуль 550-600кВАсетевая (SNMP/Web) карта в комплекте</t>
  </si>
  <si>
    <t>HPO-1041884</t>
  </si>
  <si>
    <t>9395-825/9395P-900 UPM STATUS LIGHTS</t>
  </si>
  <si>
    <t>Набор для подсветки статуса (9395(P) серии), доп. силовой модуль 825-900кВА</t>
  </si>
  <si>
    <t>P-103001317</t>
  </si>
  <si>
    <t>9395-1100/9395P-1200 UPM STATUS LIGHTS</t>
  </si>
  <si>
    <t>Набор для подсветки статуса (9395(P) серии), доп. силовой модуль 1100-1200кВА</t>
  </si>
  <si>
    <t>MODBUS-MS</t>
  </si>
  <si>
    <t>Relay-MS</t>
  </si>
  <si>
    <t>Network and MODBUS Card-MS</t>
  </si>
  <si>
    <t>Карта дистанционного контроля ИБП через систему диспетчеризации инженерного оборудования здания (BMS), систему промышленной автоматизации (IAS) в дополнение к системе сетевого контроля при помощи протокола SNMP и сообщений, любой веб-системы просмотра и ПО управления электропитанием. Функция: MODBUS RTU, Web/SNMP; поддерживает SNMP v1 и v3; IPv4 и v6; http, https и SMTP. Подключение к ИБП: Mini-slot</t>
  </si>
  <si>
    <t>Network card MS</t>
  </si>
  <si>
    <t>Карта удалённого мониторинга и управления ИБП (Web-интерфейс), подключение: Mini-slot</t>
  </si>
  <si>
    <t>1-фазный вход/выход</t>
  </si>
  <si>
    <t>3-фазный вход / 1-фазный выход</t>
  </si>
  <si>
    <t>3-фазный вход / 1-фазный выход  1-фазный вход/выход</t>
  </si>
  <si>
    <t>Network-MS+</t>
  </si>
  <si>
    <t>snmp отдельно</t>
  </si>
  <si>
    <t>snmp&amp;modbis отдельно</t>
  </si>
  <si>
    <t>modbus отдельно</t>
  </si>
  <si>
    <t>Relay отдельно</t>
  </si>
  <si>
    <t>датчик температуры отдельно</t>
  </si>
  <si>
    <t>артикул ибп отдельно</t>
  </si>
  <si>
    <t>--</t>
  </si>
  <si>
    <t>+</t>
  </si>
  <si>
    <t>PowerXpert UPS MiniSlot card (PXGX) for 93PM</t>
  </si>
  <si>
    <t>Модульная конструкция</t>
  </si>
  <si>
    <t>202.5</t>
  </si>
  <si>
    <t>247.5</t>
  </si>
  <si>
    <t>607.5</t>
  </si>
  <si>
    <t>742.5</t>
  </si>
  <si>
    <t>7.2</t>
  </si>
  <si>
    <t>10.8</t>
  </si>
  <si>
    <t>13.5</t>
  </si>
  <si>
    <t>ООО "Итон"</t>
  </si>
  <si>
    <t>http://www.eaton.ru/</t>
  </si>
  <si>
    <t>Электротехнический сектор</t>
  </si>
  <si>
    <t>Россия, Москва 107076,</t>
  </si>
  <si>
    <t>Электрозаводская, 33, стр 4</t>
  </si>
  <si>
    <t>Техническая поддержка:</t>
  </si>
  <si>
    <t>+7(495) 981-3770</t>
  </si>
  <si>
    <t>8-800-555-6060</t>
  </si>
  <si>
    <t>Ссылка на раздел ИБП</t>
  </si>
  <si>
    <t>http://powerquality.eaton.com/</t>
  </si>
  <si>
    <t>При появлени следующего окна необходимо нажать "Enable Macros"</t>
  </si>
  <si>
    <t xml:space="preserve">Также над полем ввода формул необходимо нажать на </t>
  </si>
  <si>
    <t>Ссылка на скачивание каталога по ИБП</t>
  </si>
  <si>
    <t xml:space="preserve">http://powerquality.eaton.ru/RussiaCatalog/default.asp?cx=67 </t>
  </si>
  <si>
    <t>Конфигуратор 3-ф ИБП</t>
  </si>
  <si>
    <t>Артикул</t>
  </si>
  <si>
    <t>Название</t>
  </si>
  <si>
    <t xml:space="preserve">Если же у Вас установлена не английская версия excel, </t>
  </si>
  <si>
    <t>необходимо совершить эти операции с соответствующими элементами</t>
  </si>
  <si>
    <t>Для полноценной работы инструмента необходимо использовать excel,</t>
  </si>
  <si>
    <t>разрешить включить макросы.</t>
  </si>
  <si>
    <t>Eaton UPS Price list v2.01/03-2017</t>
  </si>
  <si>
    <t>Модель</t>
  </si>
  <si>
    <t>Статус</t>
  </si>
  <si>
    <t>Группа товара</t>
  </si>
  <si>
    <t>GPL, 
USD w/o VAT</t>
  </si>
  <si>
    <t>GPL, 
USD with VAT</t>
  </si>
  <si>
    <t>Гарантия, лет</t>
  </si>
  <si>
    <t>ШхГхВ, cм</t>
  </si>
  <si>
    <t>Вес, кг</t>
  </si>
  <si>
    <t>Русское описание</t>
  </si>
  <si>
    <t>Active</t>
  </si>
  <si>
    <t>EATON 9155 (1ph in/out); with standard batteries;</t>
  </si>
  <si>
    <t>50х80х100</t>
  </si>
  <si>
    <t>ИБП серии 9155, мощность 8 кВа; 3 фазы вход/1 фаза выход; без батарей, с возможностью установки 1 линейки из 32 штук; pf=0,9</t>
  </si>
  <si>
    <t>EATON 9155 (1ph in/out); with standard batteries; with MBS</t>
  </si>
  <si>
    <t>50х80х138</t>
  </si>
  <si>
    <t>ИБП серии 9155, мощность 8 кВа; 3 фазы вход/1 фаза выход; без батарей, с возможностью установки 2 линеек из 32 штук; pf=0,9</t>
  </si>
  <si>
    <t>EATON 9155 (3ph in/ 1ph out); with standard batteries;</t>
  </si>
  <si>
    <t>50х80х60</t>
  </si>
  <si>
    <t>ИБП серии 9155, мощность 8 кВа; 3 фазы вход/1 фаза выход; без батарейного модуля; pf=0,9</t>
  </si>
  <si>
    <t>EATON 9155 (3ph in/ 1ph out); with standard batteries; with MBS</t>
  </si>
  <si>
    <t>ИБП серии 9155, мощность 8 кВа; 3 фазы вход/1 фаза выход; с внутренними стандартными батареями; 1 линейка из 32 штук ёмкостью 7А*ч, время автономной работы 10 минут^^; pf=0,9</t>
  </si>
  <si>
    <t>EATON 9155 (3ph in/ 1ph out); without batteries;</t>
  </si>
  <si>
    <t>ИБП серии 9155, мощность 8 кВа; 3 фазы вход/1 фаза выход; с внутренними стандартными батареями; 1 линейка из 32 штук ёмкостью 9А*ч, время автономной работы 15 минут^^; pf=0,9</t>
  </si>
  <si>
    <t>ИБП серии 9155, мощность 8 кВа; 3 фазы вход/1 фаза выход; с внутренними стандартными батареями; 2 линейки по 32 штуки ёмкостью 7А*ч, время автономной работы 28 минут^^; pf=0,9</t>
  </si>
  <si>
    <t>ИБП серии 9155, мощность 8 кВа; 3 фазы вход/1 фаза выход; с внутренними стандартными батареями; 2 линейки по 32 штуки ёмкостью 9А*ч, время автономной работы 33 минуты^^; pf=0,9</t>
  </si>
  <si>
    <t>ИБП серии 9155, мощность 8 кВа; 3 фазы вход/1 фаза выход; с внутренними батареями  с удлинённым сроком службы; 1 линейка из 32 штук ёмкостью 7А*ч, время автономной работы 10 минут^^; pf=0,9</t>
  </si>
  <si>
    <t>ИБП серии 9155, мощность 8 кВа; 3 фазы вход/1 фаза выход; с внутренними батареями  с удлинённым сроком службы; 2 линейки по 32 штуки ёмкостью 7А*ч, время автономной работы 28 минут^^; pf=0,9</t>
  </si>
  <si>
    <t>ИБП серии 9155, мощность 8 кВа; 3 фазы вход/1 фаза выход; с выходным трансформатором; без батарей, с возможностью установки 1 линейки из 32 штук; pf=0,9</t>
  </si>
  <si>
    <t>ИБП серии 9155, мощность 8 кВа; 3 фазы вход/1 фаза выход; с выходным трансформатором; с внутренними стандартными батареями; 1 линейка из 32 штук ёмкостью 9А*ч, время автономной работы 14 минут^^; pf=0,9</t>
  </si>
  <si>
    <t>ИБП серии 9155, мощность 8 кВа; 3 фазы вход/1 фаза выход; с внутренними стандартными батареями; 1 линейка из 32 штук ёмкостью 7А*ч, время автономной работы 10 минут^^; с сервисным байпасом; pf=0,9</t>
  </si>
  <si>
    <t>EATON 9155 (3ph in/ 1ph out); flat foot model; without battery part</t>
  </si>
  <si>
    <t>ИБП серии 9155, мощность 8 кВа; 3 фазы вход/1 фаза выход; с внутренними стандартными батареями; 1 линейка из 32 штук ёмкостью 9А*ч, время автономной работы 15 минут^^; с сервисным байпасом; pf=0,9</t>
  </si>
  <si>
    <t>ИБП серии 9155, мощность 8 кВа; 3 фазы вход/1 фаза выход; с внутренними стандартными батареями; 2 линейки по 32 штуки ёмкостью 7А*ч, время автономной работы 28 минут^^; с сервисным байпасом; pf=0,9</t>
  </si>
  <si>
    <t>ИБП серии 9155, мощность 8 кВа; 3 фазы вход/1 фаза выход; с внутренними стандартными батареями; 2 линейки по 32 штуки ёмкостью 9А*ч, время автономной работы 33 минуты^^; с сервисным байпасом; pf=0,9</t>
  </si>
  <si>
    <t>ИБП серии 9155, мощность 8 кВа; 3 фазы вход/1 фаза выход; с внутренними батареями  с удлинённым сроком службы; 1 линейка из 32 штук ёмкостью 7А*ч, время автономной работы 10 минут^^; с сервисным байпасом; pf=0,9</t>
  </si>
  <si>
    <t>ИБП серии 9155, мощность 8 кВа; 3 фазы вход/1 фаза выход; с внутренними батареями  с удлинённым сроком службы; 2 линейки по 32 штуки ёмкостью 7А*ч, время автономной работы 28 минут^^; с сервисным байпасом; pf=0,9</t>
  </si>
  <si>
    <t>ИБП серии 9155, мощность 8 кВа; 1 фаза вход/выход; без батарей; с возможностью установки 1 линейки из 32 штук; pf=0,9</t>
  </si>
  <si>
    <t>ИБП серии 9155, мощность 8 кВа; 1 фаза вход/выход; без батарей; с возможностью установки 2 линеек из 32 штук;  pf=0,9</t>
  </si>
  <si>
    <t>ИБП серии 9155, мощность 8 кВа; 1 фаза вход/выход; без батарейного модуля; pf=0,9</t>
  </si>
  <si>
    <t>ИБП серии 9155, мощность 8 кВа; 1 фаза вход/выход; с внутренними стандартными батареями; 1 линейка из 32 штук ёмкостью 7А*ч, время автономной работы 10 минут^^; pf=0,9</t>
  </si>
  <si>
    <t>ИБП серии 9155, мощность 8 кВа; 1 фаза вход/выход; с внутренними стандартными батареями; 1 линейка из 32 штук ёмкостью 9А*ч, время автономной работы 15 минут^^; pf=0,9</t>
  </si>
  <si>
    <t>ИБП серии 9155, мощность 8 кВа; 1 фаза вход/выход; с внутренними стандартными батареями; 2 линейки по 32 штуки ёмкостью 7А*ч, время автономной работы 28 минут^^; pf=0,9</t>
  </si>
  <si>
    <t>ИБП серии 9155, мощность 8 кВа; 1 фаза вход/выход; с внутренними стандартными батареями; 2 линейки по 32 штуки ёмкостью 9А*ч, время автономной работы 33 минуты^^; pf=0,9</t>
  </si>
  <si>
    <t>ИБП серии 9155, мощность 8 кВа; 1 фаза вход/выход; с внутренними батареями  с удлинённым сроком службы; 1 линейка из 32 штук ёмкостью 7А*ч, время автономной работы 10 минут^^; pf=0,9</t>
  </si>
  <si>
    <t>ИБП серии 9155, мощность 8 кВа; 1 фаза вход/выход; с внутренними батареями  с удлинённым сроком службы; 2 линейки по 32 штуки ёмкостью 7А*ч, время автономной работы 28 минут^^; pf=0,9</t>
  </si>
  <si>
    <t>ИБП серии 9155, мощность 8 кВа; 1 фаза вход/выход; с выходным трансформатором; без батарей; с возможностью установки 1 линейки из 32 штук; pf=0,9</t>
  </si>
  <si>
    <t>ИБП серии 9155, мощность 8 кВа; 1 фаза вход/выход;с выходным трансформатором; с внутренними стандартными батареями; 1 линейка из 32 штук ёмкостью 9А*ч, время автономной работы 14 минут^^; pf=0,9</t>
  </si>
  <si>
    <t>ИБП серии 9155, мощность 8 кВа; 1 фаза вход/выход; с внутренними стандартными батареями; 1 линейка из 32 штук ёмкостью 7А*ч, время автономной работы 10 минут^^; с сервисным байпасом; pf=0,9</t>
  </si>
  <si>
    <t>EATON 9155 (3ph in/ 1ph out); with long life batteries;</t>
  </si>
  <si>
    <t>ИБП серии 9155, мощность 8 кВа; 1 фаза вход/выход; с внутренними стандартными батареями; 1 линейка из 32 штук ёмкостью 9А*ч, время автономной работы 15 минут^^; с сервисным байпасом; pf=0,9</t>
  </si>
  <si>
    <t>ИБП серии 9155, мощность 8 кВа; 1 фаза вход/выход; с внутренними стандартными батареями; 2 линейки по 32 штуки ёмкостью 7А*ч, время автономной работы 28 минут^^; с сервисным байпасом; pf=0,9</t>
  </si>
  <si>
    <t>ИБП серии 9155, мощность 8 кВа; 1 фаза вход/выход; с внутренними стандартными батареями; 2 линейки по 32 штуки ёмкостью 9А*ч, время автономной работы 33 минуты^^; с сервисным байпасом; pf=0,9</t>
  </si>
  <si>
    <t>ИБП серии 9155, мощность 8 кВа; 1 фаза вход/выход; с внутренними батареями  с удлинённым сроком службы; 1 линейка из 32 штук ёмкостью 7А*ч, время автономной работы 10 минут^^; с сервисным байпасом; pf=0,9</t>
  </si>
  <si>
    <t>ИБП серии 9155, мощность 8 кВа; 1 фаза вход/выход; с внутренними батареями  с удлинённым сроком службы; 2 линейки по 32 штуки ёмкостью 7А*ч, время автономной работы 28 минут^^; с сервисным байпасом; pf=0,9</t>
  </si>
  <si>
    <t>ИБП серии 9155, мощность 8 кВа; 3 фазы вход/1 фаза выход; без батарей, с возможностью установки 1 линейки из 32 штук; с сервисным байпасом; pf=0,9</t>
  </si>
  <si>
    <t>EATON 9155 (3ph in/ 1ph out); with transformer; without batteries</t>
  </si>
  <si>
    <t>ИБП серии 9155, мощность 8 кВа; 3 фазы вход/1 фаза выход; без батарей, с возможностью установки 2 линеек из 32 штук; с сервисным байпасом; pf=0,9</t>
  </si>
  <si>
    <t>EATON 9155 (3ph in/ 1ph out); with transformer; with standard batteries</t>
  </si>
  <si>
    <t>ИБП серии 9155, мощность 8 кВа; 1 фаза вход/выход; без батарей; с возможностью установки 1 линейки из 32 штук; с сервисным байпасом; pf=0,9</t>
  </si>
  <si>
    <t>ИБП серии 9155, мощность 8 кВа; 1 фаза вход/выход; без батарей; с возможностью установки 2 линеек из 32 штук; с сервисным байпасом; pf=0,9</t>
  </si>
  <si>
    <t>ИБП серии 9155, мощность 8 кВа; 1 фаза вход/выход; с выходным трансформатором; без батарейного модуля; pf=0,9</t>
  </si>
  <si>
    <t>ИБП серии 9155, мощность 8 кВа; 3 фазы вход/1 фаза выход;  с выходным трансформатором; без батарейного модуля; pf=0,9</t>
  </si>
  <si>
    <t>ИБП серии 9155, мощность 8 кВа; 1 фаза вход/выход; с внутренними стандартными батареями; 1 линейка из 32 штук ёмкостью 9А*ч, время автономной работы 15 минут^^; готов для работы в параллель (до 4х ИБП); pf=0,9</t>
  </si>
  <si>
    <t>ИБП серии 9155, мощность 8 кВа; 1 фаза вход/выход; с внутренними стандартными батареями; 2 линейки по 32 штуки ёмкостью 9А*ч, время автономной работы 33 минутs^^; готов для работы в параллель (до 4х ИБП); pf=0,9</t>
  </si>
  <si>
    <t>ИБП серии 9155, мощность 8 кВа; 1 фаза вход/выход; с внутренними батареями  с удлинённым сроком службы; 1 линейка из 32 штук ёмкостью 7А*ч, время автономной работы 10 минут^^; готов для работы в параллель (до 4х ИБП); pf=0,9</t>
  </si>
  <si>
    <t>ИБП серии 9155, мощность 8 кВа; 1 фаза вход/выход; с внутренними батареями  с удлинённым сроком службы; 2 линейки по 32 штуки ёмкостью 7А*ч, время автономной работы 28 минут^^; готов для работы в параллель (до 4х ИБП); pf=0,9</t>
  </si>
  <si>
    <t>ИБП серии 9155, мощность 8 кВа; 1 фаза вход/выход; без батарей; с возможностью установки 1 линейки из 32 штук; готов для работы в параллель (до 4х ИБП); pf=0,9</t>
  </si>
  <si>
    <t>ИБП серии 9155, мощность 8 кВа; 1 фаза вход/выход; без батарей; с возможностью установки 2 линеек из 32 штук; готов для работы в параллель (до 4х ИБП); pf=0,9</t>
  </si>
  <si>
    <t>ИБП серии 9155, мощность 8 кВа; 1 фаза вход/выход; без батарейного модуля; готов для работы в параллель (до 4х ИБП); pf=0,9</t>
  </si>
  <si>
    <t>ИБП серии 9155, мощность 8 кВа; 3 фазы вход/1 фаза выход; с внутренними стандартными батареями; 1 линейка из 32 штук ёмкостью 9А*ч, время автономной работы 15 минут^^; готов для работы в параллель (до 4х ИБП); pf=0,9</t>
  </si>
  <si>
    <t>ИБП серии 9155, мощность 8 кВа; 3 фазы вход/1 фаза выход; с внутренними стандартными батареями; 2 линейки по 32 штуки ёмкостью 9А*ч, время автономной работы 33 минуты^^; готов для работы в параллель (до 4х ИБП); pf=0,9</t>
  </si>
  <si>
    <t>ИБП серии 9155, мощность 8 кВа; 3 фазы вход/1 фаза выход; с внутренними батареями с удлинённым сроком службы; 1 линейка из 32 штук ёмкостью 7А*ч, время автономной работы 10 минут^^; готов для работы в параллель (до 4х ИБП); pf=0,9</t>
  </si>
  <si>
    <t>ИБП серии 9155, мощность 8 кВа; 3 фазы вход/1 фаза выход; с внутренними батареями с удлинённым сроком службы; 2 линейки по 32 штуки ёмкостью 7А*ч, время автономной работы 28 минут^^; готов для работы в параллель (до 4х ИБП); pf=0,9</t>
  </si>
  <si>
    <t>ИБП серии 9155, мощность 8 кВа; 3 фазы вход/1 фаза выход; без батарей, с возможностью установки 1 линейки из 32 штук; готов для работы в параллель (до 4х ИБП); pf=0,9</t>
  </si>
  <si>
    <t>ИБП серии 9155, мощность 8 кВа; 3 фазы вход/1 фаза выход; без батарей, с возможностью установки 2 линеек из 32 штук; готов для работы в параллель (до 4х ИБП); pf=0,9</t>
  </si>
  <si>
    <t>ИБП серии 9155, мощность 8 кВа; 3 фазы вход/1 фаза выход; без батарейного модуля; готов для работы в параллель (до 4х ИБП); pf=0,9</t>
  </si>
  <si>
    <t>ИБП серии 9155, мощность 8 кВа; 1 фаза вход/выход;  с выходным трансформатором; без батарей; с возможностью установки 1 линейки из 32 штук; готов для работы в параллель (до 4х ИБП); pf=0,9</t>
  </si>
  <si>
    <t>ИБП серии 9155, мощность 8 кВа; 1 фаза вход/выход; с выходным трансформатором; с внутренними стандартными батареями; 1 линейка из 32 штук ёмкостью 9А*ч, время автономной работы 14 минут^^; готов для работы в параллель (до 4х ИБП); pf=0,9</t>
  </si>
  <si>
    <t>EATON 9155 (3ph in/ 1ph out); with long life batteries; with MBS</t>
  </si>
  <si>
    <t>ИБП серии 9155, мощность 8 кВа; 1 фаза вход/выход; с выходным трансформатором; без батарейного модуля; готов для работы в параллель (до 4х ИБП); pf=0,9</t>
  </si>
  <si>
    <t>ИБП серии 9155, мощность 8 кВа; 3 фазы вход/1 фаза выход; с выходным трансформатором; без батарей, с возможностью установки 1 линейки из 32 штук; готов для работы в параллель (до 4х ИБП); pf=0,9</t>
  </si>
  <si>
    <t>ИБП серии 9155, мощность 8 кВа; 3 фазы вход/1 фаза выход;  с выходным трансформатором; с внутренними стандартными батареями; 1 линейка из 32 штук ёмкостью 9А*ч, время автономной работы 14 минут^^; готов для работы в параллель (до 4х ИБП); pf=0,9</t>
  </si>
  <si>
    <t>ИБП серии 9155, мощность 8 кВа; 3 фазы вход/1 фаза выход;  с выходным трансформатором; без батарейного модуля; готов для работы в параллель (до 4х ИБП); pf=0,9</t>
  </si>
  <si>
    <t>ИБП серии 9155, мощность 10 кВа; 1 фаза вход/выход; с внутренними стандартными батареями; 1 линейка из 32 штук ёмкостью 7А*ч, время автономной работы 6 минут^^; pf=0,9</t>
  </si>
  <si>
    <t>ИБП серии 9155, мощность 10 кВа; 1 фаза вход/выход; с внутренними стандартными батареями; 1 линейка из 32 штук ёмкостью 7А*ч, время автономной работы 6 минут^^; с сервисным байпасом; pf=0,9</t>
  </si>
  <si>
    <t>EATON 9155 (1ph in/out); without batteries;</t>
  </si>
  <si>
    <t>ИБП серии 9155, мощность 10 кВа; 3 фазы вход/1 фаза выход; с внутренними стандартными батареями; 1 линейка из 32 штук ёмкостью 7А*ч, время автономной работы 6 минут^^; pf=0,9</t>
  </si>
  <si>
    <t>ИБП серии 9155, мощность 10 кВа; 3 фазы вход/1 фаза выход; с внутренними стандартными батареями; 1 линейка из 32 штук ёмкостью 7А*ч, время автономной работы 6 минут^^; с сервисным байпасом; pf=0,9</t>
  </si>
  <si>
    <t>ИБП серии 9155, мощность 10 кВа; 3 фазы вход/1 фаза выход; без батарей, с возможностью установки 1 линейки из 32 штук; pf=0,9</t>
  </si>
  <si>
    <t>ИБП серии 9155, мощность 10 кВа; 3 фазы вход/1 фаза выход; без батарей, с возможностью установки 2 линеек из 32 штук; pf=0,9</t>
  </si>
  <si>
    <t>EATON 9155 (1ph in/out); flat foot model; without battery part</t>
  </si>
  <si>
    <t>ИБП серии 9155, мощность 10 кВа; 3 фазы вход/1 фаза выход; без батарейного модуля; pf=0,9</t>
  </si>
  <si>
    <t>ИБП серии 9155, мощность 10 кВа; 3 фазы вход/1 фаза выход; с внутренними стандартными батареями; 1 линейка из 32 штук ёмкостью 9А*ч, время автономной работы 10 минут^^; pf=0,9</t>
  </si>
  <si>
    <t>ИБП серии 9155, мощность 10 кВа; 3 фазы вход/1 фаза выход; с внутренними стандартными батареями; 2 линейки по 32 штуки ёмкостью 7А*ч, время автономной работы 20 минут^^; pf=0,9</t>
  </si>
  <si>
    <t>ИБП серии 9155, мощность 10 кВа; 3 фазы вход/1 фаза выход; с внутренними стандартными батареями; 2 линейки по 32 штуки ёмкостью 9А*ч, время автономной работы 25 минут^^; pf=0,9</t>
  </si>
  <si>
    <t>ИБП серии 9155, мощность 10 кВа; 3 фазы вход/1 фаза выход; с внутренними батареями с удлинённым сроком службы; 1 линейка из 32 штук ёмкостью 7А*ч, время автономной работы 6 минут^^; pf=0,9</t>
  </si>
  <si>
    <t>ИБП серии 9155, мощность 10 кВа; 3 фазы вход/1 фаза выход;  с внутренними батареями с удлинённым сроком службы; 2 линейки по 32 штуки ёмкостью 7А*ч, время автономной работы 20 минут^^; pf=0,9</t>
  </si>
  <si>
    <t>ИБП серии 9155, мощность 10 кВа; 3 фазы вход/1 фаза выход; с выходным трансформатором; без батарей, с возможностью установки 1 линейки из 32 штук; pf=0,9</t>
  </si>
  <si>
    <t>ИБП серии 9155, мощность 10 кВа; 3 фазы вход/1 фаза выход; с выходным трансформатором; с внутренними стандартными батареями; 1 линейка из 32 штук ёмкостью 9А*ч, время автономной работы 10 минут^^; pf=0,9</t>
  </si>
  <si>
    <t>ИБП серии 9155, мощность 10 кВа; 3 фазы вход/1 фаза выход; с внутренними стандартными батареями; 1 линейка из 32 штук ёмкостью 9А*ч, время автономной работы 10 минут^^; с сервисным байпасом; pf=0,9</t>
  </si>
  <si>
    <t>EATON 9155 (1ph in/out); with long life batteries;</t>
  </si>
  <si>
    <t>ИБП серии 9155, мощность 10 кВа; 3 фазы вход/1 фаза выход; с внутренними стандартными батареями; 2 линейки по 32 штуки ёмкостью 7А*ч, время автономной работы 20 минут^^; с сервисным байпасом; pf=0,9</t>
  </si>
  <si>
    <t>ИБП серии 9155, мощность 10 кВа; 3 фазы вход/1 фаза выход; с внутренними стандартными батареями; 2 линейки по 32 штуки ёмкостью 9А*ч, время автономной работы 26 минут^^; с сервисным байпасом; pf=0,9</t>
  </si>
  <si>
    <t>ИБП серии 9155, мощность 10 кВа; 3 фазы вход/1 фаза выход; с внутренними батареями с удлинённым сроком службы; 1 линейка из 32 штук ёмкостью 7А*ч, время автономной работы 6 минут^^; с сервисным байпасом; pf=0,9</t>
  </si>
  <si>
    <t>ИБП серии 9155, мощность 10 кВа; 3 фазы вход/1 фаза выход;  с внутренними батареями с удлинённым сроком службы; 2 линейки по 32 штуки ёмкостью 7А*ч, время автономной работы 20 минут^^; с сервисным байпасом; pf=0,9</t>
  </si>
  <si>
    <t>EATON 9155 (1ph in/out); with transformer; without batteries</t>
  </si>
  <si>
    <t>ИБП серии 9155, мощность 10 кВа; 1 фаза вход/выход; без батарей; с возможностью установки 1 линейки из 32 штук; pf=0,9</t>
  </si>
  <si>
    <t>EATON 9155 (1ph in/out); with transformer; with standard batteries</t>
  </si>
  <si>
    <t>ИБП серии 9155, мощность 10 кВа; 1 фаза вход/выход; без батарей; с возможностью установки 2 линеек из 32 штук;  pf=0,9</t>
  </si>
  <si>
    <t>ИБП серии 9155, мощность 10 кВа; 1 фаза вход/выход; без батарейного модуля; pf=0,9</t>
  </si>
  <si>
    <t>ИБП серии 9155, мощность 10 кВа; 1 фаза вход/выход; с внутренними стандартными батареями; 1 линейка из 32 штук ёмкостью 9А*ч, время автономной работы 10 минут^^; pf=0,9</t>
  </si>
  <si>
    <t>ИБП серии 9155, мощность 10 кВа; 1 фаза вход/выход; с внутренними стандартными батареями; 2 линейки по 32 штуки ёмкостью 7А*ч, время автономной работы 20 минут^^; pf=0,9</t>
  </si>
  <si>
    <t>ИБП серии 9155, мощность 10 кВа; 1 фаза вход/выход; с внутренними стандартными батареями; 2 линейки по 32 штуки ёмкостью 9А*ч, время автономной работы 25 минут^^; pf=0,9</t>
  </si>
  <si>
    <t>ИБП серии 9155, мощность 10 кВа; 1 фаза вход/выход; с внутренними батареями с удлинённым сроком службы; 1 линейка из 32 штук ёмкостью 7А*ч, время автономной работы 6 минут^^; pf=0,9</t>
  </si>
  <si>
    <t>ИБП серии 9155, мощность 10 кВа; 1 фаза вход/выход;  с внутренними батареями с удлинённым сроком службы; 2 линейки по 32 штуки ёмкостью 7А*ч, время автономной работы 20 минут^^; pf=0,9</t>
  </si>
  <si>
    <t>ИБП серии 9155, мощность 10 кВа; 1 фаза вход/выход; с выходным трансформатором; без батарей; с возможностью установки 1 линейки из 32 штук; pf=0,9</t>
  </si>
  <si>
    <t>ИБП серии 9155, мощность 10 кВа; 1 фаза вход/выход; с выходным трансформатором; с внутренними стандартными батареями; 1 линейка из 32 штук ёмкостью 9А*ч, время автономной работы 10 минут^^; pf=0,9</t>
  </si>
  <si>
    <t>ИБП серии 9155, мощность 10 кВа; 1 фаза вход/выход; с внутренними стандартными батареями; 1 линейка из 32 штук ёмкостью 9А*ч, время автономной работы 10 минут^^; с сервисным байпасом; pf=0,9</t>
  </si>
  <si>
    <t>EATON 9155 (1ph in/out); with long life batteries; with MBS</t>
  </si>
  <si>
    <t>ИБП серии 9155, мощность 10 кВа; 1 фаза вход/выход; с внутренними стандартными батареями; 2 линейки по 32 штуки ёмкостью 7А*ч, время автономной работы 20 минут^^; с сервисным байпасом; pf=0,9</t>
  </si>
  <si>
    <t>ИБП серии 9155, мощность 10 кВа; 1 фаза вход/выход; с внутренними стандартными батареями; 2 линейки по 32 штуки ёмкостью 9А*ч, время автономной работы 25 минут^^; с сервисным байпасом; pf=0,9</t>
  </si>
  <si>
    <t>ИБП серии 9155, мощность 10 кВа; 1 фаза вход/выход; с внутренними батареями с удлинённым сроком службы; 1 линейка из 32 штук ёмкостью 7А*ч, время автономной работы 6 минут^^; с сервисным байпасом; pf=0,9</t>
  </si>
  <si>
    <t>ИБП серии 9155, мощность 10 кВа; 1 фаза вход/выход;  с внутренними батареями с удлинённым сроком службы; 2 линейки по 32 штуки ёмкостью 7А*ч, время автономной работы 20 минут^^; с сервисным байпасом; pf=0,9</t>
  </si>
  <si>
    <t>EATON 9155 (3ph in/ 1ph out); without batteries; with MBS</t>
  </si>
  <si>
    <t>ИБП серии 9155, мощность 10 кВа; 3 фазы вход/1 фаза выход; без батарей, с возможностью установки 1 линейки из 32 штук; с сервисным байпасом; pf=0,9</t>
  </si>
  <si>
    <t>ИБП серии 9155, мощность 10 кВа; 3 фазы вход/1 фаза выход; без батарей, с возможностью установки 2 линеек из 32 штук; с сервисным байпасом; pf=0,9</t>
  </si>
  <si>
    <t>ИБП серии 9155, мощность 10 кВа; 1 фаза вход/выход; без батарей; с возможностью установки 1 линейки из 32 штук; с сервисным байпасом; pf=0,9</t>
  </si>
  <si>
    <t>ИБП серии 9155, мощность 10 кВа; 1 фаза вход/выход; без батарей; с возможностью установки 2 линеек из 32 штук; с сервисным байпасом; pf=0,9</t>
  </si>
  <si>
    <t>ИБП серии 9155, мощность 10 кВа; 1 фаза вход/выход; с выходным трансформатором; без батарейного модуля; pf=0,9</t>
  </si>
  <si>
    <t>ИБП серии 9155, мощность 10 кВа; 3 фазы вход/1 фаза выход;  с выходным трансформатором; без батарейного модуля; pf=0,9</t>
  </si>
  <si>
    <t>ИБП серии 9155, мощность 10 кВа; 1 фаза вход/выход; с внутренними стандартными батареями; 1 линейка из 32 штук ёмкостью 9А*ч, время автономной работы 10 минут^^; готов для работы в параллель (до 4х ИБП); pf=0,9</t>
  </si>
  <si>
    <t>ИБП серии 9155, мощность 10 кВа; 1 фаза вход/выход;  с внутренними стандартными батареями; 2 линейки по 32 штуки ёмкостью 9А*ч, время автономной работы 25 минут^^; готов для работы в параллель (до 4х ИБП); pf=0,9</t>
  </si>
  <si>
    <t>EATON 9155 (1ph in/out); without batteries; with MBS</t>
  </si>
  <si>
    <t>ИБП серии 9155, мощность 10 кВа; 1 фаза вход/выход; с внутренними батареями с удлинённым сроком службы; 1 линейка из 32 штук ёмкостью 7А*ч, время автономной работы 6 минут^^; готов для работы в параллель (до 4х ИБП); pf=0,9</t>
  </si>
  <si>
    <t>ИБП серии 9155, мощность 10 кВа; 1 фаза вход/выход;  с внутренними батареями с удлинённым сроком службы; 2 линейки по 32 штуки ёмкостью 7А*ч, время автономной работы 20 минут^^; готов для работы в параллель (до 4х ИБП); pf=0,9</t>
  </si>
  <si>
    <t>ИБП серии 9155, мощность 10 кВа; 1 фаза вход/выход; без батарей; с возможностью установки 1 линейки из 32 штук; готов для работы в параллель (до 4х ИБП); pf=0,9</t>
  </si>
  <si>
    <t>ИБП серии 9155, мощность 10 кВа; 1 фаза вход/выход; без батарей; с возможностью установки 2 линеек из 32 штук; готов для работы в параллель (до 4х ИБП); pf=0,9</t>
  </si>
  <si>
    <t>EATON 9155 (1ph in/out); with transformer; without battery part</t>
  </si>
  <si>
    <t>ИБП серии 9155, мощность 10 кВа; 1 фаза вход/выход; без батарейного модуля; готов для работы в параллель (до 4х ИБП); pf=0,9</t>
  </si>
  <si>
    <t>ИБП серии 9155, мощность 10 кВа; 3 фазы вход/1 фаза выход; с внутренними стандартными батареями; 1 линейка из 32 штук ёмкостью 9А*ч, время автономной работы 10 минут^^; готов для работы в параллель (до 4х ИБП); pf=0,9</t>
  </si>
  <si>
    <t>EATON 9155 (3ph in/ 1ph out); with transformer; without battery part</t>
  </si>
  <si>
    <t>ИБП серии 9155, мощность 10 кВа; 3 фазы вход/1 фаза выход; с внутренними стандартными батареями; 2 линейки по 32 штуки ёмкостью 9А*ч, время автономной работы 25 минут^^; готов для работы в параллель (до 4х ИБП); pf=0,9</t>
  </si>
  <si>
    <t>ИБП серии 9155, мощность 10 кВа; 3 фазы вход/1 фаза выход; с внутренними батареями с удлинённым сроком службы; 1 линейка из 32 штук ёмкостью 7А*ч, время автономной работы 6 минут^^; готов для работы в параллель (до 4х ИБП); pf=0,9</t>
  </si>
  <si>
    <t>ИБП серии 9155, мощность 10 кВа; 3 фазы вход/1 фаза выход; с внутренними батареями с удлинённым сроком службы; 2 линейки по 32 штуки ёмкостью 7А*ч, время автономной работы 20 минут^^; готов для работы в параллель (до 4х ИБП); pf=0,9</t>
  </si>
  <si>
    <t>ИБП серии 9155, мощность 10 кВа; 3 фазы вход/1 фаза выход; без батарей, с возможностью установки 1 линейки из 32 штук; готов для работы в параллель (до 4х ИБП); pf=0,9</t>
  </si>
  <si>
    <t>EATON 9155 (1ph in/out); HotSync UPS (max. 4 in parallel)</t>
  </si>
  <si>
    <t>ИБП серии 9155, мощность 10 кВа; 3 фазы вход/1 фаза выход; без батарей, с возможностью установки 2 линеек из 32 штук; готов для работы в параллель (до 4х ИБП); pf=0,9</t>
  </si>
  <si>
    <t>ИБП серии 9155, мощность 10 кВа; 3 фазы вход/1 фаза выход; без батарейного модуля; готов для работы в параллель (до 4х ИБП); pf=0,9</t>
  </si>
  <si>
    <t>ИБП серии 9155, мощность 10 кВа; 1 фаза вход/выход;  с выходным трансформатором; без батарей; с возможностью установки 1 линейки из 32 штук; готов для работы в параллель (до 4х ИБП); pf=0,9</t>
  </si>
  <si>
    <t>ИБП серии 9155, мощность 10 кВа; 1 фаза вход/выход; с выходным трансформатором; с внутренними стандартными батареями; 1 линейка из 32 штук ёмкостью 9А*ч, время автономной работы 10 минут^^; готов для работы в параллель (до 4х ИБП); pf=0,9</t>
  </si>
  <si>
    <t>ИБП серии 9155, мощность 10 кВа; 1 фаза вход/выход; с выходным трансформатором; без батарейного модуля; готов для работы в параллель (до 4х ИБП); pf=0,9</t>
  </si>
  <si>
    <t>ИБП серии 9155, мощность 10 кВа; 3 фазы вход/1 фаза выход; с выходным трансформатором; без батарей, с возможностью установки 1 линейки из 32 штук; готов для работы в параллель (до 4х ИБП); pf=0,9</t>
  </si>
  <si>
    <t>ИБП серии 9155, мощность 10 кВа; 3 фазы вход/1 фаза выход;  с выходным трансформатором; с внутренними стандартными батареями; 1 линейка из 32 штук ёмкостью 9А*ч, время автономной работы 10 минут^^; готов для работы в параллель (до 4х ИБП); pf=0,9</t>
  </si>
  <si>
    <t>ИБП серии 9155, мощность 10 кВа; 3 фазы вход/1 фаза выход;  с выходным трансформатором; без батарейного модуля; готов для работы в параллель (до 4х ИБП); pf=0,9</t>
  </si>
  <si>
    <t>ИБП серии 9155, мощность 12 кВа; 3 фазы вход/1 фаза выход; без батарей, с возможностью установки 1 линейки из 32 штук; pf=0,9</t>
  </si>
  <si>
    <t>ИБП серии 9155, мощность 12 кВа; 3 фазы вход/1 фаза выход; без батарей, с возможностью установки 2 линеек из 32 штук; pf=0,9</t>
  </si>
  <si>
    <t>ИБП серии 9155, мощность 12 кВа; 3 фазы вход/1 фаза выход; без батарейного модуля; pf=0,9</t>
  </si>
  <si>
    <t>ИБП серии 9155, мощность 12 кВа; 3 фазы вход/1 фаза выход; с внутренними стандартными батареями; 1 линейка из 32 штук ёмкостью 9А*ч, время автономной работы 8 минут^^; pf=0,9</t>
  </si>
  <si>
    <t>ИБП серии 9155, мощность 12 кВа; 3 фазы вход/1 фаза выход; с внутренними стандартными батареями; 2 линейки по 32 штуки ёмкостью 7А*ч, время автономной работы 15 минут^^; pf=0,9</t>
  </si>
  <si>
    <t>ИБП серии 9155, мощность 12 кВа; 3 фазы вход/1 фаза выход; с внутренними стандартными батареями; 2 линейки по 32 штуки ёмкостью 9А*ч, время автономной работы 20 минут^^; pf=0,9</t>
  </si>
  <si>
    <t>EATON 9155 (3ph in/ 1ph out); HotSync UPS (max. 4 in parallel)</t>
  </si>
  <si>
    <t>ИБП серии 9155, мощность 12 кВа; 3 фазы вход/1 фаза выход;  с внутренними батареями с удлинённым сроком службы; 2 линейки по 32 штуки ёмкостью 7А*ч, время автономной работы 15 минут^^; pf=0,9</t>
  </si>
  <si>
    <t>ИБП серии 9155, мощность 12 кВа; 3 фазы вход/1 фаза выход; с выходным трансформатором; без батарей, с возможностью установки 1 линейки из 32 штук; pf=0,9</t>
  </si>
  <si>
    <t>ИБП серии 9155, мощность 12 кВа; 3 фазы вход/1 фаза выход; с выходным трансформатором; с внутренними стандартными батареями; 1 линейка из 32 штук ёмкостью 9А*ч, время автономной работы 8 минут^^; pf=0,9</t>
  </si>
  <si>
    <t>ИБП серии 9155, мощность 12 кВа; 3 фазы вход/1 фаза выход; с внутренними стандартными батареями; 1 линейка из 32 штук ёмкостью 9А*ч, время автономной работы 8 минут^^; с сервисным байпасом; pf=0,9</t>
  </si>
  <si>
    <t>ИБП серии 9155, мощность 12 кВа; 3 фазы вход/1 фаза выход; с внутренними стандартными батареями; 2 линейки по 32 штуки ёмкостью 7А*ч, время автономной работы 15 минут^^; с сервисным байпасом; pf=0,9</t>
  </si>
  <si>
    <t>ИБП серии 9155, мощность 12 кВа; 3 фазы вход/1 фаза выход; с внутренними стандартными батареями; 2 линейки по 32 штуки ёмкостью 9А*ч, время автономной работы 20 минут^^; с сервисным байпасом; pf=0,9</t>
  </si>
  <si>
    <t>ИБП серии 9155, мощность 12 кВа; 3 фазы вход/1 фаза выход;  с внутренними батареями с удлинённым сроком службы; 2 линейки по 32 штуки ёмкостью 7А*ч, время автономной работы 15 минут^^; с сервисным байпасом; pf=0,9</t>
  </si>
  <si>
    <t>ИБП серии 9155, мощность 12 кВа; 3 фазы вход/1 фаза выход; без батарей, с возможностью установки 1 линейки из 32 штук; с сервисным байпасом; pf=0,9</t>
  </si>
  <si>
    <t>ИБП серии 9155, мощность 12 кВа; 3 фазы вход/1 фаза выход; без батарей, с возможностью установки 2 линеек из 32 штук; с сервисным байпасом; pf=0,9</t>
  </si>
  <si>
    <t>ИБП серии 9155, мощность 12 кВа; 3 фазы вход/1 фаза выход;  с выходным трансформатором; без батарейного модуля; pf=0,9</t>
  </si>
  <si>
    <t>ИБП серии 9155, мощность 12 кВа; 3 фазы вход/1 фаза выход; с внутренними стандартными батареями; 1 линейка из 32 штук ёмкостью 9А*ч, время автономной работы 8 минут^^; готов для работы в параллель (до 4х ИБП); pf=0,9</t>
  </si>
  <si>
    <t>ИБП серии 9155, мощность 12 кВа; 3 фазы вход/1 фаза выход; с внутренними стандартными батареями; 2 линейки по 32 штуки ёмкостью 9А*ч, время автономной работы 20 минут^^; готов для работы в параллель (до 4х ИБП); pf=0,9</t>
  </si>
  <si>
    <t>ИБП серии 9155, мощность 12 кВа; 3 фазы вход/1 фаза выход; с внутренними батареями с удлинённым сроком службы; 2 линейки из 32 штук ёмкостью 7А*ч, время автономной работы 15 минут^^; готов для работы в параллель (до 4х ИБП); pf=0,9</t>
  </si>
  <si>
    <t>ИБП серии 9155, мощность 12 кВа; 3 фазы вход/1 фаза выход; без батарей, с возможностью установки 1 линейки из 32 штук; готов для работы в параллель (до 4х ИБП); pf=0,9</t>
  </si>
  <si>
    <t>ИБП серии 9155, мощность 12 кВа; 3 фазы вход/1 фаза выход; без батарей, с возможностью установки 2 линеек из 32 штук; готов для работы в параллель (до 4х ИБП); pf=0,9</t>
  </si>
  <si>
    <t>ИБП серии 9155, мощность 12 кВа; 3 фазы вход/1 фаза выход; без батарейного модуля; готов для работы в параллель (до 4х ИБП); pf=0,9</t>
  </si>
  <si>
    <t>ИБП серии 9155, мощность 12 кВа; 3 фазы вход/1 фаза выход; с выходным трансформатором; без батарей, с возможностью установки 1 линейки из 32 штук; готов для работы в параллель (до 4х ИБП); pf=0,9</t>
  </si>
  <si>
    <t>ИБП серии 9155, мощность 12 кВа; 3 фазы вход/1 фаза выход;  с выходным трансформатором; с внутренними стандартными батареями; 1 линейка из 32 штук ёмкостью 9А*ч, время автономной работы 8 минут^^; готов для работы в параллель (до 4х ИБП); pf=0,9</t>
  </si>
  <si>
    <t>ИБП серии 9155, мощность 12 кВа; 3 фазы вход/1 фаза выход;  с выходным трансформатором; без батарейного модуля; готов для работы в параллель (до 4х ИБП); pf=0,9</t>
  </si>
  <si>
    <t>ИБП серии 9155, мощность 15 кВа; 3 фазы вход/1 фаза выход; без батарей, с возможностью установки 1 линейки из 32 штук; pf=0,9</t>
  </si>
  <si>
    <t>ИБП серии 9155, мощность 15 кВа; 3 фазы вход/1 фаза выход; без батарей, с возможностью установки 2 линеек из 32 штук; pf=0,9</t>
  </si>
  <si>
    <t>ИБП серии 9155, мощность 15 кВа; 3 фазы вход/1 фаза выход; без батарейного модуля; pf=0,9</t>
  </si>
  <si>
    <t>ИБП серии 9155, мощность 15 кВа; 3 фазы вход/1 фаза выход; с внутренними стандартными батареями; 1 линейка из 32 штук ёмкостью 9А*ч, время автономной работы 5 минут^^; pf=0,9</t>
  </si>
  <si>
    <t>ИБП серии 9155, мощность 15 кВа; 3 фазы вход/1 фаза выход; с внутренними стандартными батареями; 2 линейки по 32 штуки ёмкостью 7А*ч, время автономной работы 10 минут^^; pf=0,9</t>
  </si>
  <si>
    <t>ИБП серии 9155, мощность 15 кВа; 3 фазы вход/1 фаза выход; с внутренними стандартными батареями; 2 линейки по 32 штуки ёмкостью 9А*ч, время автономной работы 15 минут^^; pf=0,9</t>
  </si>
  <si>
    <t>ИБП серии 9155, мощность 15 кВа; 3 фазы вход/1 фаза выход;  с внутренними батареями с удлинённым сроком службы; 2 линейки по 32 штуки ёмкостью 7А*ч, время автономной работы 10 минут^^; pf=0,9</t>
  </si>
  <si>
    <t>ИБП серии 9155, мощность 15 кВа; 3 фазы вход/1 фаза выход; с выходным трансформатором; без батарей, с возможностью установки 1 линейки из 32 штук; pf=0,9</t>
  </si>
  <si>
    <t>ИБП серии 9155, мощность 15 кВа; 3 фазы вход/1 фаза выход; с выходным трансформатором; с внутренними стандартными батареями; 1 линейка из 32 штук ёмкостью 9А*ч, время автономной работы 5 минут^^; pf=0,9</t>
  </si>
  <si>
    <t>ИБП серии 9155, мощность 15 кВа; 3 фазы вход/1 фаза выход; с внутренними стандартными батареями; 1 линейка из 32 штук ёмкостью 9А*ч, время автономной работы 5 минут^^; с сервисным байпасом; pf=0,9</t>
  </si>
  <si>
    <t>ИБП серии 9155, мощность 15 кВа; 3 фазы вход/1 фаза выход; с внутренними стандартными батареями; 2 линейки по 32 штуки ёмкостью 7А*ч, время автономной работы 10 минут^^; с сервисным байпасом; pf=0,9</t>
  </si>
  <si>
    <t>ИБП серии 9155, мощность 15 кВа; 3 фазы вход/1 фаза выход; с внутренними стандартными батареями; 2 линейки по 32 штуки ёмкостью 9А*ч, время автономной работы 15 минут^^; с сервисным байпасом; pf=0,9</t>
  </si>
  <si>
    <t>ИБП серии 9155, мощность 15 кВа; 3 фазы вход/1 фаза выход;  с внутренними батареями с удлинённым сроком службы; 2 линейки по 32 штуки ёмкостью 7А*ч, время автономной работы 10 минут^^; с сервисным байпасом; pf=0,9</t>
  </si>
  <si>
    <t>ИБП серии 9155, мощность 15 кВа; 3 фазы вход/1 фаза выход; без батарей, с возможностью установки 1 линейки из 32 штук; с сервисным байпасом; pf=0,9</t>
  </si>
  <si>
    <t>ИБП серии 9155, мощность 15 кВа; 3 фазы вход/1 фаза выход; без батарей, с возможностью установки 2 линеек из 32 штук; с сервисным байпасом; pf=0,9</t>
  </si>
  <si>
    <t>ИБП серии 9155, мощность 15 кВа; 3 фазы вход/1 фаза выход;  с выходным трансформатором; без батарейного модуля; pf=0,9</t>
  </si>
  <si>
    <t>ИБП серии 9155, мощность 15 кВа; 3 фазы вход/1 фаза выход; с внутренними стандартными батареями; 1 линейка из 32 штук ёмкостью 9А*ч, время автономной работы 5 минут^^; готов для работы в параллель (до 4х ИБП); pf=0,9</t>
  </si>
  <si>
    <t>ИБП серии 9155, мощность 15 кВа; 3 фазы вход/1 фаза выход; с внутренними стандартными батареями; 2 линейки по 32 штуки ёмкостью 9А*ч, время автономной работы 15 минут^^; готов для работы в параллель (до 4х ИБП); pf=0,9</t>
  </si>
  <si>
    <t>ИБП серии 9155, мощность 15 кВа; 3 фазы вход/1 фаза выход; с внутренними батареями с удлинённым сроком службы; 2 линейки по 32 штуки ёмкостью 7А*ч, время автономной работы 10 минут^^; готов для работы в параллель (до 4х ИБП); pf=0,9</t>
  </si>
  <si>
    <t>ИБП серии 9155, мощность 15 кВа; 3 фазы вход/1 фаза выход; без батарей, с возможностью установки 1 линейки из 32 штук; готов для работы в параллель (до 4х ИБП); pf=0,9</t>
  </si>
  <si>
    <t>ИБП серии 9155, мощность 15 кВа; 3 фазы вход/1 фаза выход; без батарей, с возможностью установки 2 линеек из 32 штук; готов для работы в параллель (до 4х ИБП); pf=0,9</t>
  </si>
  <si>
    <t>ИБП серии 9155, мощность 15 кВа; 3 фазы вход/1 фаза выход; без батарейного модуля; готов для работы в параллель (до 4х ИБП); pf=0,9</t>
  </si>
  <si>
    <t>ИБП серии 9155, мощность 15 кВа; 3 фазы вход/1 фаза выход; с выходным трансформатором; без батарей, с возможностью установки 1 линейки из 32 штук; готов для работы в параллель (до 4х ИБП); pf=0,9</t>
  </si>
  <si>
    <t>ИБП серии 9155, мощность 15 кВа; 3 фазы вход/1 фаза выход;  с выходным трансформатором; с внутренними стандартными батареями; 1 линейка из 32 штук ёмкостью 9А*ч, время автономной работы 5 минут^^; готов для работы в параллель (до 4х ИБП); pf=0,9</t>
  </si>
  <si>
    <t>ИБП серии 9155, мощность 15 кВа; 3 фазы вход/1 фаза выход;  с выходным трансформатором; без батарейного модуля; готов для работы в параллель (до 4х ИБП); pf=0,9</t>
  </si>
  <si>
    <t>98х78х185</t>
  </si>
  <si>
    <t>ИБП серии 9355, мощность 20 кВа; 3 фазы вход/выход; с внутренними стандартными батареями; 1 линейка, 36 штук ёмкостью 9А*ч, время автономной работы 5 минут^^; с сервисным байпасом; pf=0,9</t>
  </si>
  <si>
    <t>ИБП серии 9355, мощность 20 кВа; 3 фазы вход/выход; с внутренними стандартными батареями; 2 линейки, по 36 штук ёмкостью 9А*ч, время автономной работы 13 минут^^; с сервисным байпасом; pf=0,9</t>
  </si>
  <si>
    <t>ИБП серии 9355, мощность 20 кВа; 3 фазы вход/выход; с внутренними стандартными батареями; 3 линейки, по 36 штук ёмкостью 9А*ч, время автономной работы 22 минуты^^; с сервисным байпасом; pf=0,9</t>
  </si>
  <si>
    <t>ИБП серии 9355, мощность 20 кВа; 3 фазы вход/выход; с внутренними стандартными батареями; 4 линейки, по 36 штук ёмкостью 9А*ч, время автономной работы 31 минута^^; с сервисным байпасом; pf=0,9</t>
  </si>
  <si>
    <t>ИБП серии 9355, мощность 20 кВа; 3 фазы вход/выход; с внутренними батареями с удлинённым сроком службы; 2 линейки, по 36 штук ёмкостью 7А*ч, время автономной работы 10 минут^^; с сервисным байпасом; pf=0,9</t>
  </si>
  <si>
    <t>ИБП серии 9355, мощность 20 кВа; 3 фазы вход/выход; с внутренними батареями с удлинённым сроком службы; 3 линейки, по 36 штук ёмкостью 7А*ч, время автономной работы 17 минут^^; с сервисным байпасом; pf=0,9</t>
  </si>
  <si>
    <t>ИБП серии 9355, мощность 20 кВа; 3 фазы вход/выход; с внутренними батареями с удлинённым сроком службы; 4 линейки, по 36 штук ёмкостью 7А*ч, время автономной работы 26 минут^^; с сервисным байпасом; pf=0,9</t>
  </si>
  <si>
    <t>ИБП серии 9355, мощность 20 кВа; 3 фазы вход/выход; с внутренними стандартными батареями; 1 линейка, 36 штук ёмкостью 9А*ч, время автономной работы 5 минут^^; pf=0,9</t>
  </si>
  <si>
    <t>ИБП серии 9355, мощность 20 кВа; 3 фазы вход/выход; с внутренними стандартными батареями; 2 линейки, по 36 штук ёмкостью 9А*ч, время автономной работы 13 минут^^; pf=0,9</t>
  </si>
  <si>
    <t>ИБП серии 9355, мощность 20 кВа; 3 фазы вход/выход; с внутренними стандартными батареями; 3 линейки, по 36 штук ёмкостью 9А*ч, время автономной работы 22 минуты^^; pf=0,9</t>
  </si>
  <si>
    <t>ИБП серии 9355, мощность 20 кВа; 3 фазы вход/выход; с внутренними стандартными батареями; 4 линейки, по 36 штук ёмкостью 9А*ч, время автономной работы 31 минута^^; pf=0,9</t>
  </si>
  <si>
    <t>ИБП серии 9355, мощность 20 кВа; 3 фазы вход/выход; с внутренними батареями с удлинённым сроком службы; 2 линейки, по 36 штук ёмкостью 7А*ч, время автономной работы 10 минут^^; pf=0,9</t>
  </si>
  <si>
    <t>ИБП серии 9355, мощность 20 кВа; 3 фазы вход/выход; с внутренними батареями с удлинённым сроком службы; 3 линейки, по 36 штук ёмкостью 7А*ч, время автономной работы 17 минут^^; pf=0,9</t>
  </si>
  <si>
    <t>ИБП серии 9355, мощность 20 кВа; 3 фазы вход/выход; с внутренними батареями с удлинённым сроком службы; 4 линейки, по 36 штук ёмкостью 7А*ч, время автономной работы 26 минут^^; pf=0,9</t>
  </si>
  <si>
    <t>ИБП серии 9355, мощность 20 кВа; 3 фазы вход/выход; без внутренних батарей; pf=0,9</t>
  </si>
  <si>
    <t>ИБП серии 9355, мощность 20 кВа; 3 фазы вход/выход; без внутренних батарей;  с сервисным байпасом; pf=0,9</t>
  </si>
  <si>
    <t>ИБП серии 9355, мощность 20 кВа; 3 фазы вход/выход; с внутренними стандартными батареями; 1 линейка, 36 штук ёмкостью 9А*ч, время автономной работы 5 минут^^; готов для работы в параллель (до 4х ИБП); pf=0,9</t>
  </si>
  <si>
    <t>ИБП серии 9355, мощность 20 кВа; 3 фазы вход/выход; с внутренними стандартными батареями; 2 линейки, по 36 штук ёмкостью 9А*ч, время автономной работы 13 минут^^; готов для работы в параллель (до 4х ИБП); pf=0,9</t>
  </si>
  <si>
    <t>ИБП серии 9355, мощность 20 кВа; 3 фазы вход/выход; с внутренними стандартными батареями; 3 линейки, по 36 штук ёмкостью 9А*ч, время автономной работы 22 минуты^^; готов для работы в параллель (до 4х ИБП); pf=0,9</t>
  </si>
  <si>
    <t>ИБП серии 9355, мощность 20 кВа; 3 фазы вход/выход; с внутренними стандартными батареями; 4 линейки, по 36 штук ёмкостью 9А*ч, время автономной работы 31 минута^^; готов для работы в параллель (до 4х ИБП); pf=0,9</t>
  </si>
  <si>
    <t>ИБП серии 9355, мощность 20 кВа; 3 фазы вход/выход; с внутренними батареями с удлинённым сроком службы; 2 линейки, по 36 штук ёмкостью 7А*ч, время автономной работы 10 минут^^; готов для работы в параллель (до 4х ИБП); pf=0,9</t>
  </si>
  <si>
    <t>ИБП серии 9355, мощность 20 кВа; 3 фазы вход/выход; с внутренними батареями с удлинённым сроком службы; 3 линейки, по 36 штук ёмкостью 7А*ч, время автономной работы 17 минут^^; готов для работы в параллель (до 4х ИБП); pf=0,9</t>
  </si>
  <si>
    <t>ИБП серии 9355, мощность 20 кВа; 3 фазы вход/выход; с внутренними батареями с удлинённым сроком службы; 4 линейки, по 36 штук ёмкостью 7А*ч, время автономной работы 26 минут^^; готов для работы в параллель (до 4х ИБП); pf=0,9</t>
  </si>
  <si>
    <t>ИБП серии 9355, мощность 20 кВа; 3 фазы вход/выход; без внутренних батарей;  готов для работы в параллель (до 4х ИБП); pf=0,9</t>
  </si>
  <si>
    <t>ИБП серии 9355, мощность 30 кВа; 3 фазы вход/выход; с внутренними стандартными батареями; 2 линейки, по 36 штук ёмкостью 9А*ч, время автономной работы 7 минут^^; с сервисным байпасом; pf=0,9</t>
  </si>
  <si>
    <t>ИБП серии 9355, мощность 30 кВа; 3 фазы вход/выход; с внутренними стандартными батареями; 3 линейки, по 36 штук ёмкостью 9А*ч, время автономной работы 13 минут^^; с сервисным байпасом; pf=0,9</t>
  </si>
  <si>
    <t>ИБП серии 9355, мощность 30 кВа; 3 фазы вход/выход; с внутренними стандартными батареями; 4 линейки, по 36 штук ёмкостью 9А*ч, время автономной работы 20 минут^^; с сервисным байпасом; pf=0,9</t>
  </si>
  <si>
    <t>ИБП серии 9355, мощность 30 кВа; 3 фазы вход/выход; с внутренними батареями с удлинённым сроком службы; 3 линейки, по 36 штук ёмкостью 7А*ч, время автономной работы 10 минут^^; с сервисным байпасом; pf=0,9</t>
  </si>
  <si>
    <t>ИБП серии 9355, мощность 30 кВа; 3 фазы вход/выход; с внутренними батареями с удлинённым сроком службы; 4 линейки, по 36 штук ёмкостью 7А*ч, время автономной работы 15 минут^^; с сервисным байпасом; pf=0,9</t>
  </si>
  <si>
    <t>ИБП серии 9355, мощность 30 кВа; 3 фазы вход/выход; с внутренними стандартными батареями; 2 линейки, по 36 штук ёмкостью 9А*ч, время автономной работы 7 минут^^; pf=0,9</t>
  </si>
  <si>
    <t>ИБП серии 9355, мощность 30 кВа; 3 фазы вход/выход; с внутренними стандартными батареями; 3 линейки, по 36 штук ёмкостью 9А*ч, время автономной работы 13 минут^^; pf=0,9</t>
  </si>
  <si>
    <t>ИБП серии 9355, мощность 30 кВа; 3 фазы вход/выход; с внутренними стандартными батареями; 4 линейки, по 36 штук ёмкостью 9А*ч, время автономной работы 20 минут^^; pf=0,9</t>
  </si>
  <si>
    <t>ИБП серии 9355, мощность 30 кВа; 3 фазы вход/выход; с внутренними батареями с удлинённым сроком службы; 3 линейки, по 36 штук ёмкостью 7А*ч, время автономной работы 10 минут^^; pf=0,9</t>
  </si>
  <si>
    <t>ИБП серии 9355, мощность 30 кВа; 3 фазы вход/выход; с внутренними батареями с удлинённым сроком службы; 4 линейки, по 36 штук ёмкостью 7А*ч, время автономной работы 15 минут^^; pf=0,9</t>
  </si>
  <si>
    <t>ИБП серии 9355, мощность 30 кВа; 3 фазы вход/выход; без внутренних батарей; pf=0,9</t>
  </si>
  <si>
    <t>ИБП серии 9355, мощность 30 кВа; 3 фазы вход/выход; без внутренних батарей;  с сервисным байпасом; pf=0,9</t>
  </si>
  <si>
    <t>ИБП серии 9355, мощность 30 кВа; 3 фазы вход/выход; с внутренними стандартными батареями; 2 линейки, по 36 штук ёмкостью 9А*ч, время автономной работы 7 минут^^; готов для работы в параллель (до 4х ИБП); pf=0,9</t>
  </si>
  <si>
    <t>ИБП серии 9355, мощность 30 кВа; 3 фазы вход/выход; с внутренними стандартными батареями; 3 линейки, по 36 штук ёмкостью 9А*ч, время автономной работы 13 минут^^; готов для работы в параллель (до 4х ИБП); pf=0,9</t>
  </si>
  <si>
    <t>ИБП серии 9355, мощность 30 кВа; 3 фазы вход/выход; с внутренними стандартными батареями; 4 линейки, по 36 штук ёмкостью 9А*ч, время автономной работы 20 минут^^; готов для работы в параллель (до 4х ИБП); pf=0,9</t>
  </si>
  <si>
    <t>ИБП серии 9355, мощность 30 кВа; 3 фазы вход/выход; с внутренними батареями с удлинённым сроком службы; 3 линейки, по 36 штук ёмкостью 7А*ч, время автономной работы 10 минут^^; готов для работы в параллель (до 4х ИБП); pf=0,9</t>
  </si>
  <si>
    <t>ИБП серии 9355, мощность 30 кВа; 3 фазы вход/выход; с внутренними батареями с удлинённым сроком службы; 4 линейки, по 36 штук ёмкостью 7А*ч, время автономной работы 15 минут^^; готов для работы в параллель (до 4х ИБП); pf=0,9</t>
  </si>
  <si>
    <t>ИБП серии 9355, мощность 30 кВа; 3 фазы вход/выход; без внутренних батарей;  готов для работы в параллель (до 4х ИБП); pf=0,9</t>
  </si>
  <si>
    <t>93E</t>
  </si>
  <si>
    <t>93E 20kVA Frame, 15kVA Rating; With backfeed protection; MBS; Battery cables &amp; trays</t>
  </si>
  <si>
    <t>93E 20kVA Frame, 15kVA Rating; With backfeed protection; MBS; Internal batteries 64x9Ah</t>
  </si>
  <si>
    <t>93E 20kVA; With backfeed protection; MBS; Battery cables &amp; trays</t>
  </si>
  <si>
    <t>93E 20kVA; With backfeed protection; MBS; Internal batteries 64x9Ah</t>
  </si>
  <si>
    <t>93E 30kVA; With backfeed protection; MBS; Battery cables &amp; trays</t>
  </si>
  <si>
    <t>93E 30kVA; With backfeed protection; MBS; Internal batteries 96x9Ah</t>
  </si>
  <si>
    <t>93E 40kVA; With backfeed protection; MBS; Battery cables &amp; trays</t>
  </si>
  <si>
    <t>93E 40kVA; With backfeed protection; MBS; Internal batteries 128x9Ah</t>
  </si>
  <si>
    <t>93PS</t>
  </si>
  <si>
    <t>Eaton 93PS; 8kW; without batteries</t>
  </si>
  <si>
    <t>по запросу</t>
  </si>
  <si>
    <t>Eaton 93PS; 8kW; with long life batteries</t>
  </si>
  <si>
    <t>Eaton 93PS; 8kW; with standard batteries</t>
  </si>
  <si>
    <t>Eaton 93PS; 8kW; without batteries; with MBS</t>
  </si>
  <si>
    <t>Eaton 93PS; 8kW; with long life batteries; with MBS</t>
  </si>
  <si>
    <t>Eaton 93PS; 8kW; with standard batteries; with MBS</t>
  </si>
  <si>
    <t>Eaton 93PS; 10kW; without batteries</t>
  </si>
  <si>
    <t>Eaton 93PS; 10kW; with long life batteries</t>
  </si>
  <si>
    <t>Eaton 93PS; 10kW; with standard batteries</t>
  </si>
  <si>
    <t>Eaton 93PS; 10kW; without batteries; with MBS</t>
  </si>
  <si>
    <t>Eaton 93PS; 10kW; with long life batteries; with MBS</t>
  </si>
  <si>
    <t>Eaton 93PS; 10kW; with standard batteries; with MBS</t>
  </si>
  <si>
    <t>Eaton 93PS; 15kW; without batteries</t>
  </si>
  <si>
    <t>Eaton 93PS; 15kW; with long life batteries</t>
  </si>
  <si>
    <t>Eaton 93PS; 15kW; with standard batteries</t>
  </si>
  <si>
    <t>Eaton 93PS; 15kW; without batteries; with MBS</t>
  </si>
  <si>
    <t>Eaton 93PS; 15kW; with long life batteries; with MBS</t>
  </si>
  <si>
    <t>Eaton 93PS; 15kW; with standard batteries; with MBS</t>
  </si>
  <si>
    <t>Eaton 93PS; 20kW; without batteries</t>
  </si>
  <si>
    <t>Eaton 93PS; 20kW; with standard batteries</t>
  </si>
  <si>
    <t>Eaton 93PS; 20kW; without batteries; with MBS</t>
  </si>
  <si>
    <t>Eaton 93PS; 20kW; with standard batteries; with MBS</t>
  </si>
  <si>
    <t>Eaton 93PS; 20kW; without batteries; C-model (no battery compartment)</t>
  </si>
  <si>
    <t>Eaton 93PS; 20kW; without batteries; C-model (no battery compartment); with MBS</t>
  </si>
  <si>
    <t>NEW</t>
  </si>
  <si>
    <t>Eaton 93PS; 8kW; without batteries; 15kW power module</t>
  </si>
  <si>
    <t>Eaton 93PS; 8kW; with long life batteries; 15kW power module</t>
  </si>
  <si>
    <t>Eaton 93PS; 8kW; with standard batteries; 15kW power module</t>
  </si>
  <si>
    <t>Eaton 93PS; 8kW; without batteries; with MBS; 15kW power module</t>
  </si>
  <si>
    <t>Eaton 93PS; 8kW; with long life batteries; with MBS; 15kW power module</t>
  </si>
  <si>
    <t>Eaton 93PS; 8kW; with standard batteries; with MBS; 15kW power module</t>
  </si>
  <si>
    <t>Eaton 93PS; 10kW; without batteries; 15kW power module</t>
  </si>
  <si>
    <t>Eaton 93PS; 10kW; with long life batteries; 15kW power module</t>
  </si>
  <si>
    <t>Eaton 93PS; 10kW; with standard batteries; 15kW power module</t>
  </si>
  <si>
    <t>Eaton 93PS; 10kW; without batteries; with MBS; 15kW power module</t>
  </si>
  <si>
    <t>Eaton 93PS; 10kW; with long life batteries; with MBS; 15kW power module</t>
  </si>
  <si>
    <t>Eaton 93PS; 10kW; with standard batteries; with MBS; 15kW power module</t>
  </si>
  <si>
    <t>Eaton 93PS; 15kW; without batteries; 15kW power module</t>
  </si>
  <si>
    <t>Eaton 93PS; 15kW; with long life batteries; 15kW power module</t>
  </si>
  <si>
    <t>Eaton 93PS; 15kW; with standard batteries; 15kW power module</t>
  </si>
  <si>
    <t>Eaton 93PS; 15kW; without batteries; with MBS; 15kW power module</t>
  </si>
  <si>
    <t>Eaton 93PS; 15kW; with long life batteries; with MBS; 15kW power module</t>
  </si>
  <si>
    <t>Eaton 93PS; 15kW; with standard batteries; with MBS; 15kW power module</t>
  </si>
  <si>
    <t>Eaton 93PS; 8kW; without batteries; C-model (no battery compartment); 15kW power module</t>
  </si>
  <si>
    <t>Eaton 93PS; 8kW; without batteries; C-model (no battery compartment); with MBS; 15kW power module</t>
  </si>
  <si>
    <t>Eaton 93PS; 10kW; without batteries; C-model (no battery compartment); 15kW power module</t>
  </si>
  <si>
    <t>Eaton 93PS; 10kW; without batteries; C-model (no battery compartment); with MBS; 15kW power module</t>
  </si>
  <si>
    <t>Eaton 93PS; 15kW; without batteries; C-model (no battery compartment); 15kW power module</t>
  </si>
  <si>
    <t>Eaton 93PS; 15kW; without batteries; C-model (no battery compartment); with MBS; 15kW power module</t>
  </si>
  <si>
    <t>Eaton 93PS; 8kW; with long life batteries; 20kW power module</t>
  </si>
  <si>
    <t>Eaton 93PS; 8kW; with long life batteries; with MBS; 20kW power module</t>
  </si>
  <si>
    <t>Eaton 93PS; 10kW; with long life batteries; 20kW power module</t>
  </si>
  <si>
    <t>Eaton 93PS; 10kW; with long life batteries; with MBS; 20kW power module</t>
  </si>
  <si>
    <t>Eaton 93PS; 15kW; with long life batteries; 20kW power module</t>
  </si>
  <si>
    <t>Eaton 93PS; 15kW; with long life batteries; with MBS; 20kW power module</t>
  </si>
  <si>
    <t>Eaton 93PS; 20kW; with long life batteries; 20kW power module</t>
  </si>
  <si>
    <t>Eaton 93PS; 20kW; with long life batteries; with MBS; 20kW power module</t>
  </si>
  <si>
    <t>93PS-ACC</t>
  </si>
  <si>
    <t>Single feed kit for 93PS</t>
  </si>
  <si>
    <t>93PS-40kW</t>
  </si>
  <si>
    <t>Eaton 93PS; 8kW; without batteries; 20kW power module</t>
  </si>
  <si>
    <t>Eaton 93PS; 8kW; with standard batteries; 20kW power module</t>
  </si>
  <si>
    <t>Eaton 93PS; 8kW; without batteries; with MBS; 20kW power module</t>
  </si>
  <si>
    <t>Eaton 93PS; 8kW; with standard batteries; with MBS; 20kW power module</t>
  </si>
  <si>
    <t>Eaton 93PS; 10kW; without batteries; 20kW power module</t>
  </si>
  <si>
    <t>Eaton 93PS; 10kW; with standard batteries; 20kW power module</t>
  </si>
  <si>
    <t>Eaton 93PS; 10kW; without batteries; with MBS; 20kW power module</t>
  </si>
  <si>
    <t>Eaton 93PS; 10kW; with standard batteries; with MBS; 20kW power module</t>
  </si>
  <si>
    <t>Eaton 93PS; 15kW; without batteries; 20kW power module</t>
  </si>
  <si>
    <t>Eaton 93PS; 15kW; with standard batteries; 20kW power module</t>
  </si>
  <si>
    <t>Eaton 93PS; 15kW; without batteries; with MBS; 20kW power module</t>
  </si>
  <si>
    <t>Eaton 93PS; 15kW; with standard batteries; with MBS; 20kW power module</t>
  </si>
  <si>
    <t>Eaton 93PS; 20kW; without batteries; 20kW power module</t>
  </si>
  <si>
    <t>Eaton 93PS; 20kW; with standard batteries; 20kW power module</t>
  </si>
  <si>
    <t>Eaton 93PS; 20kW; without batteries; with MBS; 20kW power module</t>
  </si>
  <si>
    <t>Eaton 93PS; 20kW; with standard batteries; with MBS; 20kW power module</t>
  </si>
  <si>
    <t>Eaton 93PS; 30kW; without batteries; 20kW power modules</t>
  </si>
  <si>
    <t>Eaton 93PS; 30kW; with long life batteries; 20kW power modules</t>
  </si>
  <si>
    <t>Eaton 93PS; 30kW; with standard batteries; 20kW power modules</t>
  </si>
  <si>
    <t>Eaton 93PS; 30kW; without batteries; with MBS; 20kW power modules</t>
  </si>
  <si>
    <t>Eaton 93PS; 30kW; with long life batteries; with MBS; 20kW power modules</t>
  </si>
  <si>
    <t>Eaton 93PS; 30kW; with standard batteries; with MBS; 20kW power modules</t>
  </si>
  <si>
    <t>Eaton 93PS; 40kW; without batteries; 20kW power modules</t>
  </si>
  <si>
    <t>Eaton 93PS; 40kW; with standard batteries; 20kW power modules</t>
  </si>
  <si>
    <t>Eaton 93PS; 40kW; without batteries; with MBS; 20kW power modules</t>
  </si>
  <si>
    <t>Eaton 93PS; 40kW; with standard batteries; with MBS; 20kW power modules</t>
  </si>
  <si>
    <t>Eaton 93PS; 8+8kW; without batteries; 20kW power modules</t>
  </si>
  <si>
    <t>Eaton 93PS; 8+8kW; with long life batteries; 20kW power modules</t>
  </si>
  <si>
    <t>Eaton 93PS; 8+8kW; with standard batteries; 20kW power modules</t>
  </si>
  <si>
    <t>Eaton 93PS; 8+8kW; without batteries; with MBS; 20kW power modules</t>
  </si>
  <si>
    <t>Eaton 93PS; 8+8kW; with long life batteries; with MBS; 20kW power modules</t>
  </si>
  <si>
    <t>Eaton 93PS; 8+8kW; with standard batteries; with MBS; 20kW power modules</t>
  </si>
  <si>
    <t>Eaton 93PS; 10+10kW; without batteries; 20kW power modules</t>
  </si>
  <si>
    <t>Eaton 93PS; 10+10kW; with long life batteries; 20kW power modules</t>
  </si>
  <si>
    <t>Eaton 93PS; 10+10kW; with standard batteries; 20kW power modules</t>
  </si>
  <si>
    <t>Eaton 93PS; 10+10kW; without batteries; with MBS; 20kW power modules</t>
  </si>
  <si>
    <t>Eaton 93PS; 10+10kW; with long life batteries; with MBS; 20kW power modules</t>
  </si>
  <si>
    <t>Eaton 93PS; 10+10kW; with standard batteries; with MBS; 20kW power modules</t>
  </si>
  <si>
    <t>Eaton 93PS; 15+15kW; without batteries; 20kW power modules</t>
  </si>
  <si>
    <t>Eaton 93PS; 15+15kW; with long life batteries; 20kW power modules</t>
  </si>
  <si>
    <t>Eaton 93PS; 15+15kW; with standard batteries; 20kW power modules</t>
  </si>
  <si>
    <t>Eaton 93PS; 15+15kW; without batteries; with MBS; 20kW power modules</t>
  </si>
  <si>
    <t>Eaton 93PS; 15+15kW; with long life batteries; with MBS; 20kW power modules</t>
  </si>
  <si>
    <t>Eaton 93PS; 15+15kW; with standard batteries; with MBS; 20kW power modules</t>
  </si>
  <si>
    <t>Eaton 93PS; 20+20kW; without batteries; 20kW power modules</t>
  </si>
  <si>
    <t>Eaton 93PS; 20+20kW; with standard batteries; 20kW power modules</t>
  </si>
  <si>
    <t>Eaton 93PS; 20+20kW; without batteries; with MBS; 20kW power modules</t>
  </si>
  <si>
    <t>Eaton 93PS; 20+20kW; with standard batteries; with MBS; 20kW power modules</t>
  </si>
  <si>
    <t>Eaton 93PS; 30kW; without batteries; 15kW power modules</t>
  </si>
  <si>
    <t>Eaton 93PS; 30kW; with long life batteries; 15kW power modules</t>
  </si>
  <si>
    <t>Eaton 93PS; 30kW; with standard batteries; 15kW power modules</t>
  </si>
  <si>
    <t>Eaton 93PS; 30kW; without batteries; with MBS; 15kW power modules</t>
  </si>
  <si>
    <t>Eaton 93PS; 30kW; with long life batteries; with MBS; 15kW power modules</t>
  </si>
  <si>
    <t>Eaton 93PS; 30kW; with standard batteries; with MBS; 15kW power modules</t>
  </si>
  <si>
    <t>Eaton 93PS; 8+8kW; without batteries; 15kW power modules</t>
  </si>
  <si>
    <t>Eaton 93PS; 8+8kW; with long life batteries; 15kW power modules</t>
  </si>
  <si>
    <t>Eaton 93PS; 8+8kW; with standard batteries; 15kW power modules</t>
  </si>
  <si>
    <t>Eaton 93PS; 8+8kW; without batteries; with MBS; 15kW power modules</t>
  </si>
  <si>
    <t>Eaton 93PS; 8+8kW; with long life batteries; with MBS; 15kW power modules</t>
  </si>
  <si>
    <t>Eaton 93PS; 8+8kW; with standard batteries; with MBS; 15kW power modules</t>
  </si>
  <si>
    <t>Eaton 93PS; 10+10kW; without batteries; 15kW power modules</t>
  </si>
  <si>
    <t>Eaton 93PS; 10+10kW; with long life batteries; 15kW power modules</t>
  </si>
  <si>
    <t>Eaton 93PS; 10+10kW; with standard batteries; 15kW power modules</t>
  </si>
  <si>
    <t>Eaton 93PS; 10+10kW; without batteries; with MBS; 15kW power modules</t>
  </si>
  <si>
    <t>Eaton 93PS; 10+10kW; with long life batteries; with MBS; 15kW power modules</t>
  </si>
  <si>
    <t>Eaton 93PS; 10+10kW; with standard batteries; with MBS; 15kW power modules</t>
  </si>
  <si>
    <t>Eaton 93PS; 15+15kW; without batteries; 15kW power modules</t>
  </si>
  <si>
    <t>Eaton 93PS; 15+15kW; with long life batteries; 15kW power modules</t>
  </si>
  <si>
    <t>Eaton 93PS; 15+15kW; with standard batteries; 15kW power modules</t>
  </si>
  <si>
    <t>Eaton 93PS; 15+15kW; without batteries; with MBS; 15kW power modules</t>
  </si>
  <si>
    <t>Eaton 93PS; 15+15kW; with long life batteries; with MBS; 15kW power modules</t>
  </si>
  <si>
    <t>Eaton 93PS; 15+15kW; with standard batteries; with MBS; 15kW power modules</t>
  </si>
  <si>
    <t>Eaton 93PS; 40kW; with long life batteries; 20kW power modules</t>
  </si>
  <si>
    <t>Eaton 93PS; 40kW; with long life batteries; with MBS; 20kW power modules</t>
  </si>
  <si>
    <t>Eaton 93PS; 20+20kW; with long life batteries; 20kW power modules</t>
  </si>
  <si>
    <t>Eaton 93PS; 20+20kW; with long life batteries; with MBS; 20kW power modules</t>
  </si>
  <si>
    <t>Hardware upgrade (20kW power module) from 8kW to 30kW. Includes the power module + new type plate + magic code</t>
  </si>
  <si>
    <t>Hardware upgrade (20kW power module) from 8kW to 40kW. Includes the power module + new type plate + magic code</t>
  </si>
  <si>
    <t>Hardware upgrade (20kW power module) from 10kW to 30kW. Includes the power module + new type plate + magic code</t>
  </si>
  <si>
    <t>Hardware upgrade (20kW power module) from 10kW to 40kW. Includes the power module + new type plate + magic code</t>
  </si>
  <si>
    <t>Hardware upgrade (20kW power module) from 15kW to 30kW. Includes the power module + new type plate + magic code</t>
  </si>
  <si>
    <t>Hardware upgrade (20kW power module) from 15kW to 40kW. Includes the power module + new type plate + magic code</t>
  </si>
  <si>
    <t>Hardware upgrade (20kW power module) from 20kW to 30kW. Includes the power module + new type plate + magic code</t>
  </si>
  <si>
    <t>Hardware upgrade (20kW power module) from 20kW to 40kW. Includes the power module + new type plate + magic code</t>
  </si>
  <si>
    <t>93PM</t>
  </si>
  <si>
    <t>EATON 93PM; without batteries</t>
  </si>
  <si>
    <t>EATON 93PM; with standard batteries;</t>
  </si>
  <si>
    <t>EATON 93PM; with 9Ah long life batteries;</t>
  </si>
  <si>
    <t>EATON 93PM; without batteries; with MBS</t>
  </si>
  <si>
    <t>EATON 93PM; with standard batteries; with MBS</t>
  </si>
  <si>
    <t>EATON 93PM; with 9Ah long life batteries; with MBS</t>
  </si>
  <si>
    <t>EATON 93PM; with long life batteries;</t>
  </si>
  <si>
    <t>EATON 93PM; with long life batteries; with MBS</t>
  </si>
  <si>
    <t>93PM-Multimodule</t>
  </si>
  <si>
    <t>EATON 93PM; 40kW scalable to 100kW</t>
  </si>
  <si>
    <t>EATON 93PM; 40kW scalable to 100kW; with MBS</t>
  </si>
  <si>
    <t>EATON 93PM; 40kW scalable to 100kW; with BB</t>
  </si>
  <si>
    <t>EATON 93PM; 40kW scalable to 100kW; with MBS; with BB</t>
  </si>
  <si>
    <t>EATON 93PM; 40kW scalable to 150kW</t>
  </si>
  <si>
    <t>EATON 93PM; 40kW scalable to 150kW; with MBS</t>
  </si>
  <si>
    <t>EATON 93PM; 40kW scalable to 150kW; with BB</t>
  </si>
  <si>
    <t>EATON 93PM; 40kW scalable to 150kW; with MBS; with BB</t>
  </si>
  <si>
    <t>EATON 93PM; 40kW scalable to 200kW</t>
  </si>
  <si>
    <t>EATON 93PM; 40kW N+1</t>
  </si>
  <si>
    <t>EATON 93PM; 40kW N+1; with MBS</t>
  </si>
  <si>
    <t>EATON 93PM; 40kW N+1; with BB</t>
  </si>
  <si>
    <t>EATON 93PM; 40kW N+1; with MBS; with BB</t>
  </si>
  <si>
    <t>EATON 93PM; 50kW scalable to 100kW</t>
  </si>
  <si>
    <t>EATON 93PM; 50kW scalable to 100kW; with MBS</t>
  </si>
  <si>
    <t>EATON 93PM; 50kW scalable to 100kW; with BB</t>
  </si>
  <si>
    <t>EATON 93PM; 50kW scalable to 100kW; with MBS; with BB</t>
  </si>
  <si>
    <t>EATON 93PM; 50kW scalable to 150kW</t>
  </si>
  <si>
    <t>EATON 93PM; 50kW scalable to 150kW; with MBS</t>
  </si>
  <si>
    <t>EATON 93PM; 50kW scalable to 150kW; with BB</t>
  </si>
  <si>
    <t>EATON 93PM; 50kW scalable to 150kW; with MBS; with BB</t>
  </si>
  <si>
    <t>EATON 93PM; 50kW scalable to 200kW</t>
  </si>
  <si>
    <t>EATON 93PM; 50kW N+1</t>
  </si>
  <si>
    <t>EATON 93PM; 50kW N+1; with MBS</t>
  </si>
  <si>
    <t>EATON 93PM; 50kW N+1; with BB</t>
  </si>
  <si>
    <t>EATON 93PM; 50kW N+1; with MBS; with BB</t>
  </si>
  <si>
    <t>EATON 93PM; 80kW</t>
  </si>
  <si>
    <t>EATON 93PM; 80kW with MBS</t>
  </si>
  <si>
    <t>EATON 93PM; 80kW with BB</t>
  </si>
  <si>
    <t>EATON 93PM; 80kW with MBS; with BB</t>
  </si>
  <si>
    <t>EATON 93PM; 80kW scalable to 150kW</t>
  </si>
  <si>
    <t>EATON 93PM; 80kW scalable to 150kW; with MBS</t>
  </si>
  <si>
    <t>EATON 93PM; 80kW scalable to 150kW; with BB</t>
  </si>
  <si>
    <t>EATON 93PM; 80kW scalable to 150kW; with MBS; with BB</t>
  </si>
  <si>
    <t>EATON 93PM; 80kW scalable to 200kW</t>
  </si>
  <si>
    <t>EATON 93PM; 80kW N+1</t>
  </si>
  <si>
    <t>EATON 93PM; 80kW N+1; with MBS</t>
  </si>
  <si>
    <t>EATON 93PM; 80kW N+1; with BB</t>
  </si>
  <si>
    <t>EATON 93PM; 80kW N+1; with MBS; with BB</t>
  </si>
  <si>
    <t>EATON 93PM; 100kW</t>
  </si>
  <si>
    <t>EATON 93PM; 100kW with MBS</t>
  </si>
  <si>
    <t>EATON 93PM; 100kW with BB</t>
  </si>
  <si>
    <t>EATON 93PM; 100kW with MBS; with BB</t>
  </si>
  <si>
    <t>EATON 93PM; 100kW scalable to 150kW</t>
  </si>
  <si>
    <t>EATON 93PM; 100kW scalable to 150kW; with MBS</t>
  </si>
  <si>
    <t>EATON 93PM; 100kW scalable to 150kW; with BB</t>
  </si>
  <si>
    <t>EATON 93PM; 100kW scalable to 150kW; with MBS; with BB</t>
  </si>
  <si>
    <t>EATON 93PM; 100kW scalable to 200kW</t>
  </si>
  <si>
    <t>EATON 93PM; 100kW N+1</t>
  </si>
  <si>
    <t>EATON 93PM; 100kW N+1; with MBS</t>
  </si>
  <si>
    <t>EATON 93PM; 100kW N+1; with BB</t>
  </si>
  <si>
    <t>EATON 93PM; 100kW N+1; with MBS; with BB</t>
  </si>
  <si>
    <t>EATON 93PM; 120kW</t>
  </si>
  <si>
    <t>EATON 93PM; 120kW with MBS</t>
  </si>
  <si>
    <t>EATON 93PM; 120kW with BB</t>
  </si>
  <si>
    <t>EATON 93PM; 120kW with MBS; with BB</t>
  </si>
  <si>
    <t>EATON 93PM; 120kW scalable to 200kW</t>
  </si>
  <si>
    <t>EATON 93PM; 120kW N+1</t>
  </si>
  <si>
    <t>EATON 93PM; 150kW</t>
  </si>
  <si>
    <t>EATON 93PM; 150kW with MBS</t>
  </si>
  <si>
    <t>EATON 93PM; 150kW with BB</t>
  </si>
  <si>
    <t>EATON 93PM; 150kW with MBS; with BB</t>
  </si>
  <si>
    <t>EATON 93PM; 150kW scalable to 200kW</t>
  </si>
  <si>
    <t>EATON 93PM; 150kW N+1</t>
  </si>
  <si>
    <t>EATON 93PM; 160kW</t>
  </si>
  <si>
    <t>EATON 93PM; 200kW</t>
  </si>
  <si>
    <t>Eaton 93PM 1x50kW Field upgrade</t>
  </si>
  <si>
    <t>93PM-ACC</t>
  </si>
  <si>
    <t>93PM 30-50kW EMC CATEGORY C2 PERFORMANCE</t>
  </si>
  <si>
    <r>
      <t xml:space="preserve">KIT 93PM 30-50KW EMC-C2 </t>
    </r>
    <r>
      <rPr>
        <sz val="8"/>
        <color rgb="FFFF0000"/>
        <rFont val="Arial"/>
        <family val="2"/>
      </rPr>
      <t>(Use BidMan to configure the part number)</t>
    </r>
  </si>
  <si>
    <t>93PM top air exhaust kit 80-150kW units</t>
  </si>
  <si>
    <r>
      <t xml:space="preserve">KIT 93PM 80-150KW TOP AIR EXHAUST </t>
    </r>
    <r>
      <rPr>
        <sz val="8"/>
        <color rgb="FFFF0000"/>
        <rFont val="Arial"/>
        <family val="2"/>
        <charset val="238"/>
      </rPr>
      <t>(Use BidMan to configure the part number)</t>
    </r>
  </si>
  <si>
    <t>93PM top air exhaust kit 160-200kW units</t>
  </si>
  <si>
    <r>
      <t>KIT 93PM 160-200KW TOP AIR EXHAUST</t>
    </r>
    <r>
      <rPr>
        <sz val="8"/>
        <color rgb="FFFF0000"/>
        <rFont val="Arial"/>
        <family val="2"/>
        <charset val="238"/>
      </rPr>
      <t xml:space="preserve"> (Use BidMan to configure the part number)</t>
    </r>
  </si>
  <si>
    <t>93PM top cable access kit 30-150kW units</t>
  </si>
  <si>
    <r>
      <t>KIT 93PM 30-150kW TOP CABLE ACCESS</t>
    </r>
    <r>
      <rPr>
        <sz val="8"/>
        <color rgb="FFFF0000"/>
        <rFont val="Arial"/>
        <family val="2"/>
        <charset val="238"/>
      </rPr>
      <t xml:space="preserve"> (Use BidMan to configure the part number)</t>
    </r>
  </si>
  <si>
    <t>Plywood packing for 93PM products</t>
  </si>
  <si>
    <r>
      <t xml:space="preserve">PACKM 93PM 30-150kW PLYWOOD BOX WITH RAMP  </t>
    </r>
    <r>
      <rPr>
        <sz val="8"/>
        <color rgb="FFFF0000"/>
        <rFont val="Arial"/>
        <family val="2"/>
        <charset val="238"/>
      </rPr>
      <t>(Use BidMan to configure the part number)</t>
    </r>
  </si>
  <si>
    <r>
      <t xml:space="preserve">PACKM 93PM 200kW PLYWOOD BOX WITH RAMP </t>
    </r>
    <r>
      <rPr>
        <sz val="8"/>
        <color rgb="FFFF0000"/>
        <rFont val="Arial"/>
        <family val="2"/>
        <charset val="238"/>
      </rPr>
      <t xml:space="preserve"> (Use BidMan to configure the part number)</t>
    </r>
  </si>
  <si>
    <t>93PM Sync control interface, 50kW frame</t>
  </si>
  <si>
    <r>
      <t>KIT 93PM-(50) SYNC CONTROL INTERFACE</t>
    </r>
    <r>
      <rPr>
        <sz val="8"/>
        <color rgb="FFFF0000"/>
        <rFont val="Arial"/>
        <family val="2"/>
        <charset val="238"/>
      </rPr>
      <t xml:space="preserve"> (Use BidMan to configure the part number)</t>
    </r>
  </si>
  <si>
    <t>93PM Sync control interface, 100-200kW frame</t>
  </si>
  <si>
    <r>
      <t>KIT 93PM-(100)-(200) SYNC CONTROL INTERFACE</t>
    </r>
    <r>
      <rPr>
        <sz val="8"/>
        <color rgb="FFFF0000"/>
        <rFont val="Arial"/>
        <family val="2"/>
        <charset val="238"/>
      </rPr>
      <t xml:space="preserve"> (Use BidMan to configure the part number)</t>
    </r>
  </si>
  <si>
    <t>Integrated Accessory Cabinet MBS 200kW, 3-switches, single feed</t>
  </si>
  <si>
    <r>
      <t>KIT 93PM-(200) SIAC-MBS 3-SWITCHES</t>
    </r>
    <r>
      <rPr>
        <sz val="8"/>
        <color rgb="FFFF0000"/>
        <rFont val="Arial"/>
        <family val="2"/>
        <charset val="238"/>
      </rPr>
      <t xml:space="preserve"> (Use BidMan to configure the part number)</t>
    </r>
  </si>
  <si>
    <t>Integrated Accessory Cabinet MBS 200kW, 4-switches, dual feed</t>
  </si>
  <si>
    <r>
      <t xml:space="preserve">KIT 93PM-200) SIAC-MBS 4-SWITCHES </t>
    </r>
    <r>
      <rPr>
        <sz val="8"/>
        <color rgb="FFFF0000"/>
        <rFont val="Arial"/>
        <family val="2"/>
        <charset val="238"/>
      </rPr>
      <t>(Use BidMan to configure the part number)</t>
    </r>
  </si>
  <si>
    <t>93PM 80-150kW single feed kit; busbars</t>
  </si>
  <si>
    <t>93PM 160-200kW single feed kit; cables</t>
  </si>
  <si>
    <t>Battery trays and cables for 30-50kW 93PM w/o internal batteries</t>
  </si>
  <si>
    <t>Aluminum Gland plate for 93PM 30-50kW frame; 1x AL flange</t>
  </si>
  <si>
    <t>Aluminum Gland plate for 93PM 80-150kW and 160-200kW frames; 1x AL flange</t>
  </si>
  <si>
    <t>Aluminum Gland plate for 93PM 80-150kW frame; rear access AL plate</t>
  </si>
  <si>
    <t>Aluminum Gland plate for 93PM 80-150kW frame; bottom access, AL plate</t>
  </si>
  <si>
    <t>Aluminum Gland plate for 93PM 160-200kW frame; bottom or rear or top access, AL plate</t>
  </si>
  <si>
    <t>93E 60kVA; With backfeed protection; MBS</t>
  </si>
  <si>
    <t>93E 80kVA; With backfeed protection; MBS</t>
  </si>
  <si>
    <t>100kVA Frame, 80kVA Rating, With backfeed, NO MBS, NO Input switch</t>
  </si>
  <si>
    <t>100kVA Frame, 100kVA Rating, With backfeed, NO MBS, NO Input switch</t>
  </si>
  <si>
    <t>100kVA Frame, 100kVA Rating, With backfeed and MBS</t>
  </si>
  <si>
    <t>120kVA Frame, 120kVA Rating, With backfeed, NO MBS, NO Input switch</t>
  </si>
  <si>
    <t>120kVA Frame, 120kVA Rating, With backfeed and MBS</t>
  </si>
  <si>
    <t>200kVA Frame, 160kVA Rating, With backfeed NO Input switch</t>
  </si>
  <si>
    <t>200kVA Frame, 200kVA Rating, With backfeed NO Input switch</t>
  </si>
  <si>
    <t>300kVA Frame, 300kVA Rating, With backfeed, NO Input breaker</t>
  </si>
  <si>
    <t>300kVA Frame, 300kVA Rating, With backfeed and Input breaker</t>
  </si>
  <si>
    <t>400kVA Frame, 400kVA Rating, With backfeed, NO Input breaker</t>
  </si>
  <si>
    <t>400kVA Frame, 400kVA Rating, With backfeed and Input breaker</t>
  </si>
  <si>
    <t>93E 93PM BAT</t>
  </si>
  <si>
    <t>Small External Battery cabinet w/ 200A breaker (30-50kW), empty</t>
  </si>
  <si>
    <t>Small External Battery cabinet w/ 200A breaker (30-50kW)</t>
  </si>
  <si>
    <t>Small External Battery cabinet w/ 400A breaker (80-100kW), empty</t>
  </si>
  <si>
    <t>Small External Battery cabinet w/ 400A breaker (80-100kW)</t>
  </si>
  <si>
    <t>Large External Battery cabinet w/ 400A breaker (80-100kW), empty</t>
  </si>
  <si>
    <t>Large External Battery cabinet w/ 500A breaker (120-150kW), empty</t>
  </si>
  <si>
    <t>Large External Battery cabinet w/ 700A breaker (160-200kW), empty</t>
  </si>
  <si>
    <t>Large External Battery cabinet w/ 400A breaker (80-100kW)</t>
  </si>
  <si>
    <t>Large External Battery cabinet w/ 700A breaker (160-200kW)</t>
  </si>
  <si>
    <t>9395P</t>
  </si>
  <si>
    <t>Eaton 9395P 250 kVA</t>
  </si>
  <si>
    <t>Eaton 9395P 300 kVA</t>
  </si>
  <si>
    <t>Eaton 9395P 500 kVA</t>
  </si>
  <si>
    <t>Eaton 9395P 600 kVA</t>
  </si>
  <si>
    <t>Eaton 9395P 500 kVA Separate Battery</t>
  </si>
  <si>
    <t>Eaton 9395P 600 kVA Separate Battery</t>
  </si>
  <si>
    <t>Eaton 9395P Field-Installed UPM 250kVA</t>
  </si>
  <si>
    <t>Eaton 9395P Field-Installed UPM 300kVA</t>
  </si>
  <si>
    <t>Eaton 9395P 750 kVA</t>
  </si>
  <si>
    <t>Eaton 9395P 900 kVA</t>
  </si>
  <si>
    <t>Eaton 9395P 900 kVA Separate Battery</t>
  </si>
  <si>
    <t>Eaton 9395P 1000 kVA</t>
  </si>
  <si>
    <t>Eaton 9395P 1200 kVA</t>
  </si>
  <si>
    <t>Eaton 9395P 1200 kVA Separate Battery</t>
  </si>
  <si>
    <t>9395P BAT</t>
  </si>
  <si>
    <t>Large External Battery cabinet w/ 700A breaker, for 9395,9395P</t>
  </si>
  <si>
    <t>Large External Battery cabinet w/ 700A breaker, for 9395,9395P, empty</t>
  </si>
  <si>
    <t>Минимальное количество для заказа</t>
  </si>
  <si>
    <t>Количество на паллете</t>
  </si>
  <si>
    <t>Ширина, мм</t>
  </si>
  <si>
    <t>Глубина, мм</t>
  </si>
  <si>
    <t>Высота, мм</t>
  </si>
  <si>
    <t>Ширина в упаковке, мм</t>
  </si>
  <si>
    <t>Глубина в упаковке, мм</t>
  </si>
  <si>
    <t>Высота в упаковке, мм</t>
  </si>
  <si>
    <t>Вес в упаковке, кг</t>
  </si>
  <si>
    <t>Сетевой фильтр Eaton Protection Box</t>
  </si>
  <si>
    <t>Сетевой фильтр</t>
  </si>
  <si>
    <t>Eaton Protection Box 1 DIN</t>
  </si>
  <si>
    <t>Eaton Protection Box 1 Tel@ DIN</t>
  </si>
  <si>
    <t>Eaton Protection Box 5 DIN</t>
  </si>
  <si>
    <t>Eaton Protection Box 5 Tel@ DIN</t>
  </si>
  <si>
    <t>Eaton Protection Box 5 Tel@+TV DIN</t>
  </si>
  <si>
    <t>Eaton Protection Box 8 Tel@+TV DIN</t>
  </si>
  <si>
    <t>ИБП Eaton Protection Station</t>
  </si>
  <si>
    <t>Источник бесперебойного питания</t>
  </si>
  <si>
    <t>Eaton Protection Station 500 DIN</t>
  </si>
  <si>
    <t>3.6</t>
  </si>
  <si>
    <t>Eaton Protection Station 650 USB DIN</t>
  </si>
  <si>
    <t>Eaton Protection Station 800 USB DIN</t>
  </si>
  <si>
    <t>ИБП Eaton 3S</t>
  </si>
  <si>
    <t>3S550DIN</t>
  </si>
  <si>
    <t>Eaton 3S 550 DIN</t>
  </si>
  <si>
    <t>2.9</t>
  </si>
  <si>
    <t>3S550IEC</t>
  </si>
  <si>
    <t>Eaton 3S 550 IEC</t>
  </si>
  <si>
    <t>3S700DIN</t>
  </si>
  <si>
    <t>Eaton 3S 700 DIN</t>
  </si>
  <si>
    <t>3.8</t>
  </si>
  <si>
    <t>3S700IEC</t>
  </si>
  <si>
    <t>Eaton 3S 700 IEC</t>
  </si>
  <si>
    <t>ИБП Eaton Ellipse ECO</t>
  </si>
  <si>
    <t>EL500DIN</t>
  </si>
  <si>
    <t>Eaton Ellipse ECO 500 DIN</t>
  </si>
  <si>
    <t>EL500IEC</t>
  </si>
  <si>
    <t>Eaton Ellipse ECO 500 IEC</t>
  </si>
  <si>
    <t>EL650DIN</t>
  </si>
  <si>
    <t>Eaton Ellipse ECO 650 DIN</t>
  </si>
  <si>
    <t>EL650IEC</t>
  </si>
  <si>
    <t>Eaton Ellipse ECO 650 IEC</t>
  </si>
  <si>
    <t>EL650USBDIN</t>
  </si>
  <si>
    <t>Eaton Ellipse ECO 650 USB DIN</t>
  </si>
  <si>
    <t>EL650USBIEC</t>
  </si>
  <si>
    <t>Eaton Ellipse ECO 650 USB IEC</t>
  </si>
  <si>
    <t>EL800USBDIN</t>
  </si>
  <si>
    <t>Eaton Ellipse ECO 800 USB DIN</t>
  </si>
  <si>
    <t>EL800USBIEC</t>
  </si>
  <si>
    <t>Eaton Ellipse ECO 800 USB IEC</t>
  </si>
  <si>
    <t>EL1200USBDIN</t>
  </si>
  <si>
    <t>Eaton Ellipse ECO 1200 USB DIN</t>
  </si>
  <si>
    <t>EL1200USBIEC</t>
  </si>
  <si>
    <t>Eaton Ellipse ECO 1200 USB IEC</t>
  </si>
  <si>
    <t>EL1600USBDIN</t>
  </si>
  <si>
    <t>Eaton Ellipse ECO 1600 USB DIN</t>
  </si>
  <si>
    <t>EL1600USBIEC</t>
  </si>
  <si>
    <t>Eaton Ellipse ECO 1600 USB IEC</t>
  </si>
  <si>
    <t>Комплект для монтажа на стену</t>
  </si>
  <si>
    <t>ELRACK</t>
  </si>
  <si>
    <t>Eaton Ellipse Rack Kit</t>
  </si>
  <si>
    <t>Комплект для монтажа в стойку</t>
  </si>
  <si>
    <t>ELWALL</t>
  </si>
  <si>
    <t>Eaton Ellipse ECO wall-mount kit</t>
  </si>
  <si>
    <t>ИБП Eaton 5E</t>
  </si>
  <si>
    <t>5E500i</t>
  </si>
  <si>
    <t>Eaton 5E 500i</t>
  </si>
  <si>
    <t>5E650i</t>
  </si>
  <si>
    <t>Eaton 5E 650i</t>
  </si>
  <si>
    <t>5E650iUSB</t>
  </si>
  <si>
    <t>Eaton 5E 650i USB</t>
  </si>
  <si>
    <t>5E850iUSB</t>
  </si>
  <si>
    <t>Eaton 5E 850i USB</t>
  </si>
  <si>
    <t>5E1100iUSB</t>
  </si>
  <si>
    <t>Eaton 5E 1100i USB</t>
  </si>
  <si>
    <t>5E1500iUSB</t>
  </si>
  <si>
    <t>Eaton 5E 1500i USB</t>
  </si>
  <si>
    <t>5E2000iUSB</t>
  </si>
  <si>
    <t>Eaton 5E 2000i USB</t>
  </si>
  <si>
    <t>5E650iDIN</t>
  </si>
  <si>
    <t>Eaton 5E 650i DIN</t>
  </si>
  <si>
    <t>5E650iUSBDIN</t>
  </si>
  <si>
    <t>Eaton 5E 650i USB DIN</t>
  </si>
  <si>
    <t>5E850iUSBDIN</t>
  </si>
  <si>
    <t>Eaton 5E 850i USB DIN</t>
  </si>
  <si>
    <t>ИБП Eaton 5S</t>
  </si>
  <si>
    <t>5S550i</t>
  </si>
  <si>
    <t>Eaton 5S 550i</t>
  </si>
  <si>
    <t>5S700i</t>
  </si>
  <si>
    <t>Eaton 5S 700i</t>
  </si>
  <si>
    <t>5S1000i</t>
  </si>
  <si>
    <t>Eaton 5S 1000i</t>
  </si>
  <si>
    <t>5S1500i</t>
  </si>
  <si>
    <t>Eaton 5S 1500i</t>
  </si>
  <si>
    <t>ИБП Eaton Ellipse PRO</t>
  </si>
  <si>
    <t>ELP650DIN</t>
  </si>
  <si>
    <t>Eaton Ellipse PRO 650 DIN</t>
  </si>
  <si>
    <t>ELP650IEC</t>
  </si>
  <si>
    <t>Eaton Ellipse PRO 650 IEC</t>
  </si>
  <si>
    <t>ELP850DIN</t>
  </si>
  <si>
    <t>Eaton Ellipse PRO 850 DIN</t>
  </si>
  <si>
    <t>ELP850IEC</t>
  </si>
  <si>
    <t>Eaton Ellipse PRO 850 IEC</t>
  </si>
  <si>
    <t>ELP1200DIN</t>
  </si>
  <si>
    <t>Eaton Ellipse PRO 1200 DIN</t>
  </si>
  <si>
    <t>ELP1200IEC</t>
  </si>
  <si>
    <t>Eaton Ellipse PRO 1200 IEC</t>
  </si>
  <si>
    <t>ELP1600DIN</t>
  </si>
  <si>
    <t>Eaton Ellipse PRO 1600 DIN</t>
  </si>
  <si>
    <t>ELP1600IEC</t>
  </si>
  <si>
    <t>Eaton Ellipse PRO 1600 IEC</t>
  </si>
  <si>
    <t>ИБП Eaton 5SC</t>
  </si>
  <si>
    <t>5SC500i</t>
  </si>
  <si>
    <t>Eaton 5SC 500i</t>
  </si>
  <si>
    <t>5SC750i</t>
  </si>
  <si>
    <t>Eaton 5SC 750i</t>
  </si>
  <si>
    <t>5SC1000i</t>
  </si>
  <si>
    <t>Eaton 5SC 1000i</t>
  </si>
  <si>
    <t>5SC1500i</t>
  </si>
  <si>
    <t>Eaton 5SC 1500i</t>
  </si>
  <si>
    <t>ИБП Eaton 5P</t>
  </si>
  <si>
    <t>5P650i</t>
  </si>
  <si>
    <t>Eaton 5P 650i</t>
  </si>
  <si>
    <t>3 года на электронику, 2 года на батареи</t>
  </si>
  <si>
    <t>5P850i</t>
  </si>
  <si>
    <t>Eaton 5P 850i</t>
  </si>
  <si>
    <t>5P1150i</t>
  </si>
  <si>
    <t>Eaton 5P 1150i</t>
  </si>
  <si>
    <t>5P1550i</t>
  </si>
  <si>
    <t>Eaton 5P 1550i</t>
  </si>
  <si>
    <t>5P650iR</t>
  </si>
  <si>
    <t>Eaton 5P 650i Rack1U</t>
  </si>
  <si>
    <t>43.2</t>
  </si>
  <si>
    <t>5P850iR</t>
  </si>
  <si>
    <t>Eaton 5P 850i Rack1U</t>
  </si>
  <si>
    <t>5P1150iR</t>
  </si>
  <si>
    <t>Eaton 5P 1150i Rack1U</t>
  </si>
  <si>
    <t>5P1550iR</t>
  </si>
  <si>
    <t>Eaton 5P 1550i Rack1U</t>
  </si>
  <si>
    <t>Внешний батарейный модуль</t>
  </si>
  <si>
    <t>ИБП Eaton 5PX</t>
  </si>
  <si>
    <t>5PX1500iRT</t>
  </si>
  <si>
    <t>Eaton 5PX 1500i RT2U</t>
  </si>
  <si>
    <t>5PX1500iRTN</t>
  </si>
  <si>
    <t>Eaton 5PX 1500i RT2U Netpack</t>
  </si>
  <si>
    <t>5PX2200iRT</t>
  </si>
  <si>
    <t>Eaton 5PX 2200i RT2U</t>
  </si>
  <si>
    <t>5PX2200iRTN</t>
  </si>
  <si>
    <t>Eaton 5PX 2200i RT2U Netpack</t>
  </si>
  <si>
    <t>5PX3000iRT3U</t>
  </si>
  <si>
    <t>Eaton 5PX 3000i RT3U</t>
  </si>
  <si>
    <t>5PX3000iRTN</t>
  </si>
  <si>
    <t>Eaton 5PX 3000i RT2U Netpack</t>
  </si>
  <si>
    <t>5PXEBM48RT</t>
  </si>
  <si>
    <t>Eaton 5PX EBM 48V RT2U</t>
  </si>
  <si>
    <t>5PXEBM72RT3U</t>
  </si>
  <si>
    <t>Eaton 5PX EBM 72V RT3U</t>
  </si>
  <si>
    <t>5PXEBM72RT2U</t>
  </si>
  <si>
    <t>Eaton 5PX EBM 72V RT2U</t>
  </si>
  <si>
    <t>ИБП Eaton EX</t>
  </si>
  <si>
    <t>Eaton EX 700</t>
  </si>
  <si>
    <t/>
  </si>
  <si>
    <t>Eaton EX 1000</t>
  </si>
  <si>
    <t>Eaton EX 1500</t>
  </si>
  <si>
    <t>Eaton EX EXB 1000/1500</t>
  </si>
  <si>
    <t>ИБП Eaton 9PX 1000-3000 ВА</t>
  </si>
  <si>
    <t>New</t>
  </si>
  <si>
    <t>9PX1000IRT2U</t>
  </si>
  <si>
    <t>Eaton 9PX 1000i RT2U</t>
  </si>
  <si>
    <t>9PX1500IRT2U</t>
  </si>
  <si>
    <t>Eaton 9PX 1500i RT2U</t>
  </si>
  <si>
    <t>9PX1000IRTN</t>
  </si>
  <si>
    <t>Eaton 9PX 1000i RT2U Netpack</t>
  </si>
  <si>
    <t>9PX1500IRTN</t>
  </si>
  <si>
    <t>Eaton 9PX 1500i RT2U Netpack</t>
  </si>
  <si>
    <t>9PX2200IRT3U</t>
  </si>
  <si>
    <t>Eaton 9PX 2200i RT3U</t>
  </si>
  <si>
    <t>9PX2200IRT2U</t>
  </si>
  <si>
    <t>Eaton 9PX 2200i RT2U</t>
  </si>
  <si>
    <t>9PX2200IRTBPD</t>
  </si>
  <si>
    <t>Eaton 9PX 2200i RT3U HotSwap DIN</t>
  </si>
  <si>
    <t>9PX2200IRTBPH</t>
  </si>
  <si>
    <t>Eaton 9PX 2200i RT3U HotSwap HW</t>
  </si>
  <si>
    <t>9PX2200IRTBP</t>
  </si>
  <si>
    <t>Eaton 9PX 2200i RT3U HotSwap IEC</t>
  </si>
  <si>
    <t>9PX2200IRTN</t>
  </si>
  <si>
    <t>Eaton 9PX 2200i RT2U Netpack</t>
  </si>
  <si>
    <t>9PX3000IRT3U</t>
  </si>
  <si>
    <t>Eaton 9PX 3000i RT3U</t>
  </si>
  <si>
    <t>9PX3000IRT2U</t>
  </si>
  <si>
    <t>Eaton 9PX 3000i RT2U</t>
  </si>
  <si>
    <t>9PX3000IRTBPD</t>
  </si>
  <si>
    <t>Eaton 9PX 3000i RT3U HotSwap DIN</t>
  </si>
  <si>
    <t>9PX3000IRTBPH</t>
  </si>
  <si>
    <t>Eaton 9PX 3000i RT3U HotSwap HW</t>
  </si>
  <si>
    <t>9PX3000IRTBP</t>
  </si>
  <si>
    <t>Eaton 9PX 3000i RT3U HotSwap IEC</t>
  </si>
  <si>
    <t>9PX3000IRTN</t>
  </si>
  <si>
    <t>Eaton 9PX 3000i RT2U Netpack</t>
  </si>
  <si>
    <t>9PXEBM48RT2U</t>
  </si>
  <si>
    <t>Eaton 9PX EBM 48V RT2U</t>
  </si>
  <si>
    <t>9PXEBM72RT2U</t>
  </si>
  <si>
    <t>Eaton 9PX EBM 72V RT2U</t>
  </si>
  <si>
    <t>9PXEBM72RT3U</t>
  </si>
  <si>
    <t>Eaton 9PX EBM 72V RT3U</t>
  </si>
  <si>
    <t>Батарейный кабель</t>
  </si>
  <si>
    <t>EBMCBL48</t>
  </si>
  <si>
    <t>Eaton 2m cable 48V EBM</t>
  </si>
  <si>
    <t>EBMCBL72</t>
  </si>
  <si>
    <t xml:space="preserve">Eaton 2m cable 72V EBM </t>
  </si>
  <si>
    <t>CBLADAPT72</t>
  </si>
  <si>
    <t>Eaton cable adaptor 9PX EX 72V</t>
  </si>
  <si>
    <t>ИБП Eaton 9SX</t>
  </si>
  <si>
    <t>9SX5KiRT</t>
  </si>
  <si>
    <t>Eaton 9SX 5000i RT3U</t>
  </si>
  <si>
    <t>9SX6KiRT</t>
  </si>
  <si>
    <t>Eaton 9SX 6000i RT3U</t>
  </si>
  <si>
    <t>9SXEBM180RT</t>
  </si>
  <si>
    <t>Eaton 9SX EBM 180V RT3U</t>
  </si>
  <si>
    <t>9SX8Ki</t>
  </si>
  <si>
    <t>Eaton 9SX 8000i</t>
  </si>
  <si>
    <t>9SX8KiRT</t>
  </si>
  <si>
    <t>Eaton 9SX 8000i RT6U</t>
  </si>
  <si>
    <t>9SX11Ki</t>
  </si>
  <si>
    <t>Eaton 9SX 11000i</t>
  </si>
  <si>
    <t>9SX11KiRT</t>
  </si>
  <si>
    <t>Eaton 9SX 11000i RT6U</t>
  </si>
  <si>
    <t>9SXEBM240</t>
  </si>
  <si>
    <t>Eaton 9SX EBM 240V</t>
  </si>
  <si>
    <t>Силовой модуль ИБП</t>
  </si>
  <si>
    <t>9SX8KiPM</t>
  </si>
  <si>
    <t>Eaton 9SX 8000i Power Module</t>
  </si>
  <si>
    <t>9SX11KiPM</t>
  </si>
  <si>
    <t>Eaton 9SX 11000i Power Module</t>
  </si>
  <si>
    <t>ИБП Eaton 9PX 5-22 кВА</t>
  </si>
  <si>
    <t>9PX5KiBP</t>
  </si>
  <si>
    <t>Eaton 9PX 5000i HotSwap</t>
  </si>
  <si>
    <t>9PX5KiRTN</t>
  </si>
  <si>
    <t>Eaton 9PX 5000i RT3U Netpack</t>
  </si>
  <si>
    <t>9PX6KiBP</t>
  </si>
  <si>
    <t>Eaton 9PX 6000i HotSwap</t>
  </si>
  <si>
    <t>9PX6KiRTN</t>
  </si>
  <si>
    <t>Eaton 9PX 6000i RT3U Netpack</t>
  </si>
  <si>
    <t>9PXEBM180</t>
  </si>
  <si>
    <t>Eaton 9PX EBM 180V</t>
  </si>
  <si>
    <t>9PX8KiBP</t>
  </si>
  <si>
    <t>Eaton 9PX 8000i HotSwap</t>
  </si>
  <si>
    <t>9PX8KiRTNBP</t>
  </si>
  <si>
    <t>Eaton 9PX 8000i RT6U HotSwap Netpack</t>
  </si>
  <si>
    <t>9PX11KiBP</t>
  </si>
  <si>
    <t>Eaton 9PX 11000i HotSwap</t>
  </si>
  <si>
    <t>9PX11KiRTNBP</t>
  </si>
  <si>
    <t>Eaton 9PX 11000i RT6U HotSwap Netpack</t>
  </si>
  <si>
    <t>9PXEBM240</t>
  </si>
  <si>
    <t>Eaton 9PX EBM 240V</t>
  </si>
  <si>
    <t>9PX8KiPM</t>
  </si>
  <si>
    <t>Eaton 9PX 8000i Power Module</t>
  </si>
  <si>
    <t>9PX11KiPM</t>
  </si>
  <si>
    <t>Eaton 9PX 11000i Power Module</t>
  </si>
  <si>
    <t>9PXM10KiRTN</t>
  </si>
  <si>
    <t>Eaton 9PX 10Ki 5Ki Redundant RT9U Netpack</t>
  </si>
  <si>
    <t>9PXM12KiRTN</t>
  </si>
  <si>
    <t>Eaton 9PX 12Ki 6Ki Redundant RT9U Netpack</t>
  </si>
  <si>
    <t>9PXM16KiRTN</t>
  </si>
  <si>
    <t>Eaton 9PX 16Ki 8Ki Redundant RT15U Netpack</t>
  </si>
  <si>
    <t>9PXM22KiRTN</t>
  </si>
  <si>
    <t>Eaton 9PX 22Ki 11Ki Redundant RT15U Netpack</t>
  </si>
  <si>
    <t>Модуль параллельной работы</t>
  </si>
  <si>
    <t>9PXMEZ6Ki</t>
  </si>
  <si>
    <t>Eaton 9PX ModularEasy 6000i</t>
  </si>
  <si>
    <t>9PXMEZ11Ki</t>
  </si>
  <si>
    <t>Eaton 9PX ModularEasy 11000i</t>
  </si>
  <si>
    <t>9PX6KiBP31</t>
  </si>
  <si>
    <t>Eaton 9PX 6000i 3:1 HotSwap</t>
  </si>
  <si>
    <t>9PX6KiRTNBP31</t>
  </si>
  <si>
    <t>Eaton 9PX 6000i 3:1 RT6U HotSwap Netpack</t>
  </si>
  <si>
    <t>9PX8KiBP31</t>
  </si>
  <si>
    <t>Eaton 9PX 8000i 3:1 HotSwap</t>
  </si>
  <si>
    <t>9PX8KiRTNBP31</t>
  </si>
  <si>
    <t>Eaton 9PX 8000i 3:1 RT6U HotSwap Netpack</t>
  </si>
  <si>
    <t>9PX11KiBP31</t>
  </si>
  <si>
    <t>Eaton 9PX 11000i 3:1 HotSwap</t>
  </si>
  <si>
    <t>9PX11KiRTNBP31</t>
  </si>
  <si>
    <t>Eaton 9PX 11000i 3:1 RT6U HotSwap Netpack</t>
  </si>
  <si>
    <t>9PX6KiPM31</t>
  </si>
  <si>
    <t>Eaton 9PX 6000i 3:1 Power Module</t>
  </si>
  <si>
    <t>9PX8KiPM31</t>
  </si>
  <si>
    <t>Eaton 9PX 8000i 3:1 Power Module</t>
  </si>
  <si>
    <t>9PX11KiPM31</t>
  </si>
  <si>
    <t>Eaton 9PX 11000i 3:1 Power Module</t>
  </si>
  <si>
    <t>MBP6Ki</t>
  </si>
  <si>
    <t>Eaton HotSwap MBP 6000i</t>
  </si>
  <si>
    <t>MBP11Ki</t>
  </si>
  <si>
    <t>Eaton HotSwap MBP 11000i</t>
  </si>
  <si>
    <t>MBP11Ki31</t>
  </si>
  <si>
    <t>Eaton HotSwap MBP 11000i 3:1</t>
  </si>
  <si>
    <t>Комплект креплений для ИБП</t>
  </si>
  <si>
    <t>9RK</t>
  </si>
  <si>
    <t>Eaton Rack kit 9PX/9SX</t>
  </si>
  <si>
    <t>Внешнее зарядное устр для ИБП</t>
  </si>
  <si>
    <t>SC240RT</t>
  </si>
  <si>
    <t>Eaton Supercharger 240VDC</t>
  </si>
  <si>
    <t>Трансформатор для ИБП</t>
  </si>
  <si>
    <t>TFMR11Ki</t>
  </si>
  <si>
    <t>Eaton Transformer 11000i</t>
  </si>
  <si>
    <t>Комплект креплений</t>
  </si>
  <si>
    <t>BINTSYS</t>
  </si>
  <si>
    <t>Eaton Battery Integration System</t>
  </si>
  <si>
    <t>EBMCBL180</t>
  </si>
  <si>
    <t xml:space="preserve">Eaton 1,8m cable 180V EBM </t>
  </si>
  <si>
    <t>EBMCBL240</t>
  </si>
  <si>
    <t xml:space="preserve">Eaton 1,8m cable 240V EBM </t>
  </si>
  <si>
    <t>Кабель для ИБП</t>
  </si>
  <si>
    <t>CBLOUT32</t>
  </si>
  <si>
    <t>Output cable 32A, hardwired to 32A EN60309 plug</t>
  </si>
  <si>
    <t>CBL2OUT32</t>
  </si>
  <si>
    <t>Output cable 32A, hardwired to 2 x 32A EN60309 plugs</t>
  </si>
  <si>
    <t>CBLADAPT180</t>
  </si>
  <si>
    <t>EBM Cord Adaptor for MX/9135</t>
  </si>
  <si>
    <t>ИБП Eaton 9E</t>
  </si>
  <si>
    <t xml:space="preserve">9E6Ki </t>
  </si>
  <si>
    <t>Eaton 9E 6000i</t>
  </si>
  <si>
    <t xml:space="preserve">9E10Ki </t>
  </si>
  <si>
    <t>Eaton 9E 10000i</t>
  </si>
  <si>
    <t>Eaton 9E 10000i XL</t>
  </si>
  <si>
    <t>Eaton 9E 15000i</t>
  </si>
  <si>
    <t>Eaton 9E 20000i</t>
  </si>
  <si>
    <t>Eaton 9E 20000i XL</t>
  </si>
  <si>
    <t>9EEBM180</t>
  </si>
  <si>
    <t>Eaton 9E EBM 180V</t>
  </si>
  <si>
    <t>9EEBM240</t>
  </si>
  <si>
    <t>Eaton 9E EBM 240V</t>
  </si>
  <si>
    <t>9EEBM480</t>
  </si>
  <si>
    <t>Eaton 9E EBM 480V</t>
  </si>
  <si>
    <t>ИБП Eaton E Series DX 1-3кВА</t>
  </si>
  <si>
    <t>EDX1000H</t>
  </si>
  <si>
    <t>Eaton DX 1000H</t>
  </si>
  <si>
    <t>EDX1000HXL</t>
  </si>
  <si>
    <t>Eaton DX 1000H XL</t>
  </si>
  <si>
    <t>EDX2000H</t>
  </si>
  <si>
    <t>Eaton DX 2000H</t>
  </si>
  <si>
    <t>EDX2000HXL</t>
  </si>
  <si>
    <t>Eaton DX 2000H XL</t>
  </si>
  <si>
    <t>EDX3000H</t>
  </si>
  <si>
    <t>Eaton DX 3000H</t>
  </si>
  <si>
    <t>EDX3000HXL</t>
  </si>
  <si>
    <t>Eaton DX 3000H XL</t>
  </si>
  <si>
    <t>Eaton HotSwap MBP, FlexPDU</t>
  </si>
  <si>
    <t>MBP3KID</t>
  </si>
  <si>
    <t>Eaton HotSwap MBP DIN</t>
  </si>
  <si>
    <t>MBP3KI</t>
  </si>
  <si>
    <t>Eaton HotSwap MBP IEC</t>
  </si>
  <si>
    <t>MBP3KIH</t>
  </si>
  <si>
    <t>Eaton HotSwap MBP HW</t>
  </si>
  <si>
    <t>Кабель для байпаса</t>
  </si>
  <si>
    <t>CBLMBP10EU</t>
  </si>
  <si>
    <t>10A FR/DIN power cords for HotSwap MBP</t>
  </si>
  <si>
    <t>Блок розеток</t>
  </si>
  <si>
    <t>EFLX8D</t>
  </si>
  <si>
    <t>Eaton FlexPDU 8 DIN</t>
  </si>
  <si>
    <t>EFLX12I</t>
  </si>
  <si>
    <t>Eaton FlexPDU 12 IEC</t>
  </si>
  <si>
    <t>Опции</t>
  </si>
  <si>
    <t>Диск с номером лицензии</t>
  </si>
  <si>
    <t>Сетевая карта для ИБП</t>
  </si>
  <si>
    <t>Network Card-MS</t>
  </si>
  <si>
    <t>ModBus карта для ИБП</t>
  </si>
  <si>
    <t>Релейная карта для ИБП</t>
  </si>
  <si>
    <t>Relay Card-MS</t>
  </si>
  <si>
    <t>Датчик окружающей среды</t>
  </si>
  <si>
    <t>Interface cable for IBM iSeries/AS 400</t>
  </si>
  <si>
    <t>2 IEC22 additional output cords 10A</t>
  </si>
  <si>
    <t>Kit power cords USE/DIN-IEC 16A</t>
  </si>
  <si>
    <t>Relay (AS/400) card for 9120, 9130</t>
  </si>
  <si>
    <t>AS/400 shutdown cable for Xslot and BD relay cards and 9305</t>
  </si>
  <si>
    <t>152602868-001</t>
  </si>
  <si>
    <t xml:space="preserve">2m battery cable for Eaton 9130 EBM 1000 </t>
  </si>
  <si>
    <t>152602869-001</t>
  </si>
  <si>
    <t xml:space="preserve">2m battery cable for Eaton 9130 EBM 1500 </t>
  </si>
  <si>
    <t>152602870-001</t>
  </si>
  <si>
    <t xml:space="preserve">2m battery cable for Eaton 9130 EBM 3000 </t>
  </si>
  <si>
    <t>Transformer option for 5000-6000VA</t>
  </si>
  <si>
    <t>Eaton ATS</t>
  </si>
  <si>
    <t>Переключатель вводов</t>
  </si>
  <si>
    <t>EATS30N</t>
  </si>
  <si>
    <t>Eaton ATS 30A Netpack</t>
  </si>
  <si>
    <t>EATS16</t>
  </si>
  <si>
    <t>Eaton ATS 16A</t>
  </si>
  <si>
    <t>3.3</t>
  </si>
  <si>
    <t>4.9</t>
  </si>
  <si>
    <t>EATS16N</t>
  </si>
  <si>
    <t>Eaton ATS 16A Netpack</t>
  </si>
  <si>
    <t>3.5</t>
  </si>
  <si>
    <t>5.3</t>
  </si>
  <si>
    <t>Кабель для ATS</t>
  </si>
  <si>
    <t>IEC 10/16A cord set for Eaton STS 16</t>
  </si>
  <si>
    <t>Прайс лист на оборудование Eaton, 
Направление "Качественное электропитание"</t>
  </si>
  <si>
    <t>Доступность на складе*</t>
  </si>
  <si>
    <t>B</t>
  </si>
  <si>
    <t>www.eaton.ru/ProtectionBox</t>
  </si>
  <si>
    <t>www.eaton.ru/ProtectionStation</t>
  </si>
  <si>
    <t>A</t>
  </si>
  <si>
    <t>www.eaton.ru/3S</t>
  </si>
  <si>
    <t>www.eaton.ru/EL</t>
  </si>
  <si>
    <t>www.eaton.ru/5E</t>
  </si>
  <si>
    <t>www.eaton.ru/5S</t>
  </si>
  <si>
    <t>www.eaton.ru/ELP</t>
  </si>
  <si>
    <t>www.eaton.ru/5SC</t>
  </si>
  <si>
    <t>www.eaton.ru/5P</t>
  </si>
  <si>
    <t>www.eaton.ru/5PX</t>
  </si>
  <si>
    <t>www.eaton.ru/EX</t>
  </si>
  <si>
    <t>www.eaton.ru/9SX</t>
  </si>
  <si>
    <t>www.eaton.ru/9PX</t>
  </si>
  <si>
    <t>www.eaton.ru/9E</t>
  </si>
  <si>
    <t>C</t>
  </si>
  <si>
    <t>www.eaton.ru/EDX</t>
  </si>
  <si>
    <t>www.eaton.ru/ATS</t>
  </si>
  <si>
    <t>Eaton ePDU</t>
  </si>
  <si>
    <t>www.eaton.ru/ePDU</t>
  </si>
  <si>
    <t>Eaton Racks</t>
  </si>
  <si>
    <t>ИБП Eaton 9155</t>
  </si>
  <si>
    <t>www.eaton.ru/9155</t>
  </si>
  <si>
    <t>www.eaton.ru/93E</t>
  </si>
  <si>
    <t>Eaton 93РМ</t>
  </si>
  <si>
    <t>www.eaton.ru/93PM</t>
  </si>
  <si>
    <t>Eaton 9395P</t>
  </si>
  <si>
    <t>www.eaton.ru/9395P</t>
  </si>
  <si>
    <t>Eaton Accessories</t>
  </si>
  <si>
    <t>1-ph UPS Selector</t>
  </si>
  <si>
    <t>UPSRussia@Eaton.com</t>
  </si>
  <si>
    <t>Цены в USD.</t>
  </si>
  <si>
    <t>3-ph UPS Selector</t>
  </si>
  <si>
    <t>Ссылки на описания на сайте eaton.ru</t>
  </si>
  <si>
    <t>№</t>
  </si>
  <si>
    <t>Код позиции по прайс-листу ООО "Итон"</t>
  </si>
  <si>
    <t>Наименование позиции по прайс-листу ООО "Итон"</t>
  </si>
  <si>
    <t>Кол-во шт.</t>
  </si>
  <si>
    <t xml:space="preserve">Сумма </t>
  </si>
  <si>
    <t>Цена USD. с НДС</t>
  </si>
  <si>
    <t>Сумма USD с НДС</t>
  </si>
  <si>
    <t>ИБП Eaton 9130</t>
  </si>
  <si>
    <t>www.eaton.ru/9130</t>
  </si>
  <si>
    <t>www.eaton.ru/Racks</t>
  </si>
  <si>
    <t>www.eaton.ru/MBP</t>
  </si>
  <si>
    <t>www.eaton.ru/9PS_1_3</t>
  </si>
  <si>
    <t>KIT 93PM 30-50KW EMC-C2 (Use BidMan to configure the part number)</t>
  </si>
  <si>
    <t>KIT 93PM 80-150KW TOP AIR EXHAUST (Use BidMan to configure the part number)</t>
  </si>
  <si>
    <t>KIT 93PM 160-200KW TOP AIR EXHAUST (Use BidMan to configure the part number)</t>
  </si>
  <si>
    <t>KIT 93PM 30-150kW TOP CABLE ACCESS (Use BidMan to configure the part number)</t>
  </si>
  <si>
    <t>PACKM 93PM 30-150kW PLYWOOD BOX WITH RAMP  (Use BidMan to configure the part number)</t>
  </si>
  <si>
    <t>PACKM 93PM 200kW PLYWOOD BOX WITH RAMP  (Use BidMan to configure the part number)</t>
  </si>
  <si>
    <t>KIT 93PM-(50) SYNC CONTROL INTERFACE (Use BidMan to configure the part number)</t>
  </si>
  <si>
    <t>KIT 93PM-(100)-(200) SYNC CONTROL INTERFACE (Use BidMan to configure the part number)</t>
  </si>
  <si>
    <t>KIT 93PM-(200) SIAC-MBS 3-SWITCHES (Use BidMan to configure the part number)</t>
  </si>
  <si>
    <t>KIT 93PM-200) SIAC-MBS 4-SWITCHES (Use BidMan to configure the part number)</t>
  </si>
  <si>
    <t>ИБП Eaton BladeUPS</t>
  </si>
  <si>
    <t>Eaton ePDU Basic G3</t>
  </si>
  <si>
    <t>EBAB00</t>
  </si>
  <si>
    <t>EPDU BA 0U (309 16A 3P)36XC13:6XC19</t>
  </si>
  <si>
    <t>EBAB01</t>
  </si>
  <si>
    <t>EPDU BA 0U (309 32A 3P)3XC13:6XC19</t>
  </si>
  <si>
    <t>EBAB02</t>
  </si>
  <si>
    <t>EPDU BA 0U (C14 10A 1P)8XC13</t>
  </si>
  <si>
    <t>EBAB03</t>
  </si>
  <si>
    <t>EPDU BA 0U (C14 10A 1P)16XC13</t>
  </si>
  <si>
    <t>EBAB04</t>
  </si>
  <si>
    <t>EPDU BA 0U (309 16A 1P)20XC13:4XC19</t>
  </si>
  <si>
    <t>EBAB05</t>
  </si>
  <si>
    <t>EPDU BA 0U (309 32A 1P)20XC13:4XC19</t>
  </si>
  <si>
    <t>EBAB11</t>
  </si>
  <si>
    <t>EPDU BA 0U (309 32A 3P)6XC19</t>
  </si>
  <si>
    <t>EBAB19</t>
  </si>
  <si>
    <t>EPDU BA 0U (C14 10A 1P)12XC13</t>
  </si>
  <si>
    <t>EBAB21</t>
  </si>
  <si>
    <t>EPDU BA 0U (C20 16A 1P)16XC13</t>
  </si>
  <si>
    <t>EBAB22</t>
  </si>
  <si>
    <t>EPDU BA 0U (C20 16A 1P)20XC13:4XC19</t>
  </si>
  <si>
    <t>EBAH11</t>
  </si>
  <si>
    <t>Eaton ePDU Metered Input G3</t>
  </si>
  <si>
    <t>EMIB00</t>
  </si>
  <si>
    <t>EPDU MI 0U (309 16A 3P)36XC13:6XC19</t>
  </si>
  <si>
    <t>EMIB03</t>
  </si>
  <si>
    <t>EPDU MI 0U (C14 10A 1P)16XC13</t>
  </si>
  <si>
    <t>EMIB04</t>
  </si>
  <si>
    <t>EPDU MI 0U (309 16A 1P)20XC13:4XC19</t>
  </si>
  <si>
    <t>EMIB05</t>
  </si>
  <si>
    <t>EPDU MI 0U (309 32A 1P)20XC13:4XC19</t>
  </si>
  <si>
    <t>EMIB06</t>
  </si>
  <si>
    <t>EPDU MI 0U (309 32A 1P)12XC13:4XC19</t>
  </si>
  <si>
    <t>EMIB07</t>
  </si>
  <si>
    <t>EPDU MI 0U (309 32A 3P)6XC13:12XC19</t>
  </si>
  <si>
    <t>EMIB08</t>
  </si>
  <si>
    <t>EPDU MI 0U (309 32A 1P)36XC13:6XC19</t>
  </si>
  <si>
    <t>EMIB09</t>
  </si>
  <si>
    <t>EPDU MI 0U (C20 16A 1P)18XC13:2XC19</t>
  </si>
  <si>
    <t>EMIB10</t>
  </si>
  <si>
    <t>EPDU MI 0U (309 16A 1P)18XC13:2XC19</t>
  </si>
  <si>
    <t>EMIB11</t>
  </si>
  <si>
    <t>EPDU MI 0U (309 32A 3P)6XC19</t>
  </si>
  <si>
    <t>EMIB12</t>
  </si>
  <si>
    <t>EPDU MI 0U (309 32A 3P)12XC13:12XC19</t>
  </si>
  <si>
    <t>EMIB18</t>
  </si>
  <si>
    <t>EPDU MI 0U (309 32A 1P)20XC13:2XC19:2XGE</t>
  </si>
  <si>
    <t>EMIB34</t>
  </si>
  <si>
    <t>EPDU MI 0U (309 32A 3P)30XC13:12XC19</t>
  </si>
  <si>
    <t>EMIH02</t>
  </si>
  <si>
    <t>EPDU MI 1U (C14 10A 1P)C13x8</t>
  </si>
  <si>
    <t>EMIH28</t>
  </si>
  <si>
    <t>EPDU MI 1U (C20 16A 1P)C13x8</t>
  </si>
  <si>
    <t>EMIH06</t>
  </si>
  <si>
    <t>EPDU MI 2U (309 32A 1P)C13x12:C19x4</t>
  </si>
  <si>
    <t>Eaton ePDU In-Line Metered G3</t>
  </si>
  <si>
    <t>EILB13</t>
  </si>
  <si>
    <t>EPDU IL 0U (309 16A 1P)1X309</t>
  </si>
  <si>
    <t>EILB14</t>
  </si>
  <si>
    <t>EPDU IL 0U (309 32A 1P)1X309</t>
  </si>
  <si>
    <t>EILB15</t>
  </si>
  <si>
    <t>EPDU IL 0U (309 32A 3P)1X309</t>
  </si>
  <si>
    <t>EILB24</t>
  </si>
  <si>
    <t>EPDU IL 0U (2x309 16A 1P)309 16A 1Px2</t>
  </si>
  <si>
    <t>EILB25</t>
  </si>
  <si>
    <t>EPDU IL 0U (2x309 32A 1P)309 32A 1Px2</t>
  </si>
  <si>
    <t>EILB26</t>
  </si>
  <si>
    <t>EPDU IL 0U (2x309 32A 3P)309 32A 3Px2</t>
  </si>
  <si>
    <t>Eaton ePDU Metered Outlet G3</t>
  </si>
  <si>
    <t>EMOB03</t>
  </si>
  <si>
    <t>EPDU MO 0U (C14 10A 1P)16XC13</t>
  </si>
  <si>
    <t>EMOB04</t>
  </si>
  <si>
    <t>EPDU MO 0U (309 16A 1P)20XC13:4XC19</t>
  </si>
  <si>
    <t>EMOB05</t>
  </si>
  <si>
    <t>EPDU MO 0U (309 32A 1P)20XC13:4XC19</t>
  </si>
  <si>
    <t>EMOB18</t>
  </si>
  <si>
    <t>EPDU MO 0U (309 32A 1P)20XC13:2XC19:2XGE</t>
  </si>
  <si>
    <t>EMOB20</t>
  </si>
  <si>
    <t>EPDU MO 0U (309 16A 3P)21XC13:3XC19</t>
  </si>
  <si>
    <t>EMOB22</t>
  </si>
  <si>
    <t>EPDU MO 0U (C20 16A 1P)20XC13:4XC19</t>
  </si>
  <si>
    <t>Eaton ePDU Switched G3</t>
  </si>
  <si>
    <t>ESWB03</t>
  </si>
  <si>
    <t>EPDU SW 0U (C14 10A 1P)16XC13</t>
  </si>
  <si>
    <t>ESWB04</t>
  </si>
  <si>
    <t>EPDU SW 0U (309 16A 1P)20XC13:4XC19</t>
  </si>
  <si>
    <t>ESWB05</t>
  </si>
  <si>
    <t>EPDU SW 0U (309 32A 1P)20XC13:4XC19</t>
  </si>
  <si>
    <t>ESWB18</t>
  </si>
  <si>
    <t>EPDU SW 0U (309 32A 1P)20XC13:2XC19:2XGE</t>
  </si>
  <si>
    <t>ESWB20</t>
  </si>
  <si>
    <t>EPDU SW 0U (309 16A 3P)21XC13:3XC19</t>
  </si>
  <si>
    <t>ESWB22</t>
  </si>
  <si>
    <t>EPDU SW 0U (C20 16A 1P)20XC13:4XC19</t>
  </si>
  <si>
    <t>ESWB23</t>
  </si>
  <si>
    <t>EPDU SW 0U (309 16A 1P)7XC13:1XC19</t>
  </si>
  <si>
    <t>Eaton ePDU Managed G3</t>
  </si>
  <si>
    <t>EMAB03</t>
  </si>
  <si>
    <t>EPDU MA 0U (C14 10A 1P)16XC13</t>
  </si>
  <si>
    <t>EMAB04</t>
  </si>
  <si>
    <t>EPDU MA 0U (309 16A 1P)20XC13:4XC19</t>
  </si>
  <si>
    <t>EMAB05</t>
  </si>
  <si>
    <t>EPDU MA 0U (309 32A 1P)20XC13:4XC19</t>
  </si>
  <si>
    <t>EMAB18</t>
  </si>
  <si>
    <t>EPDU MA 0U (309 32A 1P)20XC13:2XC19:2XGE</t>
  </si>
  <si>
    <t>EMAB20</t>
  </si>
  <si>
    <t>EPDU MA 0U (309 16A 3P)21XC13:3XC19</t>
  </si>
  <si>
    <t>EMAB22</t>
  </si>
  <si>
    <t>EPDU MA 0U (C20 16A 1P)20XC13:4XC19</t>
  </si>
  <si>
    <t>EMAB33</t>
  </si>
  <si>
    <t>EPDU MA 0U (309 32A 3P)18XC13:6XC19</t>
  </si>
  <si>
    <t>Стойки Eaton REC Series IT Racks</t>
  </si>
  <si>
    <t>RCA42610NPBE</t>
  </si>
  <si>
    <t>REC Rack 42Ux600Wx1000D Perf, no sides</t>
  </si>
  <si>
    <t>RCA42612NPBE</t>
  </si>
  <si>
    <t>REC Rack 42Ux600Wx1200D Perf, no sides</t>
  </si>
  <si>
    <t>RCA42810NPBE</t>
  </si>
  <si>
    <t>REC Rack 42Ux800Wx1000D Perf, no sides</t>
  </si>
  <si>
    <t>RCA42812NPBE</t>
  </si>
  <si>
    <t>REC Rack 42Ux800Wx1200D Perf, no sides</t>
  </si>
  <si>
    <t>RCA47610NPBE</t>
  </si>
  <si>
    <t>REC Rack 47Ux600Wx1000D Perf, no sides</t>
  </si>
  <si>
    <t>RCA47612NPBE</t>
  </si>
  <si>
    <t>REC Rack 47Ux600Wx1200D Perf, no sides</t>
  </si>
  <si>
    <t>RCA47810NPBE</t>
  </si>
  <si>
    <t>REC Rack 47Ux800Wx1000D Perf, no sides</t>
  </si>
  <si>
    <t>RCA47812NPBE</t>
  </si>
  <si>
    <t>REC Rack 47Ux800Wx1200D Perf, no sides</t>
  </si>
  <si>
    <t>RCA42610SPBE</t>
  </si>
  <si>
    <t>REC Rack 42Ux600Wx1000D Perf, with sides</t>
  </si>
  <si>
    <t>RCA42612SPBE</t>
  </si>
  <si>
    <t>REC Rack 42Ux600Wx1200D Perf, with sides</t>
  </si>
  <si>
    <t>RCA42810SPBE</t>
  </si>
  <si>
    <t>REC Rack 42Ux800Wx1000D Perf, with sides</t>
  </si>
  <si>
    <t>RCA42812SPBE</t>
  </si>
  <si>
    <t>REC Rack 42Ux800Wx1200D Perf, with sides</t>
  </si>
  <si>
    <t>RCA47610SPBE</t>
  </si>
  <si>
    <t>REC Rack 47Ux600Wx1000D Perf, with sides</t>
  </si>
  <si>
    <t>RCA47612SPBE</t>
  </si>
  <si>
    <t>REC Rack 47Ux600Wx1200D Perf, with sides</t>
  </si>
  <si>
    <t>RCA47810SPBE</t>
  </si>
  <si>
    <t>REC Rack 47Ux800Wx1000D Perf, with sides</t>
  </si>
  <si>
    <t>RCA47812SPBE</t>
  </si>
  <si>
    <t>REC Rack 47Ux800Wx1200D Perf, with sides</t>
  </si>
  <si>
    <t>Стойки Eaton RE Series IT Racks</t>
  </si>
  <si>
    <t>REA27608SPBE</t>
  </si>
  <si>
    <t>RE Rack 27Ux600Wx800D Perf, with sides</t>
  </si>
  <si>
    <t>REB27608SPBE</t>
  </si>
  <si>
    <t>RE Rack 27Ux600Wx800D Glass, with sides</t>
  </si>
  <si>
    <t>REA27610SPBE</t>
  </si>
  <si>
    <t>RE Rack 27Ux600Wx1000D Perf, with sides</t>
  </si>
  <si>
    <t>REA27808SPBE</t>
  </si>
  <si>
    <t>RE Rack 27Ux800Wx800D Perf, with sides</t>
  </si>
  <si>
    <t>REB27808SPBE</t>
  </si>
  <si>
    <t>RE Rack 27Ux800Wx800D Glass, with sides</t>
  </si>
  <si>
    <t>REA27810SPBE</t>
  </si>
  <si>
    <t>RE Rack 27Ux800Wx1000D Perf, with sides</t>
  </si>
  <si>
    <t>REA42608NPBE</t>
  </si>
  <si>
    <t>RE Rack 42Ux600Wx800D Perf, no sides</t>
  </si>
  <si>
    <t>REA42808NPBE</t>
  </si>
  <si>
    <t>RE Rack 42Ux800Wx800D Perf, no sides</t>
  </si>
  <si>
    <t>REB42808NPBE</t>
  </si>
  <si>
    <t>RE Rack 42Ux800Wx800D Glass, no sides</t>
  </si>
  <si>
    <t>REA42610NPBE</t>
  </si>
  <si>
    <t>RE Rack 42Ux600Wx1000D Perf, no sides</t>
  </si>
  <si>
    <t>REA42810NPBE</t>
  </si>
  <si>
    <t>RE Rack 42Ux800Wx1000D Perf, no sides</t>
  </si>
  <si>
    <t>REA42608SPBE</t>
  </si>
  <si>
    <t>RE Rack 42Ux600Wx800D Perf, with sides</t>
  </si>
  <si>
    <t>REB42608SPBE</t>
  </si>
  <si>
    <t>RE Rack 42Ux600Wx800D Glass, with sides</t>
  </si>
  <si>
    <t>REA42808SPBE</t>
  </si>
  <si>
    <t>RE Rack 42Ux800Wx800D Perf, with sides</t>
  </si>
  <si>
    <t>REB42808SPBE</t>
  </si>
  <si>
    <t>RE Rack 42Ux800Wx800D Glass, with sides</t>
  </si>
  <si>
    <t>REA42610SPBE</t>
  </si>
  <si>
    <t>RE Rack 42Ux600Wx1000D Perf, with sides</t>
  </si>
  <si>
    <t>REA42810SPBE</t>
  </si>
  <si>
    <t>RE Rack 42Ux800Wx1000D Perf, with sides</t>
  </si>
  <si>
    <t>Стойки Eaton RE Series 2 Post Rack</t>
  </si>
  <si>
    <t>RE2PRFK45UB</t>
  </si>
  <si>
    <t>RE 2 Post Rack Frame 45U Black</t>
  </si>
  <si>
    <t>Aisle Containment - REC Series only</t>
  </si>
  <si>
    <t>RCACRP0612KB</t>
  </si>
  <si>
    <t>REC, Hor. containment roof panel, 600mm</t>
  </si>
  <si>
    <t>RCACRP0812KB</t>
  </si>
  <si>
    <t>REC, Hor. containment roof panel, 800mm</t>
  </si>
  <si>
    <t>RCACUHD12KB</t>
  </si>
  <si>
    <t>REC, 1200W Containment door, split swing</t>
  </si>
  <si>
    <t xml:space="preserve">Accessories - Universal </t>
  </si>
  <si>
    <t>ETN-PBP1U10</t>
  </si>
  <si>
    <t>Blanking Panel, 19" plastic 1U, 10pcs</t>
  </si>
  <si>
    <t>ETN-PBP1U100</t>
  </si>
  <si>
    <t>Blanking Panel, 19" plastic 1U, 100pcs</t>
  </si>
  <si>
    <t>PBP1U500</t>
  </si>
  <si>
    <t>Blanking Panel, 19" plastic 1U, 500pcs</t>
  </si>
  <si>
    <t>ETN-PBP2U10</t>
  </si>
  <si>
    <t>Blanking Panel, 19" plastic 2U, 10pcs</t>
  </si>
  <si>
    <t>ETN-PBP2U100</t>
  </si>
  <si>
    <t>Blanking Panel, 19" plastic 2U, 100pcs</t>
  </si>
  <si>
    <t>ETN-PBP8U10</t>
  </si>
  <si>
    <t>Blanking Panel, 19" plastic 8U, 10pcs</t>
  </si>
  <si>
    <t>ETN-PBP8U100</t>
  </si>
  <si>
    <t>Blanking Panel, 19" plastic 8U, 100pcs</t>
  </si>
  <si>
    <t xml:space="preserve">SBP1222USQ </t>
  </si>
  <si>
    <t>Blanking panel, 12-22U adjustable</t>
  </si>
  <si>
    <t xml:space="preserve">SBP712USQ </t>
  </si>
  <si>
    <t>Blanking panel, 7-12U adjustable</t>
  </si>
  <si>
    <t>ETN-BX45V11</t>
  </si>
  <si>
    <t>Straps, Velcro 280mm [11"] 50pcs</t>
  </si>
  <si>
    <t>ETN-BX45V8</t>
  </si>
  <si>
    <t>Straps, Velcro 200mm [8"] 50pcs</t>
  </si>
  <si>
    <t>ETN-CMVBCKL</t>
  </si>
  <si>
    <t>Straps, Velcro Buckle 230mm 10pcs</t>
  </si>
  <si>
    <t>ETN-CMVBCKL12</t>
  </si>
  <si>
    <t>Straps, Velcro Buckle 300mm 10pcs</t>
  </si>
  <si>
    <t>ETN-MS19B</t>
  </si>
  <si>
    <t>Shelf, Cantilever, 190mm 35kg 1U 19in mount</t>
  </si>
  <si>
    <t>ETN-QRTSV45B</t>
  </si>
  <si>
    <t>Shelf, Sliding, vented, 450mm 125kg 19in mt</t>
  </si>
  <si>
    <t>ETN-QRTSV60B</t>
  </si>
  <si>
    <t>Shelf, Sliding, vented, 600mm 125kg 19in mt</t>
  </si>
  <si>
    <t>ETN-QRTSV75B</t>
  </si>
  <si>
    <t>Shelf, Sliding, vented, 750mm 125kg 19in mt</t>
  </si>
  <si>
    <t>ETN-JRP1</t>
  </si>
  <si>
    <t>Hor Cable mgr with 4 rings, 1U 19in mount,1</t>
  </si>
  <si>
    <t>ETN-JRP2</t>
  </si>
  <si>
    <t>Hor Cable mgr with 4 rings, 2U 19in mount,1</t>
  </si>
  <si>
    <t>ETN-CMDRNR031U</t>
  </si>
  <si>
    <t>Cable Manager Ring Kit, 43x83mm 4pcs</t>
  </si>
  <si>
    <t>ETN-CMDRNR032U</t>
  </si>
  <si>
    <t>Cable Manager Ring Kit, 90x83mm 4pcs</t>
  </si>
  <si>
    <t>ETN-CMRB19022U</t>
  </si>
  <si>
    <t>Cable Strain Relief Bar 50mm [2"]</t>
  </si>
  <si>
    <t>ETN-CMRB19042U</t>
  </si>
  <si>
    <t>Cable Strain Relief Bar 100mm [4"]</t>
  </si>
  <si>
    <t>ETN-CMRB19062U</t>
  </si>
  <si>
    <t>Cable Strain Relief Bar 150mm [6"]</t>
  </si>
  <si>
    <t>ETN-CMRB19082U</t>
  </si>
  <si>
    <t>Cable Strain Relief Bar 200mm [8"]</t>
  </si>
  <si>
    <t>ETN-UCTFK</t>
  </si>
  <si>
    <t>Universal Fixing Kit:10xM6, Cage nuts, etc.</t>
  </si>
  <si>
    <t>ETN-FPFP</t>
  </si>
  <si>
    <t>Screw kit, Pan Head Pozidrv M6 50pcs</t>
  </si>
  <si>
    <t>ETN-FPFC</t>
  </si>
  <si>
    <t xml:space="preserve">Screw kit, Nylon Slotted M6 50pcs </t>
  </si>
  <si>
    <t>ETN-AUHLR</t>
  </si>
  <si>
    <t>U-Height labels 1-47, bottom to top 2pcs</t>
  </si>
  <si>
    <t>WLTEMPSTRIP</t>
  </si>
  <si>
    <t>Temperature strip, 10˚-41˚C 100pcs</t>
  </si>
  <si>
    <t>ETN-FLRGR118</t>
  </si>
  <si>
    <t>Floor Grommet, 280x210mm [11x8.25"]</t>
  </si>
  <si>
    <t>ETN-FLRGR11810</t>
  </si>
  <si>
    <t>Floor Grommet, 280x210mm [11x8.25"] 10pcs</t>
  </si>
  <si>
    <t>ETN-FLRGR76</t>
  </si>
  <si>
    <t>Floor Grommet, 190x165mm [7.5x6.5"]</t>
  </si>
  <si>
    <t>ETN-FLRGR7610</t>
  </si>
  <si>
    <t>Floor Grommet, 190x165mm [7.5x6.5"] 10pcs</t>
  </si>
  <si>
    <t>ETN-SB860ACSFB</t>
  </si>
  <si>
    <t>Adjustable Cable Spool 5pcs</t>
  </si>
  <si>
    <t>ETN-U19EBK</t>
  </si>
  <si>
    <t>Universal Rack 19" Earth Bar Kit</t>
  </si>
  <si>
    <t>Accessories - RE, REC Series only</t>
  </si>
  <si>
    <t>RESSPU4208KB</t>
  </si>
  <si>
    <t>RE Rack - 1 side, 42Ux800D</t>
  </si>
  <si>
    <t>RESSPU4210KB</t>
  </si>
  <si>
    <t>RE/C Rack - 1 side, 42Ux1000D</t>
  </si>
  <si>
    <t>RESSPU4212KB</t>
  </si>
  <si>
    <t>RE/C, Rack - 1 side, 42Ux1200D</t>
  </si>
  <si>
    <t>RESSPU4710KB</t>
  </si>
  <si>
    <t>RE/C, Rack - 1 side, 47Ux1000D</t>
  </si>
  <si>
    <t>RESSPU4712KB</t>
  </si>
  <si>
    <t>RE/C, Rack - 1 side, 47Ux1200D</t>
  </si>
  <si>
    <t>ETN-CTS</t>
  </si>
  <si>
    <t>RE/C Small Cable Hoop 80x40x26mm Grey, 1</t>
  </si>
  <si>
    <t>ETN-42URCMFKB</t>
  </si>
  <si>
    <t>ETN-CCK27UB</t>
  </si>
  <si>
    <t>ETN-CCK42U</t>
  </si>
  <si>
    <t>ETN-SSK800PG</t>
  </si>
  <si>
    <t>RE/C, Side frame support, 800D, 1pc</t>
  </si>
  <si>
    <t>ETN-SSK1000PG</t>
  </si>
  <si>
    <t>RE/C, Side frame support, 1000D, 1pc</t>
  </si>
  <si>
    <t>ETN-SSK1200PG</t>
  </si>
  <si>
    <t>RE/C, Side frame support, 1200D, 1pc</t>
  </si>
  <si>
    <t>RESABK4206KB</t>
  </si>
  <si>
    <t>REC, Airflow baffle kit - 42U, 600W,1pc</t>
  </si>
  <si>
    <t>RESABK4208KB</t>
  </si>
  <si>
    <t>REC, Airflow baffle kit - 42U, 800W,1pc</t>
  </si>
  <si>
    <t>RESABK4706KB</t>
  </si>
  <si>
    <t>REC, Airflow baffle kit - 47U, 600W,1pc</t>
  </si>
  <si>
    <t>RESABK4708KB</t>
  </si>
  <si>
    <t>REC, Airflow baffle kit - 47U, 800W,1pc</t>
  </si>
  <si>
    <t>ETN-CK</t>
  </si>
  <si>
    <t>RE/C, Castor Kit, 50kg dyn/wheel (4 wls)</t>
  </si>
  <si>
    <t>ETN-BTK</t>
  </si>
  <si>
    <t xml:space="preserve">RE/C, Baying Kit bolts </t>
  </si>
  <si>
    <t>ETN-EK</t>
  </si>
  <si>
    <t>RE/C, Earth Kit wiRE/Cs</t>
  </si>
  <si>
    <t>ETN-EBK1</t>
  </si>
  <si>
    <t xml:space="preserve">RE/C, Earth Bar Kit 1000mm </t>
  </si>
  <si>
    <t>ETN-EBK2</t>
  </si>
  <si>
    <t xml:space="preserve">RE/C, Earth Bar Kit 2000mm </t>
  </si>
  <si>
    <t>ETN-EBL20</t>
  </si>
  <si>
    <t xml:space="preserve">RE/C, Earth Bar clamps 20pcs </t>
  </si>
  <si>
    <t>ETN-EBIM</t>
  </si>
  <si>
    <t xml:space="preserve">RE/C, Earth Bar isolation mounts 2 pcs </t>
  </si>
  <si>
    <t>ETN-FIXKIT</t>
  </si>
  <si>
    <t>RE/C, Fix Kit -fix items to rack frame,4</t>
  </si>
  <si>
    <t>ETN-FT2230LB</t>
  </si>
  <si>
    <t>ETN-TFT2230LB</t>
  </si>
  <si>
    <t>RE/C, Top Fan Tray, thermostat (230V, IEC)</t>
  </si>
  <si>
    <t>ETN-EBSTPB</t>
  </si>
  <si>
    <t>RE/C, Top Brush Strip Kit - Cable Entry</t>
  </si>
  <si>
    <t>ETN-EBSTPUKB</t>
  </si>
  <si>
    <t>RE/C, Top Brush Kit; adds to ETN-EBSTPB</t>
  </si>
  <si>
    <t>ETN-TPBK8</t>
  </si>
  <si>
    <t>REC, Top panel side slot brush 800W,2pc</t>
  </si>
  <si>
    <t>ETN-VTP</t>
  </si>
  <si>
    <t>RE/C, Vented top panel insert kit</t>
  </si>
  <si>
    <t>ETN-27CTK075PG</t>
  </si>
  <si>
    <t>RE, Vertical Cable Tray, 27U 75mmW, 1pc</t>
  </si>
  <si>
    <t>ETN-27CTK150PG</t>
  </si>
  <si>
    <t>RE, Vertical Cable Tray, 27U 150mmW,1pc</t>
  </si>
  <si>
    <t>ETN-42CTK075PG</t>
  </si>
  <si>
    <t>RE/C, Vertical Cable Tray, 42U 75mmW, 1pc</t>
  </si>
  <si>
    <t>ETN-42CTK150PG</t>
  </si>
  <si>
    <t>RE/C, Vertical Cable Tray, 42U 150mmW,1pc</t>
  </si>
  <si>
    <t>ETN-42CTK300PG</t>
  </si>
  <si>
    <t>RE/C, Vertical Cable Tray, 42U 300mmW,1pc</t>
  </si>
  <si>
    <t>ETN-47CTK075PG</t>
  </si>
  <si>
    <t>REC, Vert. Cable Tray, 47U 75mm W,1pc</t>
  </si>
  <si>
    <t>ETN-47CTK150PG</t>
  </si>
  <si>
    <t>REC, Vert. Cable Tray, 47U 150mm W, 1pc</t>
  </si>
  <si>
    <t>ETN-47CTK300PG</t>
  </si>
  <si>
    <t>REC, Vert. Cable Tray, 47U 300mm W,1pc</t>
  </si>
  <si>
    <t>ETN-27CBK150ZP</t>
  </si>
  <si>
    <t>RE/C, Vertical Cable Basket, 27U 150mmW,1</t>
  </si>
  <si>
    <t>ETN-27CBK300ZP</t>
  </si>
  <si>
    <t>RE/C, Vertical Cable Basket, 27U 300mmW,1</t>
  </si>
  <si>
    <t>ETN-42CBK150ZP</t>
  </si>
  <si>
    <t>RE/C, Vertical Cable Basket, 42U 150mmW,1</t>
  </si>
  <si>
    <t>ETN-42CBK300ZP</t>
  </si>
  <si>
    <t>RE/C, Vertical Cable Basket, 42U 300mmW,1</t>
  </si>
  <si>
    <t>ETN-47CBK150ZP</t>
  </si>
  <si>
    <t>RE/C, Vert. Cable Basket, 47U 150mmW,1pc</t>
  </si>
  <si>
    <t>ETN-47CBK300ZP</t>
  </si>
  <si>
    <t>RE/C, Vert. Cable Basket, 47U 300mmW,1pc</t>
  </si>
  <si>
    <t xml:space="preserve">RE, Plinth Kit 600W x 800D </t>
  </si>
  <si>
    <t>ETN-REPA608B</t>
  </si>
  <si>
    <t xml:space="preserve">RE/C, Plinth Kit 600W x 1000D </t>
  </si>
  <si>
    <t>ETN-REPA610B</t>
  </si>
  <si>
    <t xml:space="preserve">RE, Plinth Kit 800W x 800D </t>
  </si>
  <si>
    <t>ETN-REPA808B</t>
  </si>
  <si>
    <t xml:space="preserve">RE/C, Plinth Kit 800W x 1000D </t>
  </si>
  <si>
    <t>ETN-REPA612B</t>
  </si>
  <si>
    <t xml:space="preserve">RE/C, Plinth Kit 600W x 1200D </t>
  </si>
  <si>
    <t>ETN-REPA812B</t>
  </si>
  <si>
    <t xml:space="preserve">RE/C, Plinth Kit 800W x 1200D </t>
  </si>
  <si>
    <t>ETN-PDUBRK</t>
  </si>
  <si>
    <t>RE/C, ePDU bracket, fits to 19in rail 2pcs</t>
  </si>
  <si>
    <t>ETN-REEPDUMK</t>
  </si>
  <si>
    <t>RE/C, ePDU bracket, fits to rear frame 2pcs</t>
  </si>
  <si>
    <t>ETN-MTGR27</t>
  </si>
  <si>
    <t>RE, Rack rails, 27U, EIA-310-D, 4pcs</t>
  </si>
  <si>
    <t>ETN-MTGR42</t>
  </si>
  <si>
    <t>RE, Rack rails, 42U, EIA-310-D, 4pcs</t>
  </si>
  <si>
    <t>ETN-SSPU2708KB</t>
  </si>
  <si>
    <t>RE, Side, 27U 800mm, 1pc</t>
  </si>
  <si>
    <t>ETN-SSPU2710KB</t>
  </si>
  <si>
    <t>RE, Side, 27U 1000mm, 1pc</t>
  </si>
  <si>
    <t>ETN-TPK608B</t>
  </si>
  <si>
    <t>RE, Rack top 600x800, 1pc</t>
  </si>
  <si>
    <t>ETN-TPK610B</t>
  </si>
  <si>
    <t>RE, Rack top 600x1000, 1pc</t>
  </si>
  <si>
    <t>ETN-TPK808B</t>
  </si>
  <si>
    <t>RE, Rack top 800x800, 1pc</t>
  </si>
  <si>
    <t>ETN-TPK810B</t>
  </si>
  <si>
    <t>RE, Rack top 800x1000, 1pc</t>
  </si>
  <si>
    <t>ETN-VSD276BAS</t>
  </si>
  <si>
    <t>RE, Door, 27U 600mm, perforated, 1pc</t>
  </si>
  <si>
    <t>ETN-GD276BAS</t>
  </si>
  <si>
    <t>RE, Door, 27U 600mm, glass, 1pc</t>
  </si>
  <si>
    <t>ETN-VSD278BAS</t>
  </si>
  <si>
    <t>RE, Door, 27U 800mm, perforated, 1pc</t>
  </si>
  <si>
    <t>ETN-VDD278BAS</t>
  </si>
  <si>
    <t>RE, Door, 27U 800mm, split, perf, 1 set</t>
  </si>
  <si>
    <t>ETN-GD278BAS</t>
  </si>
  <si>
    <t>RE, Door, 27U 800mm, glass, 1pc</t>
  </si>
  <si>
    <t>ETN-SD278BAS</t>
  </si>
  <si>
    <t>RE, Door, 27U 800mm, solid steel, 1pc</t>
  </si>
  <si>
    <t>ETN-VSD426BAS</t>
  </si>
  <si>
    <t>RE, Door, 42U 600mm, perforated,1pc</t>
  </si>
  <si>
    <t>ETN-VSD428BAS</t>
  </si>
  <si>
    <t>RE, Door, 42U 800mm, perforated, 1pc</t>
  </si>
  <si>
    <t>ETN-VDD428BAS</t>
  </si>
  <si>
    <t>RE, Door, 42U 800mm, split, perf, 1 set</t>
  </si>
  <si>
    <t>ETN-GD428BAS</t>
  </si>
  <si>
    <t>RE, Door, 42U 800mm, glass, 1pc</t>
  </si>
  <si>
    <t>ETN-SD428BAS</t>
  </si>
  <si>
    <t>RE, Door, 42U 800mm, solid steel, 1pc</t>
  </si>
  <si>
    <t>ETN-ACCESSBKIT</t>
  </si>
  <si>
    <t>RE/C, Swing handle RE/Cplacement, 1pc</t>
  </si>
  <si>
    <t>Accessories - RE 2 Post Rack only</t>
  </si>
  <si>
    <t>RE2PRMK45U140B</t>
  </si>
  <si>
    <t>RE 2PR Vert Cab Mgr 45U 140mm</t>
  </si>
  <si>
    <t>RE2PRMK45U280B</t>
  </si>
  <si>
    <t>RE 2PR Vert Cab Mgr 45U 280mm</t>
  </si>
  <si>
    <t>RE2PRBK45U100B</t>
  </si>
  <si>
    <t>RE 2PR Vert Cab Basket 45U x 100mm</t>
  </si>
  <si>
    <t>RE2PRBK45U200B</t>
  </si>
  <si>
    <t>RE 2PR Vert Cab Basket 45U x 200mm</t>
  </si>
  <si>
    <t>RE2PRBK45U300B</t>
  </si>
  <si>
    <t>RE 2PR Vert Cab Basket 45U x 300mm</t>
  </si>
  <si>
    <t>RE2PRCBPDUBA</t>
  </si>
  <si>
    <t>RE 2PR Cable Basket &amp; PDU bracket assy pair</t>
  </si>
  <si>
    <t>Стойка 42U</t>
  </si>
  <si>
    <t>Стойка 47U</t>
  </si>
  <si>
    <t>Стойка 27U</t>
  </si>
  <si>
    <t>Открытая стойка</t>
  </si>
  <si>
    <t>Аксессуар для стойки</t>
  </si>
  <si>
    <t>Стойка</t>
  </si>
  <si>
    <t>Аксессуар для ИБП</t>
  </si>
  <si>
    <t>103006433-6591</t>
  </si>
  <si>
    <t>Eaton 9130 700</t>
  </si>
  <si>
    <t>103006434-6591</t>
  </si>
  <si>
    <t>Eaton 9130 1000</t>
  </si>
  <si>
    <t>103006435-6591</t>
  </si>
  <si>
    <t>Eaton 9130 1500</t>
  </si>
  <si>
    <t>103006436-6591</t>
  </si>
  <si>
    <t>Eaton 9130 2000</t>
  </si>
  <si>
    <t>103006437-6591</t>
  </si>
  <si>
    <t>Eaton 9130 3000</t>
  </si>
  <si>
    <t>103007841-6591</t>
  </si>
  <si>
    <t>Eaton 9130 5000</t>
  </si>
  <si>
    <t>103007842-6591</t>
  </si>
  <si>
    <t>Eaton 9130 6000</t>
  </si>
  <si>
    <t>103006455-6591</t>
  </si>
  <si>
    <t>Eaton 9130 1000 RM</t>
  </si>
  <si>
    <t>103006456-6591</t>
  </si>
  <si>
    <t>Eaton 9130 1500 RM</t>
  </si>
  <si>
    <t>103006457-6591</t>
  </si>
  <si>
    <t>Eaton 9130 2000 RM</t>
  </si>
  <si>
    <t>103006463-6591</t>
  </si>
  <si>
    <t>Eaton 9130 3000 RM</t>
  </si>
  <si>
    <t>103006438-6591</t>
  </si>
  <si>
    <t xml:space="preserve">Eaton 9130 EBM 1000 </t>
  </si>
  <si>
    <t>103006439-6591</t>
  </si>
  <si>
    <t xml:space="preserve">Eaton 9130 EBM 1500 </t>
  </si>
  <si>
    <t>103006440-6591</t>
  </si>
  <si>
    <t xml:space="preserve">Eaton 9130 EBM 3000 </t>
  </si>
  <si>
    <t>103007843-6591</t>
  </si>
  <si>
    <t xml:space="preserve">Eaton 9130 EBM 6000 </t>
  </si>
  <si>
    <t>103006458-6591</t>
  </si>
  <si>
    <t xml:space="preserve">Eaton 9130 EBM 1000 RM </t>
  </si>
  <si>
    <t>103006459-6591</t>
  </si>
  <si>
    <t xml:space="preserve">Eaton 9130 EBM 1500 RM </t>
  </si>
  <si>
    <t>103006460-6591</t>
  </si>
  <si>
    <t xml:space="preserve">Eaton 9130 EBM 3000 RM </t>
  </si>
  <si>
    <t>ИБП Eaton 93PS</t>
  </si>
  <si>
    <t>ИБП Eaton 93PM</t>
  </si>
  <si>
    <t>ИБП Eaton 9395P</t>
  </si>
  <si>
    <t>Сервис</t>
  </si>
  <si>
    <t>www.eaton.ru/service</t>
  </si>
  <si>
    <t>5SC1000IR</t>
  </si>
  <si>
    <t>Eaton 5SC 1000i Rack2U</t>
  </si>
  <si>
    <t>5SC1500IR</t>
  </si>
  <si>
    <t>Eaton 5SC 1500i Rack2U</t>
  </si>
  <si>
    <t>5SC2200IRT</t>
  </si>
  <si>
    <t>Eaton 5SC 2200i RT2U</t>
  </si>
  <si>
    <t>5SC3000IRT</t>
  </si>
  <si>
    <t>Eaton 5SC 3000i RT2U</t>
  </si>
  <si>
    <t>EBAB08</t>
  </si>
  <si>
    <t>EPDU BA 0U (309 32A 1P)36XC13:6XC19</t>
  </si>
  <si>
    <t>EPDU BA 1U (309 32A 3P)C19x6</t>
  </si>
  <si>
    <t>EBAB20</t>
  </si>
  <si>
    <t>EPDU BA 0U (309 16A 3P)21XC13:3XC19</t>
  </si>
  <si>
    <t>EBAB32</t>
  </si>
  <si>
    <t>EPDU BA 0U (309 32A 3P)24XC13:6XC19</t>
  </si>
  <si>
    <t>EMIB20</t>
  </si>
  <si>
    <t>EPDU MI 0U (309 16A 3P)21XC13:3XC19</t>
  </si>
  <si>
    <t>EMIB22</t>
  </si>
  <si>
    <t>EPDU MI 0U (C20 16A 1P)20XC13:4XC19</t>
  </si>
  <si>
    <t>EMIB32</t>
  </si>
  <si>
    <t>EPDU MI 0U (309 32A 3P)24XC13:6XC19</t>
  </si>
  <si>
    <t>EMOH28</t>
  </si>
  <si>
    <t>EPDU MO 1U (C20 16A 1P)8XC13</t>
  </si>
  <si>
    <t>EMOB33</t>
  </si>
  <si>
    <t>EPDU MO 0U (309 32A 3P)18XC13:6XC19</t>
  </si>
  <si>
    <t>EMOB71</t>
  </si>
  <si>
    <t>EPDU MO 0U (309 32A 1P)28XC13:4XC19</t>
  </si>
  <si>
    <t>EMOH84</t>
  </si>
  <si>
    <t>EPDU MO 2U (309 32A 1P)16XC13</t>
  </si>
  <si>
    <t>ESWH28</t>
  </si>
  <si>
    <t>EPDU SW 1U (C20 16A 1P)8XC13</t>
  </si>
  <si>
    <t>ESWH84</t>
  </si>
  <si>
    <t>EPDU SW 2U (309 32A 1P)16XC13</t>
  </si>
  <si>
    <t>EMAH06</t>
  </si>
  <si>
    <t>EPDU MA 2U (309 32A 1P)12XC13:4XC19</t>
  </si>
  <si>
    <t>EMAB12</t>
  </si>
  <si>
    <t>EPDU MA 0U (309 32A 3P)12XC13:12XC19</t>
  </si>
  <si>
    <t>EMAH28</t>
  </si>
  <si>
    <t>EPDU MA 1U (C20 16A 1P)8XC13</t>
  </si>
  <si>
    <t>EMAB71</t>
  </si>
  <si>
    <t>EPDU MA 0U (309 32A 1P)28XC13:4XC19</t>
  </si>
  <si>
    <t>Available on demand</t>
  </si>
  <si>
    <t>9PX1500IRTM</t>
  </si>
  <si>
    <t>Eaton 9PX 1500i RT2U Marine</t>
  </si>
  <si>
    <t>9PX3000IRTM</t>
  </si>
  <si>
    <t>Eaton 9PX 3000i RT3U Marine</t>
  </si>
  <si>
    <t>Intelligent Power Manager Silver License</t>
  </si>
  <si>
    <t>Intelligent Power Manager Gold License</t>
  </si>
  <si>
    <t>Industrial Relay Card-MS</t>
  </si>
  <si>
    <t>CBLOUT16</t>
  </si>
  <si>
    <t>Output cord 16A</t>
  </si>
  <si>
    <t>ETN-GD426BAS</t>
  </si>
  <si>
    <t>RE, Door, 42U 600mm, glass, 1pc</t>
  </si>
  <si>
    <t>ETN-SD426BAS</t>
  </si>
  <si>
    <t>RE, Door, 42U 600mm, solid steel, 1pc</t>
  </si>
  <si>
    <t>ETN-9UECM</t>
  </si>
  <si>
    <t>9U Active Equipment Cable Manager 1pc</t>
  </si>
  <si>
    <t>ETN-BSP1UB</t>
  </si>
  <si>
    <t>1U Cable Entry &amp; Support Panel 1pc</t>
  </si>
  <si>
    <t>ETN-OBSP1</t>
  </si>
  <si>
    <t>Blank Pnl 19" - Brush Cable Entry 1U 1pc</t>
  </si>
  <si>
    <t>ETN-OBSP2</t>
  </si>
  <si>
    <t>Blank Pnl 19" - Brush Cable Entry 2U 1pc</t>
  </si>
  <si>
    <t>ETN-HDHCM1UB</t>
  </si>
  <si>
    <t>1U Hi Density Horizntl 19" Cable Mgr 1pc</t>
  </si>
  <si>
    <t>ETN-HDHCM2UB</t>
  </si>
  <si>
    <t>2U Hi Density Horizntl 19" Cable Mgr 1pc</t>
  </si>
  <si>
    <t>ETN-HDHCM3UB</t>
  </si>
  <si>
    <t>3U Hi Density Horizntl 19" Cable Mgr 1pc</t>
  </si>
  <si>
    <t>ETN-PFBP27U1</t>
  </si>
  <si>
    <t>19" Blnk Pnl 27U Tear PlenaFill® Kit1p</t>
  </si>
  <si>
    <t>ETN-CBLPF-BR</t>
  </si>
  <si>
    <t>19" Blnk Pnl Snap Rivet Plenafill 50 pc</t>
  </si>
  <si>
    <t>ETN-PFBP27U10</t>
  </si>
  <si>
    <t>19" Blnk Pnl  27U Tear Off PlenaFill®10p</t>
  </si>
  <si>
    <t>ETN-MS40B</t>
  </si>
  <si>
    <t>Shelf - 19" Cantilever 2U x 400mm Deep</t>
  </si>
  <si>
    <t>ETN-MS403B</t>
  </si>
  <si>
    <t>Shelf - 19" Cantilever 3U x 400mm Deep</t>
  </si>
  <si>
    <t>ETN-SDFAS1U45B</t>
  </si>
  <si>
    <t>Shelf - 19" Std Duty fixed Adjust 1U x 450D</t>
  </si>
  <si>
    <t>ETN-HDFAS1U45B</t>
  </si>
  <si>
    <t>Shelf - 19" H Duty fixed Adjust 1U x 450D</t>
  </si>
  <si>
    <t>ETN-HDFAS1U65B</t>
  </si>
  <si>
    <t>Shelf - 19" H Duty fixed Adjust 1U x 650D</t>
  </si>
  <si>
    <t>ETN-LDATSV45B</t>
  </si>
  <si>
    <t>Shelf - 19" Std Duty Sliding  1U x 450D</t>
  </si>
  <si>
    <t>ETN-LDATSV55B</t>
  </si>
  <si>
    <t>Shelf - 19" Std Duty Sliding  1U x 550D</t>
  </si>
  <si>
    <t>ETN-LDATSV70B</t>
  </si>
  <si>
    <t>Shelf - 19" Std Duty Sliding  1U x 700D</t>
  </si>
  <si>
    <t>WLTEMPSTRIP10</t>
  </si>
  <si>
    <t>Temperature strip, 10˚-41˚C 10pcs</t>
  </si>
  <si>
    <t>RESSP2708KB</t>
  </si>
  <si>
    <t>RE Series Side Panel 27U x 800D 1pcs</t>
  </si>
  <si>
    <t>RESSP2710KB</t>
  </si>
  <si>
    <t>RE Series Side Panel 27U x 1000D 1pcs</t>
  </si>
  <si>
    <t>ETN-2UCT-1B</t>
  </si>
  <si>
    <t>RE Adjust Cbl Trough 408 - 427mm 1pcs</t>
  </si>
  <si>
    <t>ETN-2UCT-2B</t>
  </si>
  <si>
    <t>RE Adjust Cbl Trough 408 - 608mm 1pcs</t>
  </si>
  <si>
    <t>ETN-2UCT-3B</t>
  </si>
  <si>
    <t>RE Adjust Cbl Trough 608 - 808mm 1pcs</t>
  </si>
  <si>
    <t>ETN-2UCT-4B</t>
  </si>
  <si>
    <t>RE Adjust Cbl Trough 808 - 1006mm 1pcs</t>
  </si>
  <si>
    <t>ETN-CTL</t>
  </si>
  <si>
    <t>Cable Ring - Large Plastic, 1 pcs</t>
  </si>
  <si>
    <t>RE/C Vert organizer finger, Rail mount, 1pc</t>
  </si>
  <si>
    <t>ETN-47URCMFKB</t>
  </si>
  <si>
    <t>RE/C Vert organizer finger, Rail mount, 1pr</t>
  </si>
  <si>
    <t>RE/C Blanking vert cbl mgr for 800W 27U,1pc</t>
  </si>
  <si>
    <t>RE/C Blanking vert cbl mgr for 800W 42U,1pc</t>
  </si>
  <si>
    <t>ETN-CCK42UB</t>
  </si>
  <si>
    <t>RE/C  42U Front Vert Cbl Channel 1pcs</t>
  </si>
  <si>
    <t>ETN-CCK47UB</t>
  </si>
  <si>
    <t>RE/C 47U Front Vert Cbl Channel 1pcs</t>
  </si>
  <si>
    <t>ETN-SSK600PG</t>
  </si>
  <si>
    <t>RE, Side frame support, 600D, 1pc</t>
  </si>
  <si>
    <t>RE/C, Top Fan Tray, no thermostat (230V)</t>
  </si>
  <si>
    <t>ETN-27CTK300PG</t>
  </si>
  <si>
    <t>RE, Vertical Cable Tray, 27U 300mmW,1pc</t>
  </si>
  <si>
    <t>ETN-VCMA27UB</t>
  </si>
  <si>
    <t>RE 27U High Density Vert Cbl Channel 1pc</t>
  </si>
  <si>
    <t>ETN-VCMA42UB</t>
  </si>
  <si>
    <t>RE 42U High Density Vert Cbl Channel 1pc</t>
  </si>
  <si>
    <t>ETN-VCMA47UB</t>
  </si>
  <si>
    <t>RE 47U High Density Vert Cbl Channel 1pc</t>
  </si>
  <si>
    <t>ETN-TLCMS</t>
  </si>
  <si>
    <t>Cable Support Arms + Std End Caps (10pcs)</t>
  </si>
  <si>
    <t>ETN-TLCMR</t>
  </si>
  <si>
    <t>Cable Support Arms + Divider Rings (10pcs)</t>
  </si>
  <si>
    <t>ETN-TLCMEE</t>
  </si>
  <si>
    <t>Cable Support Arm Enhanced End Caps (10pcs)</t>
  </si>
  <si>
    <t>ETN-REPA810B</t>
  </si>
  <si>
    <t>ETN-RECLUK</t>
  </si>
  <si>
    <t>RE/C Series Combination Lock Upgrade Kit</t>
  </si>
  <si>
    <t>ETN-ACCGROM</t>
  </si>
  <si>
    <t>Grommet, oval 38x100mm [1.5x4"] 10pc</t>
  </si>
  <si>
    <t>Accessories - 9155</t>
  </si>
  <si>
    <t>9X55-15</t>
  </si>
  <si>
    <t>Battery  cabinets / standard batt</t>
  </si>
  <si>
    <t>Battery  cabinets / long life batt</t>
  </si>
  <si>
    <t>Empty battery  cabinets</t>
  </si>
  <si>
    <t>9X55-40</t>
  </si>
  <si>
    <t>External Battery Cabinets for 9X55 20-40kVA</t>
  </si>
  <si>
    <t>9X55-BAT-0 (20-40 kVA)  (2</t>
  </si>
  <si>
    <t>9X55-BAT10-1x110 (20-40 kVA) (3    (CSB HRL 12110W)</t>
  </si>
  <si>
    <t>9x55, 9395, 9395P</t>
  </si>
  <si>
    <t>X-Slot, X-Slot ModBus Adapter</t>
  </si>
  <si>
    <t>X-Slot, Relay interface (AS/400) adapters</t>
  </si>
  <si>
    <t xml:space="preserve">X-Slot, Xslot industrial relay card kit </t>
  </si>
  <si>
    <t>X-Slot, ConnectUPS Web/SNMP adapters, 9X55, 9395, 9395P</t>
  </si>
  <si>
    <t>X-Slot, PXG X-Slot card</t>
  </si>
  <si>
    <t>External, Remote display with X-Slot card</t>
  </si>
  <si>
    <t>External, ConnectUPS Web/SNMP adapters, 9395, 9X55</t>
  </si>
  <si>
    <t>Connectivity cable</t>
  </si>
  <si>
    <t>Connectivity cable, Serial</t>
  </si>
  <si>
    <t>Connectivity cable, 9X55</t>
  </si>
  <si>
    <t>9X55</t>
  </si>
  <si>
    <t>Internal batteries 9X55 20-40 kVA (batteries, assemblies and connectors)</t>
  </si>
  <si>
    <t>Battery assemblies and cables for 9X55 20-40 kVA  w/o internal batteries</t>
  </si>
  <si>
    <t>93PS-20kW</t>
  </si>
  <si>
    <t>Eaton 93PS; 8kW; without batteries; C-model (no battery compartment); 20kW power module</t>
  </si>
  <si>
    <t>Eaton 93PS; 8kW; without batteries; C-model (no battery compartment); with MBS; 20kW power module</t>
  </si>
  <si>
    <t>Eaton 93PS; 10kW; without batteries; C-model (no battery compartment); 20kW power module</t>
  </si>
  <si>
    <t>Eaton 93PS; 10kW; without batteries; C-model (no battery compartment); with MBS; 20kW power module</t>
  </si>
  <si>
    <t>Eaton 93PS; 15kW; without batteries; C-model (no battery compartment); 20kW power module</t>
  </si>
  <si>
    <t>Eaton 93PS; 15kW; without batteries; C-model (no battery compartment); with MBS; 20kW power module</t>
  </si>
  <si>
    <t>Eaton 93PS; 20kW; without batteries; C-model (no battery compartment); 20kW power module</t>
  </si>
  <si>
    <t>Eaton 93PS; 20kW; without batteries; C-model (no battery compartment); with MBS; 20kW power module</t>
  </si>
  <si>
    <t>Battery trays and interconnecting cables for one string of batteries (20kW frame)</t>
  </si>
  <si>
    <t>Battery trays and interconnecting cables for one string of batteries (40kW frame)</t>
  </si>
  <si>
    <t>Battery cabinets and battery accessories</t>
  </si>
  <si>
    <t>EXTERNAL BATTERY CABINET, frame A</t>
  </si>
  <si>
    <t>93E, 93PS</t>
  </si>
  <si>
    <t>External Battery cabinet, frame A, 63A breaker + 24V ST (8-20kW), empty</t>
  </si>
  <si>
    <t>EBC-A-0x96-EMPTY-BB-63A</t>
  </si>
  <si>
    <t>External Battery cabinet, frame A, 63A breaker + 24V ST (8-20kW)</t>
  </si>
  <si>
    <t>EBC-A-2x32-9AH-BB-63A</t>
  </si>
  <si>
    <t>EBC-A-3x32-9AH-BB-63A</t>
  </si>
  <si>
    <t>EBC-A-2x32-7AHLL-BB-63A</t>
  </si>
  <si>
    <t>EBC-A-3x32-7AHLL-BB-63A</t>
  </si>
  <si>
    <t>EBC-A-2x32-9AHLL-BB-63A</t>
  </si>
  <si>
    <t>EBC-A-3x32-9AHLL-BB-63A</t>
  </si>
  <si>
    <t>EXTERNAL BATTERY CABINET, frame B</t>
  </si>
  <si>
    <t>External Battery cabinet, frame B, 63A breaker + 24V ST (8-20kW), empty</t>
  </si>
  <si>
    <t>P-105000084-001</t>
  </si>
  <si>
    <t>EBC-B-0x32-EMPTY-BB-63A-M6</t>
  </si>
  <si>
    <t>External Battery cabinet, frame B, 63A breaker + 24V ST (8-20kW)</t>
  </si>
  <si>
    <t>P-105000084-002</t>
  </si>
  <si>
    <t>EBC-B-1x32-CSBHRL12200W-BB-63A-M6</t>
  </si>
  <si>
    <t>External Battery cabinet, frame B, 160A breaker + 24V ST (8-40kW), empty</t>
  </si>
  <si>
    <t>EBC-B-0x32-EMPTY-BB-160A-M6</t>
  </si>
  <si>
    <t>External Battery cabinet, frame B, 160A breaker + 24V ST (8-40kW)</t>
  </si>
  <si>
    <t>EBC-B-1x32-CSBHRL12200W-BB-160A-M6</t>
  </si>
  <si>
    <t>EXTERNAL BATTERY CABINET, frame C</t>
  </si>
  <si>
    <t>93E, 93PM</t>
  </si>
  <si>
    <t>External Battery cabinet, frame C, 200A breaker + 24V ST (30-100kW), empty</t>
  </si>
  <si>
    <t>P-105000017-008</t>
  </si>
  <si>
    <t>EBC-C-0x40-EMPTY-BB-200A-M5</t>
  </si>
  <si>
    <t>P-105000079-202</t>
  </si>
  <si>
    <t>EBC-C-0x40-EMPTY-BB-200A-M6</t>
  </si>
  <si>
    <t>External Battery cabinet, frame C, 200A breaker + 24V ST (30-100kW)</t>
  </si>
  <si>
    <t>EBC-C-1x36-CSBHRL12110W-BB-200A-M5</t>
  </si>
  <si>
    <t>P-105000017-009</t>
  </si>
  <si>
    <t>EBC-C-1x40-CSBHRL12110W-BB-200A-M5</t>
  </si>
  <si>
    <t>EBC-C-1x36-CSBHRL12200W-BB-200A-M6</t>
  </si>
  <si>
    <t>P-105000017-010</t>
  </si>
  <si>
    <t>EBC-C-1x40-CSBHRL12200W-BB-200A-M6</t>
  </si>
  <si>
    <t>EBC-C-1x36-EXIDEP12V875-BB-200A-M6</t>
  </si>
  <si>
    <t>P-105000017-011</t>
  </si>
  <si>
    <t>EBC-C-1x40-EXIDEP12V875-BB-200A-M6</t>
  </si>
  <si>
    <t>P-105000079-216</t>
  </si>
  <si>
    <t>EBC-C-1x36-EXIDEXP12V1800-BB-200A-M6</t>
  </si>
  <si>
    <t>P-105000079-217</t>
  </si>
  <si>
    <t>EBC-C-1x40-EXIDEXP12V1800-BB-200A-M6</t>
  </si>
  <si>
    <t>P-105000079-214</t>
  </si>
  <si>
    <t>EBC-C-1x36-FIAMM12FLB200P-BB-200A-M6</t>
  </si>
  <si>
    <t>P-105000079-215</t>
  </si>
  <si>
    <t>EBC-C-1x40-FIAMM12FLB200P-BB-200A-M6</t>
  </si>
  <si>
    <t>EXTERNAL BATTERY CABINET, frame D</t>
  </si>
  <si>
    <t>External Battery cabinet, frame D, 400A breaker + 24V ST (80-200kW), empty</t>
  </si>
  <si>
    <t>EBC-D-0x40-EMPTY-BB-400A-M6</t>
  </si>
  <si>
    <t>EBC-D-0x40-EMPTY-BB-400A-M8</t>
  </si>
  <si>
    <t>EXTERNAL BATTERY CABINET, frame E</t>
  </si>
  <si>
    <t>External Battery cabinet, frame E, 400A breaker + 24V ST (80-200kW), empty</t>
  </si>
  <si>
    <t>P-105000081-401</t>
  </si>
  <si>
    <t>EBC-E-0x40-EMPTY-BB-400A-M6</t>
  </si>
  <si>
    <t>P-105000081-402</t>
  </si>
  <si>
    <t>EBC-E-0x40-EMPTY-BB-400A-M8</t>
  </si>
  <si>
    <t>External Battery cabinet, frame E, 400A breaker + 24V ST (80-200kW)</t>
  </si>
  <si>
    <t>EBC-E-1x40-CSBHRL12280W-BB-400A-M6</t>
  </si>
  <si>
    <t>EBC-E-1x40-CSBHRL12330W-BB-400A-M6</t>
  </si>
  <si>
    <t>EBC-E-1x40-CSBHRL12540W-BB-400A-M6</t>
  </si>
  <si>
    <t>P-105000081-412</t>
  </si>
  <si>
    <t>EBC-E-1x40-EXIDEXP12V3000-BB-400A-M6</t>
  </si>
  <si>
    <t>P-105000081-411</t>
  </si>
  <si>
    <t>EBC-E-1x40-FIAMM12FLB350P-BB-400A-M8</t>
  </si>
  <si>
    <t>P-105000081-413</t>
  </si>
  <si>
    <t>EBC-E-1x40-FIAMM12FLB540P-BB-400A-M8</t>
  </si>
  <si>
    <t>9395, 9395P</t>
  </si>
  <si>
    <t>External Battery cabinet, frame E, 400A breaker + 48V ST (9395/9395P), empty</t>
  </si>
  <si>
    <t>P-105000086-001</t>
  </si>
  <si>
    <t>EBC-E-0x40-EMPTY-BB-400A-M6-ST48</t>
  </si>
  <si>
    <t>P-105000086-002</t>
  </si>
  <si>
    <t>EBC-E-0x40-EMPTY-BB-400A-M8-ST48</t>
  </si>
  <si>
    <t>External Battery cabinet, frame E, 400A breaker + 48V ST (9395/9395P)</t>
  </si>
  <si>
    <t>P-105000086-003</t>
  </si>
  <si>
    <t>EBC-E-1x40-CSBHRL12540W-BB-400A-M6-ST48</t>
  </si>
  <si>
    <t>P-105000086-004</t>
  </si>
  <si>
    <t>EBC-E-1x40-EXIDEXP12V3000-BB-400A-M6-ST48</t>
  </si>
  <si>
    <t>P-105000086-005</t>
  </si>
  <si>
    <t>EBC-E-1x40-FIAMM12FLB540P-BB-400A-M8-ST48</t>
  </si>
  <si>
    <t>External Battery breaker 200A for 93PM, 93E 30-60kVA</t>
  </si>
  <si>
    <t>External Battery breaker 400A for 93PM, 93E 80-100kVA (24V ST)</t>
  </si>
  <si>
    <t xml:space="preserve">P-122000241   </t>
  </si>
  <si>
    <t>KIT EXT BATT MCCB 400A 24V ST</t>
  </si>
  <si>
    <t>External Battery breaker 400A for 9395, 9395P (48V ST)</t>
  </si>
  <si>
    <t xml:space="preserve">P-122000242   </t>
  </si>
  <si>
    <t>KIT EXT BATT MCCB 400A 48V ST</t>
  </si>
  <si>
    <t>9395, 93PM</t>
  </si>
  <si>
    <t>Accessories for single UPS systems</t>
  </si>
  <si>
    <t>93PM, 93PS</t>
  </si>
  <si>
    <t>External parallel signal connectors for two 93PM, 93PS</t>
  </si>
  <si>
    <t>93PS, 93PM, 93E</t>
  </si>
  <si>
    <t>MiniSlot, PowerXpert UPS MiniSlot card (PXGMS UPS) for 93PM, 93PS</t>
  </si>
  <si>
    <t>PowerXpert UPS MiniSlot card (PXGMS UPS) for 93PM</t>
  </si>
  <si>
    <t>External Remote display, requires PXGMS card</t>
  </si>
  <si>
    <t>P-116000131</t>
  </si>
  <si>
    <t>ViewUPS-Web remote LCD display (93PM,93PS with PXGMS card)</t>
  </si>
  <si>
    <t>HPO FAT</t>
  </si>
  <si>
    <t>Special Witness test at HPO Factory according to separate agreement with LSG EMEA</t>
  </si>
  <si>
    <t>Standard Witness test at HPO Factory for &lt;51 kVA (Category A) products</t>
  </si>
  <si>
    <t>Standard Witness test at HPO Factory for 51-160 kVA (Category B) products</t>
  </si>
  <si>
    <t>Standard Witness test at HPO Factory for 161-600 kVA (Category C) products</t>
  </si>
  <si>
    <t>Standard Witness test at HPO Factory for 601-900 kVA (Category D) products</t>
  </si>
  <si>
    <t>Standard Witness test at HPO Factory for &gt;900 kVA (Category E) products</t>
  </si>
  <si>
    <t>Расширенная гарантия на нижеприведенное оборудование не распространяется на внутренние и внешние блоки АКБ.</t>
  </si>
  <si>
    <t>Транспортные расходы по выезду специалиста для ремонта оборудования оплачиваются Клиентом дополнительно.</t>
  </si>
  <si>
    <t xml:space="preserve">Логистические расходы по доставке ЗИП для ремонта оборудования большой мощности  - самовывоз со склада Итон </t>
  </si>
  <si>
    <t>Пусконаладочные и ремонтные работы выполняются только инженерами Итон или его авторизованных сервисных партнеров</t>
  </si>
  <si>
    <t>UPS</t>
  </si>
  <si>
    <t xml:space="preserve">КАСКО на ЗИП K+1 Итого 2 года </t>
  </si>
  <si>
    <t xml:space="preserve">КАСКО на ЗИП K+2 Итого 3 года </t>
  </si>
  <si>
    <t>Модель ИБП</t>
  </si>
  <si>
    <t>Мощность ИБП</t>
  </si>
  <si>
    <t>Расшир гарантии  p/n для заказа</t>
  </si>
  <si>
    <t>KACKO ЗИП p/n для заказа</t>
  </si>
  <si>
    <t>15(=20)</t>
  </si>
  <si>
    <t>93E15W+1</t>
  </si>
  <si>
    <t>93E15W+2</t>
  </si>
  <si>
    <t>93E15K+1</t>
  </si>
  <si>
    <t>93E15K+2</t>
  </si>
  <si>
    <t>93E20W+1</t>
  </si>
  <si>
    <t>93E20W+2</t>
  </si>
  <si>
    <t>93E20K+1</t>
  </si>
  <si>
    <t>93E20K+2</t>
  </si>
  <si>
    <t>93E30W+1</t>
  </si>
  <si>
    <t>93E30W+2</t>
  </si>
  <si>
    <t>93E30K+1</t>
  </si>
  <si>
    <t>93E30K+2</t>
  </si>
  <si>
    <t>93E40W+1</t>
  </si>
  <si>
    <t>93E40W+2</t>
  </si>
  <si>
    <t>93E40K+1</t>
  </si>
  <si>
    <t>93E40K+2</t>
  </si>
  <si>
    <t>93E60W+1</t>
  </si>
  <si>
    <t>93E60W+2</t>
  </si>
  <si>
    <t>93E60K+1</t>
  </si>
  <si>
    <t>93E60K+2</t>
  </si>
  <si>
    <t>93E80W+1</t>
  </si>
  <si>
    <t>93E80W+2</t>
  </si>
  <si>
    <t>93E80K+1</t>
  </si>
  <si>
    <t>93E80K+2</t>
  </si>
  <si>
    <t>93E100W+1</t>
  </si>
  <si>
    <t>93E100W+2</t>
  </si>
  <si>
    <t>93E100K+1</t>
  </si>
  <si>
    <t>93E100K+2</t>
  </si>
  <si>
    <t>93E120W+1</t>
  </si>
  <si>
    <t>93E120W+2</t>
  </si>
  <si>
    <t>93E120K+1</t>
  </si>
  <si>
    <t>93E120K+2</t>
  </si>
  <si>
    <t>93E160W+1</t>
  </si>
  <si>
    <t>93E160W+2</t>
  </si>
  <si>
    <t>93E160K+1</t>
  </si>
  <si>
    <t>93E160K+2</t>
  </si>
  <si>
    <t>93E200W+1</t>
  </si>
  <si>
    <t>93E200W+2</t>
  </si>
  <si>
    <t>93E200K+1</t>
  </si>
  <si>
    <t>93E200K+2</t>
  </si>
  <si>
    <t>93E300W+1</t>
  </si>
  <si>
    <t>93E300W+2</t>
  </si>
  <si>
    <t>93E300K+1</t>
  </si>
  <si>
    <t>93E300K+2</t>
  </si>
  <si>
    <t>93E400W+1</t>
  </si>
  <si>
    <t>93E400W+2</t>
  </si>
  <si>
    <t>93E400K+1</t>
  </si>
  <si>
    <t>93E400K+2</t>
  </si>
  <si>
    <t>93PM30W+1</t>
  </si>
  <si>
    <t>93PM30W+2</t>
  </si>
  <si>
    <t>93PM30K+1</t>
  </si>
  <si>
    <t>93PM30K+2</t>
  </si>
  <si>
    <t>93PM40W+1</t>
  </si>
  <si>
    <t>93PM40W+2</t>
  </si>
  <si>
    <t>93PM40K+1</t>
  </si>
  <si>
    <t>93PM40K+2</t>
  </si>
  <si>
    <t>93PM50W+1</t>
  </si>
  <si>
    <t>93PM50W+2</t>
  </si>
  <si>
    <t>93PM50K+1</t>
  </si>
  <si>
    <t>93PM50K+2</t>
  </si>
  <si>
    <t>93PM60W+1</t>
  </si>
  <si>
    <t>93PM60W+2</t>
  </si>
  <si>
    <t>93PM60K+1</t>
  </si>
  <si>
    <t>93PM60K+2</t>
  </si>
  <si>
    <t>93PM80W+1</t>
  </si>
  <si>
    <t>93PM80W+2</t>
  </si>
  <si>
    <t>93PM80K+1</t>
  </si>
  <si>
    <t>93PM80K+2</t>
  </si>
  <si>
    <t>93PM100W+1</t>
  </si>
  <si>
    <t>93PM100W+2</t>
  </si>
  <si>
    <t>93PM100K+1</t>
  </si>
  <si>
    <t>93PM100K+2</t>
  </si>
  <si>
    <t>93PM120W+1</t>
  </si>
  <si>
    <t>93PM120W+2</t>
  </si>
  <si>
    <t>93PM120K+1</t>
  </si>
  <si>
    <t>93PM120K+2</t>
  </si>
  <si>
    <t>93PM150W+1</t>
  </si>
  <si>
    <t>93PM150W+2</t>
  </si>
  <si>
    <t>93PM150K+1</t>
  </si>
  <si>
    <t>93PM150K+2</t>
  </si>
  <si>
    <t>93PM160W+1</t>
  </si>
  <si>
    <t>93PM160W+2</t>
  </si>
  <si>
    <t>93PM160K+1</t>
  </si>
  <si>
    <t>93PM160K+2</t>
  </si>
  <si>
    <t>93PM200W+1</t>
  </si>
  <si>
    <t>93PM200W+2</t>
  </si>
  <si>
    <t>93PM200K+1</t>
  </si>
  <si>
    <t>93PM200K+2</t>
  </si>
  <si>
    <t>93PS08W+1</t>
  </si>
  <si>
    <t>93PS08W+2</t>
  </si>
  <si>
    <t>93PS08K+1</t>
  </si>
  <si>
    <t>93PS08K+2</t>
  </si>
  <si>
    <t>93PS10W+1</t>
  </si>
  <si>
    <t>93PS10W+2</t>
  </si>
  <si>
    <t>93PS10K+1</t>
  </si>
  <si>
    <t>93PS10K+2</t>
  </si>
  <si>
    <t>93PS15W+1</t>
  </si>
  <si>
    <t>93PS15W+2</t>
  </si>
  <si>
    <t>93PS15K+1</t>
  </si>
  <si>
    <t>93PS15K+2</t>
  </si>
  <si>
    <t>93PS20W+1</t>
  </si>
  <si>
    <t>93PS20W+2</t>
  </si>
  <si>
    <t>93PS20K+1</t>
  </si>
  <si>
    <t>93PS20K+2</t>
  </si>
  <si>
    <t>93PS30W+1</t>
  </si>
  <si>
    <t>93PS30W+2</t>
  </si>
  <si>
    <t>93PS30K+1</t>
  </si>
  <si>
    <t>93PS30K+2</t>
  </si>
  <si>
    <t>93PS40W+1</t>
  </si>
  <si>
    <t>93PS40W+2</t>
  </si>
  <si>
    <t>93PS40K+1</t>
  </si>
  <si>
    <t>93PS40K+2</t>
  </si>
  <si>
    <t xml:space="preserve">9155/8-10        </t>
  </si>
  <si>
    <t>8(10)</t>
  </si>
  <si>
    <t>9155/10W+1</t>
  </si>
  <si>
    <t>9155/10W+2</t>
  </si>
  <si>
    <t>9155/10K+1</t>
  </si>
  <si>
    <t>9155/10K+2</t>
  </si>
  <si>
    <t xml:space="preserve">9155/12-15        </t>
  </si>
  <si>
    <t>12(15)</t>
  </si>
  <si>
    <t>9155/15W+1</t>
  </si>
  <si>
    <t>9155/15W+2</t>
  </si>
  <si>
    <t>9155/15K+1</t>
  </si>
  <si>
    <t>9155/15K+2</t>
  </si>
  <si>
    <t xml:space="preserve">9155/20-30        </t>
  </si>
  <si>
    <t>20(30)</t>
  </si>
  <si>
    <t>9155/30W+1</t>
  </si>
  <si>
    <t>9155/30W+2</t>
  </si>
  <si>
    <t>9155/30K+1</t>
  </si>
  <si>
    <t>9155/30K+2</t>
  </si>
  <si>
    <t>250(=300)</t>
  </si>
  <si>
    <t>9395P250W+1</t>
  </si>
  <si>
    <t>9395P300W+1</t>
  </si>
  <si>
    <t>9395P500W+1</t>
  </si>
  <si>
    <t>9395P600W+1</t>
  </si>
  <si>
    <t>Eaton BladeUPS</t>
  </si>
  <si>
    <t>www.eaton.ru/BladeUPS</t>
  </si>
  <si>
    <t>www.eaton.ru/93PS</t>
  </si>
  <si>
    <t>Eaton 93PS</t>
  </si>
  <si>
    <t xml:space="preserve">Конфигураторы для подбора ИБП: </t>
  </si>
  <si>
    <t>EUR без НДС</t>
  </si>
  <si>
    <t>EUR с НДС</t>
  </si>
  <si>
    <t xml:space="preserve"> W+1 без Batt, Итого 2 года гарантии</t>
  </si>
  <si>
    <t xml:space="preserve"> W+2 без Batt, Итого 3 года гарантии</t>
  </si>
  <si>
    <t xml:space="preserve">Группа </t>
  </si>
  <si>
    <t>AA03AJ206A03000000</t>
  </si>
  <si>
    <t>93PM-30(50)-IS-BB-3x9Ah-LL-6</t>
  </si>
  <si>
    <t>AA04AF206A03000000</t>
  </si>
  <si>
    <t>93PM-40(50)-IS-BB-4x9Ah-LL-6</t>
  </si>
  <si>
    <t>AA05AF206A03000000</t>
  </si>
  <si>
    <t>93PM-50(50)-IS-BB-4x9Ah-LL-6</t>
  </si>
  <si>
    <t>AA03AJ306A03000000</t>
  </si>
  <si>
    <t>93PM-30(50)-IS-BB-3x9Ah-LL-MBS-6</t>
  </si>
  <si>
    <t>AA04AF306A03000000</t>
  </si>
  <si>
    <t>93PM-40(50)-IS-BB-4x9Ah-LL-MBS-6</t>
  </si>
  <si>
    <t>AA05AF306A03000000</t>
  </si>
  <si>
    <t>93PM-50(50)-IS-BB-4x9Ah-LL-MBS-6</t>
  </si>
  <si>
    <t>AA06AG206A03000000</t>
  </si>
  <si>
    <t>93PM-60(60)-IS-BB-5x9Ah-LL-6</t>
  </si>
  <si>
    <t>AA06AG306A03000000</t>
  </si>
  <si>
    <t>93PM-60(60)-IS-BB-5x9Ah-LL-MBS-6</t>
  </si>
  <si>
    <t>Примечания</t>
  </si>
  <si>
    <t>Сетевой фильтр с 1 розеткой DIN</t>
  </si>
  <si>
    <t>Сетевой фильтр с 8 розетками DIN</t>
  </si>
  <si>
    <t>Сетевой фильтр с 5 розетками DIN</t>
  </si>
  <si>
    <t>ИБП серии 93PS, мощность 10кВА/10кВт, 3 фазы вход/выход, статический байпас 20кВт,  с одним силовым модулем (до 15кВт), с 1 линейкой внутренних батарей (32 шт, 12V 9Ah), сетевая (SNMP/Web) карта в комплекте</t>
  </si>
  <si>
    <t>ИБП серии 93PS, мощность 10кВА/10кВт, 3 фазы вход/выход, статический байпас 20кВт,  с одним силовым модулем (до 15кВт), с 1 линейкой внутренних батарей (32 шт, 12V 9Ah), с сервисным байпасом, сетевая (SNMP/Web) карта в комплекте</t>
  </si>
  <si>
    <t>Внешний дисплей для ИБП 93РМ, 93PS в комплекте с картой PXGMS</t>
  </si>
  <si>
    <t>Промышленная карта релейных контактов, подключение: X-slot</t>
  </si>
  <si>
    <t>Одномодульный ИБП Eaton 93PM-30(50)-BB-4x9Ah: мощность 30 кВа/30 кВт, с возможностью программного апгрейда до 50 кВА; статический байпас на 50 кВА; встроенный батарейный выключатель; батареи с увеличенным сроком службы; 3 линейки, ёмкость 9А*ч , сетевая (SNMP/Web) карта в комплекте</t>
  </si>
  <si>
    <t>Одномодульный ИБП Eaton 93PM-40(50)-BB-5x9Ah: мощность 40 кВа/40 кВт, с возможностью программного апгрейда до 50 кВА; статический байпас на 50 кВА; встроенный батарейный выключатель; батареи с увеличенным сроком службы; 4 линеек, ёмкость 9А*ч , сетевая (SNMP/Web) карта в комплекте</t>
  </si>
  <si>
    <t>Одномодульный ИБП Eaton 93PM-50(50)-BB-5x9Ah: мощность 50 кВа/50 кВт; статический байпас на 50 кВт; встроенный батарейный выключатель; батареи с увеличенным сроком службы; 4 линеек, ёмкость 9А*ч , сетевая (SNMP/Web) карта в комплекте</t>
  </si>
  <si>
    <t>Одномодульный ИБП Eaton 93PM-30(50)-MBS-BB-4x9Ah: мощность 30 кВа/30 кВт, с возможностью программного апгрейда до 50 кВА; статический байпас на 50 кВА; сервисный байпас; встроенный батарейный выключатель; батареи с увеличенным сроком службы; 3 линейки, ёмкость 9А*ч , сетевая (SNMP/Web) карта в комплекте</t>
  </si>
  <si>
    <t>Одномодульный ИБП Eaton 93PM-40(50)-MBS-BB-5x9Ah: мощность 40 кВа/40 кВт, с возможностью программного апгрейда до 50 кВА; статический байпас на 50 кВА; сервисный байпас; встроенный батарейный выключатель; батареи с увеличенным сроком службы; 4 линеек, ёмкость 9А*ч , сетевая (SNMP/Web) карта в комплекте</t>
  </si>
  <si>
    <t>Одномодульный ИБП Eaton 93PM-50(50)-MBS-BB-5x9Ah: мощность 50 кВа/50 кВт; статический байпас на 50 кВт; сервисный байпас; встроенный батарейный выключатель; батареи с увеличенным сроком службы; 4 линеек, ёмкость 9А*ч , сетевая (SNMP/Web) карта в комплекте</t>
  </si>
  <si>
    <t>Одномодульный ИБП Eaton 93PM-60(60)-BB-6x9Ah: мощность 60 кВА/54кВт; статический байпас на 60 кВА; встроенный батарейный выключатель; батареи с увеличенным сроком службы; 5 линеек, ёмкость 9А*ч , сетевая (SNMP/Web) карта в комплекте</t>
  </si>
  <si>
    <t>Одномодульный ИБП Eaton 93PM-60(60)-MBS-BB-6x9Ah: мощность 60 кВА/54кВт; статический байпас на 60 кВА; сервисный байпас; встроенный батарейный выключатель; батареи с увеличенным сроком службы; 5 линеек, ёмкость 9А*ч , сетевая (SNMP/Web) карта в комплекте</t>
  </si>
  <si>
    <t>Внешний батарейный выключатель в литом корпусе, для токов до 400А, для использования с внешними батарейными шкафами/стеллажами, расцепитель 48В Shunt trip (для 9395Р)</t>
  </si>
  <si>
    <t>Внешний батарейный выключатель в литом корпусе, для токов до 400А, для использования с внешними батарейными шкафами/стеллажами, расцепитель 24В Shunt trip</t>
  </si>
  <si>
    <t>Внешний батарейный выключатель в литом корпусе, для токов до 200А, для использования с внешними батарейными шкафами/стеллажами, расцепитель 24В Shunt trip</t>
  </si>
  <si>
    <t>Батарейный шкаф, тип А, для ИБП серий 93PS/E; без батарей; с встроенным батарейным выключателем на 63А  (для ИБП мощностью до 20 кВт)</t>
  </si>
  <si>
    <t>Батарейный шкаф, тип А, для ИБП серий 93PS/E; с установленным комплектом аккумуляторов (2 линейки по 32 батареи 9А*ч); с встроенным батарейным выключателем на 63А (для ИБП мощностью до 20 кВт)</t>
  </si>
  <si>
    <t>Батарейный шкаф, тип А, для ИБП серий 93PS/E; с установленным комплектом аккумуляторов (3 линейки по 32 батареи 9А*ч); с встроенным батарейным выключателем на 63А (для ИБП мощностью до 20 кВт)</t>
  </si>
  <si>
    <t>Батарейный шкаф, тип А, для ИБП серий 93PS/E; с установленным комплектом аккумуляторов (2 линейки по 32 батареи 7Ah); с встроенным батарейным выключателем на 63А (для ИБП мощностью до 20 кВт)</t>
  </si>
  <si>
    <t>Батарейный шкаф, тип А, для ИБП серий 93PS/E; с установленным комплектом аккумуляторов (3 линейки по 32 батареи 7Ah); с встроенным батарейным выключателем на 63А (для ИБП мощностью до 20 кВт)</t>
  </si>
  <si>
    <t>Батарейный шкаф, тип А, для ИБП серий 93PS/E; с установленным комплектом аккумуляторов (2 линейки по 32 батареи 9Ah с увеличенным сроком службы); с встроенным батарейным выключателем на 63А (для ИБП мощностью до 20 кВт)</t>
  </si>
  <si>
    <t>Батарейный шкаф, тип А, для ИБП серий 93PS/E; с установленным комплектом аккумуляторов (3 линейки по 32 батареи 9Ah с увеличенным сроком службы); с встроенным батарейным выключателем на 63А (для ИБП мощностью до 20 кВт)</t>
  </si>
  <si>
    <t>Батарейный шкаф, тип В, для ИБП серий 93PS/E; без батарей; с встроенным батарейным выключателем на 63А; для ИБП мощностью до 20 кВт</t>
  </si>
  <si>
    <t>Батарейный шкаф, тип В, для ИБП серий 93PS/E; с установленным комплектом аккумуляторов (1 из 32 батарей, мощностью 200Вт на ячейку); с встроенным батарейным выключателем на 63А; для ИБП мощностью до 20 кВт</t>
  </si>
  <si>
    <t>Батарейный шкаф, тип В, для ИБП серий 93PS/E; без батарей; с встроенным батарейным выключателем на 160А; для ИБП мощностью до 40 кВт</t>
  </si>
  <si>
    <t>Батарейный шкаф, тип В, для ИБП серий 93PS/E; с установленным комплектом аккумуляторов (1 из 32 батарей, мощностью 200Вт на ячейку); с встроенным батарейным выключателем на 160А; для ИБП мощностью до 40 кВт</t>
  </si>
  <si>
    <t>Батарейный шкаф, тип С, для ИБП 93PM/93E; с возможностью установки 40 батарей на комплект; без батарей; с встроенным батарейным выключателем на 200А; для ИБП мощностью от 30 до 100 кВт; перемычки на болт M5</t>
  </si>
  <si>
    <t>Батарейный шкаф, тип С, для ИБП 93PM/93E; с возможностью установки 40 батарей на комплект; без батарей; с встроенным батарейным выключателем на 200А; для ИБП мощностью от 30 до 100 кВт; перемычки на болт M6</t>
  </si>
  <si>
    <t>Батарейный шкаф, тип С, для ИБП 93PM/93E; с установленным комплектом аккумуляторов (1 из 36 батарей, мощностью 110Вт на ячейку); с встроенным батарейным выключателем на 200А; для ИБП мощностью от 30 до 100 кВт</t>
  </si>
  <si>
    <t>Батарейный шкаф, тип С, для ИБП 93PM/93E; с установленным комплектом аккумуляторов (1 из 40 батарей, мощностью 110Вт на ячейку); с встроенным батарейным выключателем на 200А; для ИБП мощностью от 30 до 100 кВт</t>
  </si>
  <si>
    <t>Батарейный шкаф, тип С, для ИБП 93PM/93E; с установленным комплектом аккумуляторов (1 из 36 батарей, мощностью 200Вт на ячейку); с встроенным батарейным выключателем на 200А; для ИБП мощностью от 30 до 100 кВт</t>
  </si>
  <si>
    <t>Батарейный шкаф, тип С, для ИБП 93PM/93E; с установленным комплектом аккумуляторов (1 из 36 батарей, производства GNB, модель  P12V875); с встроенным батарейным выключателем на 200А; для ИБП мощностью до 100 кВА</t>
  </si>
  <si>
    <t>Батарейный шкаф, тип С, для ИБП 93PM/93E; с установленным комплектом аккумуляторов (1 из 40 батарей, мощностью 200Вт на ячейку); с встроенным батарейным выключателем на 200А; для ИБП мощностью от 30 до 100 кВт</t>
  </si>
  <si>
    <t>Батарейный шкаф, тип С, для ИБП 93PM/93E; с установленным комплектом аккумуляторов (1 из 40 батарей, производства GNB, модель  P12V875); с встроенным батарейным выключателем на 200А; для ИБП мощностью до 100 кВА</t>
  </si>
  <si>
    <t>Батарейный шкаф, тип С, для ИБП 93PM/93E; с установленным комплектом аккумуляторов (1 из 36 батарей, производства GNB, модель  XP12V1800); с встроенным батарейным выключателем на 200А; для ИБП мощностью до 100 кВА</t>
  </si>
  <si>
    <t>Батарейный шкаф, тип С, для ИБП 93PM/93E; с установленным комплектом аккумуляторов (1 из 40 батарей, производства GNB, модель  XP12V1800); с встроенным батарейным выключателем на 200А; для ИБП мощностью до 100 кВА</t>
  </si>
  <si>
    <t>Батарейный шкаф, тип С, для ИБП 93PM/93E; с установленным комплектом аккумуляторов (1 из 36 батарей, производства FIAMM, модель  12FLB200P); с встроенным батарейным выключателем на 200А; для ИБП мощностью до 100 кВА</t>
  </si>
  <si>
    <t>Батарейный шкаф, тип С, для ИБП 93PM/93E; с установленным комплектом аккумуляторов (1 из 40 батарей, производства FIAMM, модель  12FLB200P); с встроенным батарейным выключателем на 200А; для ИБП мощностью до 100 кВА</t>
  </si>
  <si>
    <t>Батарейный шкаф, тип Е, для ИБП 93PM/93E; с кабельной разводкой и установленным комплектом из 40 батарей с увеличенным сроком службы, производства CSB; 280Вт на ячейку; с встроенным батарейным выключателем на 400А; для ИБП мощностью до 200 кВт; кабель ИБП-шкаф в комплект НЕ входит</t>
  </si>
  <si>
    <t>Батарейный шкаф, тип Е, для ИБП 93PM/93E; с кабельной разводкой и установленным комплектом из 40 батарей с увеличенным сроком службы, производства CSB; 540Вт на ячейку; с встроенным батарейным выключателем на 400А; для ИБП мощностью до 200 кВт; кабель ИБП-шкаф в комплект НЕ входит</t>
  </si>
  <si>
    <t>Батарейный шкаф, тип Е, для ИБП 93PM/93E; с кабельной разводкой и установленным комплектом из 40 батарей с увеличенным сроком службы, производства CSB; 330Вт на ячейку; с встроенным батарейным выключателем на 400А; для ИБП мощностью до 200 кВт; кабель ИБП-шкаф в комплект НЕ входит</t>
  </si>
  <si>
    <t>Батарейный шкаф, тип Е, для ИБП 93PM/93E; с кабельной разводкой и установленным комплектом из 40 батарей с увеличенным сроком службы, модель EXIDE XP12V3000; с встроенным батарейным выключателем на 400А; для ИБП мощностью до 200 кВт; кабель ИБП-шкаф в комплект НЕ входит</t>
  </si>
  <si>
    <t>Батарейный шкаф, тип Е, для ИБП 93PM/93E; с кабельной разводкой и установленным комплектом из 40 батарей с увеличенным сроком службы, модель FIAMM 12FLB350P; с встроенным батарейным выключателем на 400А; для ИБП мощностью до 200 кВт; кабель ИБП-шкаф в комплект НЕ входит</t>
  </si>
  <si>
    <t>Батарейный шкаф, тип Е, для ИБП 93PM/93E; с кабельной разводкой и установленным комплектом из 40 батарей с увеличенным сроком службы, модель FIAMM 12FLB540P; с встроенным батарейным выключателем на 400А; для ИБП мощностью до 200 кВт; кабель ИБП-шкаф в комплект НЕ входит</t>
  </si>
  <si>
    <t>Батарейный шкаф, тип D, для ИБП 93PM/93E; без батарей; с кабельной разводкой для комплекта из 40 батарей; с встроенным батарейным выключателем на 400А, 24V Shunt trip; для ИБП мощностью от 100 до 200 кВт; перемычки на болт M6; кабель ИБП-шкаф в комплект НЕ входит</t>
  </si>
  <si>
    <t>Батарейный шкаф, тип D, для ИБП 93PM/93E; без батарей; с кабельной разводкой для комплекта из 40 батарей; с встроенным батарейным выключателем на 400А, 24V Shunt trip; для ИБП мощностью от 100 до 200 кВт; перемычки на болт M8; кабель ИБП-шкаф в комплект НЕ входит</t>
  </si>
  <si>
    <t>Батарейный шкаф, тип E, для ИБП 93PM/93E; без батарей; с кабельной разводкой для комплекта из 40 батарей; с встроенным батарейным выключателем на 400А, 48V Shunt trip; для ИБП мощностью до 300 кВА; перемычки на болт M6; кабель ИБП-шкаф в комплект НЕ входит</t>
  </si>
  <si>
    <t>Батарейный шкаф, тип E, для ИБП 93PM/93E; без батарей; с кабельной разводкой для комплекта из 40 батарей; с встроенным батарейным выключателем на 400А, 24V Shunt trip; для ИБП мощностью до 200 кВт; перемычки на болт M6; кабель ИБП-шкаф в комплект НЕ входит</t>
  </si>
  <si>
    <t>Батарейный шкаф, тип E, для ИБП 93PM/93E; без батарей; с кабельной разводкой для комплекта из 40 батарей; с встроенным батарейным выключателем на 400А, 24V Shunt trip; для ИБП мощностью до 200 кВт; перемычки на болт M8; кабель ИБП-шкаф в комплект НЕ входит</t>
  </si>
  <si>
    <t>Батарейный шкаф, тип E, для ИБП 93PM/93E; без батарей; с кабельной разводкой для комплекта из 40 батарей; с встроенным батарейным выключателем на 400А, 48V Shunt trip; для ИБП мощностью до 300 кВА; перемычки на болт M8; кабель ИБП-шкаф в комплект НЕ входит</t>
  </si>
  <si>
    <t>Батарейный шкаф, тип Е, для ИБП 93PM/93E; с кабельной разводкой и установленным комплектом из 40 батарей с увеличенным сроком службы, производства CSB; 540Вт на ячейку; с встроенным батарейным выключателем на 400А, 48V Shunt trip; для ИБП мощностью до 300 кВА; кабель ИБП-шкаф в комплект НЕ входит</t>
  </si>
  <si>
    <t>Батарейный шкаф, тип Е, для ИБП 93PM/93E; с кабельной разводкой и установленным комплектом из 40 батарей с увеличенным сроком службы, модель EXIDE XP12V3000; с встроенным батарейным выключателем на 400А, 48V Shunt trip; для ИБП мощностью до 300 кВА; кабель ИБП-шкаф в комплект НЕ входит</t>
  </si>
  <si>
    <t>Батарейный шкаф, тип Е, для ИБП 93PM/93E; с кабельной разводкой и установленным комплектом из 40 батарей с увеличенным сроком службы, модель FIAMM 12FLB540P; с встроенным батарейным выключателем на 400А, 48V Shunt trip; для ИБП мощностью до 300 кВА; кабель ИБП-шкаф в комплект НЕ входит</t>
  </si>
  <si>
    <t>Резервный ИБП мощностью 500ВА</t>
  </si>
  <si>
    <t>Резервный ИБП мощностью 800ВА</t>
  </si>
  <si>
    <t>Резервный ИБП мощностью 550ВА</t>
  </si>
  <si>
    <t>Резервный ИБП мощностью 700ВА</t>
  </si>
  <si>
    <t>Резервный ИБП мощностью 650ВА</t>
  </si>
  <si>
    <t>Резервный ИБП мощностью 1200ВА</t>
  </si>
  <si>
    <t>Резервный ИБП мощностью 1600ВА</t>
  </si>
  <si>
    <t>Комплект креплений ИБП Ellipse в 19'' стойку</t>
  </si>
  <si>
    <t>Комплект креплений ИБП Ellipse на стену</t>
  </si>
  <si>
    <t>Линейно-интерактивный ИБП с AS при работе от батарей, мощностью 500ВА</t>
  </si>
  <si>
    <t>Линейно-интерактивный ИБП с AS при работе от батарей, мощностью 650ВА</t>
  </si>
  <si>
    <t>Линейно-интерактивный ИБП с AS при работе от батарей, мощностью 850ВА</t>
  </si>
  <si>
    <t>Линейно-интерактивный ИБП с AS при работе от батарей, мощностью 1100ВА</t>
  </si>
  <si>
    <t>Линейно-интерактивный ИБП с AS при работе от батарей, мощностью 1500ВА</t>
  </si>
  <si>
    <t>Линейно-интерактивный ИБП с AS при работе от батарей, мощностью 2000ВА</t>
  </si>
  <si>
    <t>Линейно-интерактивный ИБП с AS при работе от батарей, мощностью 550ВА</t>
  </si>
  <si>
    <t>Линейно-интерактивный ИБП с AS при работе от батарей, мощностью 700ВА</t>
  </si>
  <si>
    <t>Линейно-интерактивный ИБП с AS при работе от батарей, мощностью 1000ВА</t>
  </si>
  <si>
    <t>Линейно-интерактивный ИБП с Sin при работе от батарей, мощностью 500ВА</t>
  </si>
  <si>
    <t>Линейно-интерактивный ИБП с Sin при работе от батарей, мощностью 650ВА</t>
  </si>
  <si>
    <t>Линейно-интерактивный ИБП с Sin при работе от батарей, мощностью 750ВА</t>
  </si>
  <si>
    <t>Линейно-интерактивный ИБП с Sin при работе от батарей, мощностью 1000ВА</t>
  </si>
  <si>
    <t>Линейно-интерактивный ИБП с Sin при работе от батарей, мощностью 1500ВА</t>
  </si>
  <si>
    <t>Линейно-интерактивный ИБП с Sin при работе от батарей, мощностью 2200ВА</t>
  </si>
  <si>
    <t>Линейно-интерактивный ИБП с Sin при работе от батарей, мощностью 3000ВА</t>
  </si>
  <si>
    <t>Линейно-интерактивный ИБП с Sin при работе от батарей, мощностью 850ВА</t>
  </si>
  <si>
    <t>Линейно-интерактивный ИБП с Sin при работе от батарей, мощностью 1150ВА</t>
  </si>
  <si>
    <t>Линейно-интерактивный ИБП с Sin при работе от батарей, мощностью 1550ВА</t>
  </si>
  <si>
    <t>Линейно-интерактивный ИБП с Sin при работе от батарей, мощностью 1500ВА, сетевая карта в комплекте</t>
  </si>
  <si>
    <t>Линейно-интерактивный ИБП с Sin при работе от батарей, мощностью 2200ВА, сетевая карта в комплекте</t>
  </si>
  <si>
    <t>Линейно-интерактивный ИБП с Sin при работе от батарей, мощностью 3000ВА, сетевая карта в комплекте</t>
  </si>
  <si>
    <t>Внешний батарейный модуль для ИБП 5РХ мощностью 1500ВА и 2200ВА</t>
  </si>
  <si>
    <t>Внешний батарейный модуль для ИБП 5РХ мощностью 3000ВА</t>
  </si>
  <si>
    <t>ИБП с двойным преобразованием, мощностью 700ВА</t>
  </si>
  <si>
    <t>ИБП с двойным преобразованием, мощностью 1000ВА</t>
  </si>
  <si>
    <t>ИБП с двойным преобразованием, мощностью 1500ВА</t>
  </si>
  <si>
    <t>Внешний батарейный модуль для ИБП ЕХ мощностью 1000ВА и 1500ВА</t>
  </si>
  <si>
    <t>ИБП с двойным преобразованием, мощностью 1000ВА, сетевая карта в комплекте</t>
  </si>
  <si>
    <t>ИБП с двойным преобразованием, мощностью 1500ВА, сетевая карта в комплекте</t>
  </si>
  <si>
    <t>ИБП с двойным преобразованием, мощностью 2200ВА</t>
  </si>
  <si>
    <t>ИБП с двойным преобразованием, мощностью 2200ВА, сетевая карта в комплекте</t>
  </si>
  <si>
    <t>ИБП с двойным преобразованием, мощностью 3000ВА</t>
  </si>
  <si>
    <t>ИБП с двойным преобразованием, мощностью 3000ВА, сетевая карта в комплекте</t>
  </si>
  <si>
    <t>ИБП с двойным преобразованием в морском исполнении, мощностью 1500ВА</t>
  </si>
  <si>
    <t>ИБП с двойным преобразованием в морском исполнении, мощностью 3000ВА</t>
  </si>
  <si>
    <t>Внешний батарейный модуль для ИБП 9РХ мощностью 1000ВА и 1500ВА</t>
  </si>
  <si>
    <t>Внешний батарейный модуль для ИБП 9РХ мощностью 2200ВА и 3000ВА</t>
  </si>
  <si>
    <t>Кабель длиной 2 м для подключения внешнего батарейного модуля к ИБП 9РХ мощностью 1000ВА и 1500ВА</t>
  </si>
  <si>
    <t>Кабель длиной 2 м для подключения внешнего батарейного модуля к ИБП 9РХ мощностью 2200ВА и 3000ВА</t>
  </si>
  <si>
    <t>Кабель-адаптер для подключения внешних батарейных модулей от модели ЕХ мощностью 2200ВА и 3000ВА к ИБП 9РХ мощностью 2200ВА и 3000ВА</t>
  </si>
  <si>
    <t>Линейно-интерактивный ИБП с AS при работе от батарей, мощностью 1200ВА</t>
  </si>
  <si>
    <t>Линейно-интерактивный ИБП с AS при работе от батарей, мощностью 1600ВА</t>
  </si>
  <si>
    <t>ИБП с двойным преобразованием, мощностью 2000ВА</t>
  </si>
  <si>
    <t>ИБП с двойным преобразованием, мощностью 5000ВА</t>
  </si>
  <si>
    <t>ИБП с двойным преобразованием, мощностью 6000ВА</t>
  </si>
  <si>
    <t>Внешний батарейный модуль для ИБП 9130 мощностью 1500ВА</t>
  </si>
  <si>
    <t>Внешний батарейный модуль для ИБП 9130RM мощностью 1000ВА</t>
  </si>
  <si>
    <t>Внешний батарейный модуль для ИБП 9130RM мощностью 1500ВА</t>
  </si>
  <si>
    <t>Внешний батарейный модуль для ИБП 9130 мощностью 700ВА и 1000ВА</t>
  </si>
  <si>
    <t>Внешний батарейный модуль для ИБП 9130 мощностью 2000ВА и 3000ВА</t>
  </si>
  <si>
    <t>Внешний батарейный модуль для ИБП 9130 мощностью 5000ВА и 6000ВА</t>
  </si>
  <si>
    <t>Внешний батарейный модуль для ИБП 9130RM мощностью 2000ВА и 3000ВА</t>
  </si>
  <si>
    <t>Автоматический переключатель вводов, 30А, сетевая карта в комплекте</t>
  </si>
  <si>
    <t>Автоматический переключатель вводов, 16А</t>
  </si>
  <si>
    <t>Автоматический переключатель вводов, 16А, сетевая карта в комплекте</t>
  </si>
  <si>
    <t>Комплект кабелей для ATS16</t>
  </si>
  <si>
    <t>Внешний батарейный модуль для ИБП 9SХ мощностью 5000ВА и 6000ВА</t>
  </si>
  <si>
    <t>ИБП с двойным преобразованием, мощностью 8000ВА</t>
  </si>
  <si>
    <t>ИБП с двойным преобразованием, мощностью 11000ВА</t>
  </si>
  <si>
    <t>Внешний батарейный модуль для ИБП 9SХ мощностью 8000ВА и 11000ВА</t>
  </si>
  <si>
    <t>Силовой модуль для ИБП с двойным преобразованием, мощностью 8000ВА</t>
  </si>
  <si>
    <t>Силовой модуль для ИБП с двойным преобразованием, мощностью 11000ВА</t>
  </si>
  <si>
    <t>ИБП с двойным преобразованием, мощностью 10000ВА</t>
  </si>
  <si>
    <t>ИБП с двойным преобразованием, мощностью 10000ВА, без батарей</t>
  </si>
  <si>
    <t>ИБП с двойным преобразованием, мощностью 15000ВА</t>
  </si>
  <si>
    <t>ИБП с двойным преобразованием, мощностью 20000ВА</t>
  </si>
  <si>
    <t>ИБП с двойным преобразованием, мощностью 20000ВА, без батарей</t>
  </si>
  <si>
    <t>ИБП с двойным преобразованием, мощностью 5000ВА, сетевая карта в комплекте</t>
  </si>
  <si>
    <t>ИБП с двойным преобразованием, мощностью 6000ВА, сетевая карта в комплекте</t>
  </si>
  <si>
    <t>Внешний батарейный модуль для ИБП 9РХ мощностью 5000ВА и 6000ВА</t>
  </si>
  <si>
    <t>Внешний батарейный модуль для ИБП 9РХ мощностью 8000ВА и 11000ВА</t>
  </si>
  <si>
    <t>ИБП с двойным преобразованием, мощностью 8000ВА, сетевая карта в комплекте</t>
  </si>
  <si>
    <t>ИБП с двойным преобразованием, мощностью 11000ВА, сетевая карта в комплекте</t>
  </si>
  <si>
    <t>Параллельная система из 2 ИБП с двойным преобразованием, мощностью 5000ВА, сетевая карта в комплекте</t>
  </si>
  <si>
    <t>Параллельная система из 2 ИБП с двойным преобразованием, мощностью 8000ВА, сетевая карта в комплекте</t>
  </si>
  <si>
    <t>Параллельная система из 2 ИБП с двойным преобразованием, мощностью 11000ВА, сетевая карта в комплекте</t>
  </si>
  <si>
    <t>Параллельная система из 2 ИБП с двойным преобразованием, мощностью 6000ВА, сетевая карта в комплекте</t>
  </si>
  <si>
    <t>Силовой модуль для ИБП с двойным преобразованием, мощностью 6000ВА</t>
  </si>
  <si>
    <t>ИБП с двойным преобразованием, мощностью 1000ВА, без батарей</t>
  </si>
  <si>
    <t>ИБП с двойным преобразованием, мощностью 2000ВА, без батарей</t>
  </si>
  <si>
    <t>ИБП с двойным преобразованием, мощностью 3000ВА, без батарей</t>
  </si>
  <si>
    <t>ИБП с двойным преобразованием, мощностью 12кВт, одиночный</t>
  </si>
  <si>
    <t>ИБП с двойным преобразованием, мощностью 12кВт, параллельный</t>
  </si>
  <si>
    <t>Стойка для установки ИБП с шиной параллельной работы для 6 модулей</t>
  </si>
  <si>
    <t>Шина параллельной работы для 6 модулей, подключение снизу</t>
  </si>
  <si>
    <t>Шина параллельной работы для 4 модулей, подключение снизу</t>
  </si>
  <si>
    <t>Шина параллельной работы для 4 модулей, подключение сверху</t>
  </si>
  <si>
    <t>Шина параллельной работы для 6 модулей, подключение сверху</t>
  </si>
  <si>
    <t>Комплект для конвертации из одиночного в параллельный ИБП</t>
  </si>
  <si>
    <t>Комплект для конвертации из параллельного в одиночный ИБП</t>
  </si>
  <si>
    <t>Модуль распределения нагрузки</t>
  </si>
  <si>
    <t xml:space="preserve">Цена в EUR </t>
  </si>
  <si>
    <t>93PM-400</t>
  </si>
  <si>
    <t>93PM-100(400)</t>
  </si>
  <si>
    <t>93PM-150(400)</t>
  </si>
  <si>
    <t>93PM-200(400)</t>
  </si>
  <si>
    <t>EATON 93PM; 250kW</t>
  </si>
  <si>
    <t>93PM-250(400)</t>
  </si>
  <si>
    <t>EATON 93PM; 300kW</t>
  </si>
  <si>
    <t>93PM-300(400)</t>
  </si>
  <si>
    <t>EATON 93PM; 350kW</t>
  </si>
  <si>
    <t>93PM-350(400)</t>
  </si>
  <si>
    <t>EATON 93PM; 400kW</t>
  </si>
  <si>
    <t>93PM-400(400)</t>
  </si>
  <si>
    <t>93PM-50+50(400)</t>
  </si>
  <si>
    <t>93PM-100+50(400)</t>
  </si>
  <si>
    <t>93PM-150+50(400)</t>
  </si>
  <si>
    <t>EATON 93PM; 200kW N+1</t>
  </si>
  <si>
    <t>93PM-200+50(400)</t>
  </si>
  <si>
    <t>EATON 93PM; 250kW N+1</t>
  </si>
  <si>
    <t>93PM-250+50(400)</t>
  </si>
  <si>
    <t>EATON 93PM; 300kW N+1</t>
  </si>
  <si>
    <t>93PM-300+50(400)</t>
  </si>
  <si>
    <t>EATON 93PM; 350kW N+1</t>
  </si>
  <si>
    <t>93PM-350+50(400)</t>
  </si>
  <si>
    <t>93PM-500</t>
  </si>
  <si>
    <t>EATON 93PM; 100kVA pf 0.95</t>
  </si>
  <si>
    <t>93PM-100(500)</t>
  </si>
  <si>
    <t>EATON 93PM; 150kVA pf 0.95</t>
  </si>
  <si>
    <t>93PM-150(500)</t>
  </si>
  <si>
    <t>EATON 93PM; 200kVA pf 0.95</t>
  </si>
  <si>
    <t>93PM-200(500)</t>
  </si>
  <si>
    <t>EATON 93PM; 250kVA pf 0.90</t>
  </si>
  <si>
    <t>93PM-250(500)</t>
  </si>
  <si>
    <t>EATON 93PM; 300kVA pf 0.90</t>
  </si>
  <si>
    <t>93PM-300(500)</t>
  </si>
  <si>
    <t>EATON 93PM; 350kVA pf 0.95</t>
  </si>
  <si>
    <t>93PM-350(500)</t>
  </si>
  <si>
    <t>EATON 93PM; 400kVA pf 0.95</t>
  </si>
  <si>
    <t>93PM-400(500)</t>
  </si>
  <si>
    <t>EATON 93PM; 450kVA pf 0.95</t>
  </si>
  <si>
    <t>93PM-450(500)</t>
  </si>
  <si>
    <t>EATON 93PM; 500kVA pf 0.90</t>
  </si>
  <si>
    <t>93PM-500(500)</t>
  </si>
  <si>
    <t>EATON 93PM; 50kVA N+1 pf 0.95</t>
  </si>
  <si>
    <t>93PM-50+50(500)</t>
  </si>
  <si>
    <t>EATON 93PM; 100kVA N+1 pf 0.95</t>
  </si>
  <si>
    <t>93PM-100+50(500)</t>
  </si>
  <si>
    <t>EATON 93PM; 150kVA N+1 pf 0.95</t>
  </si>
  <si>
    <t>93PM-150+50(500)</t>
  </si>
  <si>
    <t>EATON 93PM; 200kVA N+1 pf 0.95</t>
  </si>
  <si>
    <t>93PM-200+50(500)</t>
  </si>
  <si>
    <t>EATON 93PM; 250kVA N+1 pf 0.90</t>
  </si>
  <si>
    <t>93PM-250+50(500)</t>
  </si>
  <si>
    <t>EATON 93PM; 300kVA N+1 pf 0.90</t>
  </si>
  <si>
    <t>93PM-300+50(500)</t>
  </si>
  <si>
    <t>EATON 93PM; 350kVA N+1 pf 0.95</t>
  </si>
  <si>
    <t>93PM-350+50(500)</t>
  </si>
  <si>
    <t>EATON 93PM; 400kVA N+1 pf 0.95</t>
  </si>
  <si>
    <t>93PM-400+50(500)</t>
  </si>
  <si>
    <t>2 UPM's</t>
  </si>
  <si>
    <t>3 UPM's</t>
  </si>
  <si>
    <t>4 UPM's</t>
  </si>
  <si>
    <t>5 UPM's</t>
  </si>
  <si>
    <t>6 UPM's</t>
  </si>
  <si>
    <t>7 UPM's</t>
  </si>
  <si>
    <t>8 UPM's</t>
  </si>
  <si>
    <t>Eaton 93РМ 400 и 500 кВА</t>
  </si>
  <si>
    <t>EOL</t>
  </si>
  <si>
    <t>не доступно</t>
  </si>
  <si>
    <t>D010A0200A03000000</t>
  </si>
  <si>
    <t>D115A0200A03000000</t>
  </si>
  <si>
    <t>D220A0200A03000000</t>
  </si>
  <si>
    <t>D325A0200A03000000</t>
  </si>
  <si>
    <t>D430A0200A03000000</t>
  </si>
  <si>
    <t>D535A0200A03000000</t>
  </si>
  <si>
    <t>D640A0200A03000000</t>
  </si>
  <si>
    <t>D005A0200A03030000</t>
  </si>
  <si>
    <t>D110A0200A03030000</t>
  </si>
  <si>
    <t>D215A0200A03030000</t>
  </si>
  <si>
    <t>D320A0200A03030000</t>
  </si>
  <si>
    <t>D425A0200A03030000</t>
  </si>
  <si>
    <t>D530A0200A03030000</t>
  </si>
  <si>
    <t>D635A0200A03030000</t>
  </si>
  <si>
    <t>D010A0200A03001000</t>
  </si>
  <si>
    <t>D115A0200A03001000</t>
  </si>
  <si>
    <t>D220A0200A03001000</t>
  </si>
  <si>
    <t>D225A0200A03002000</t>
  </si>
  <si>
    <t>D330A0200A03002000</t>
  </si>
  <si>
    <t>D435A0200A03001000</t>
  </si>
  <si>
    <t>D540A0200A03001000</t>
  </si>
  <si>
    <t>D645A0200A03001000</t>
  </si>
  <si>
    <t>D650A0200A03002000</t>
  </si>
  <si>
    <t>D005A0200A03031000</t>
  </si>
  <si>
    <t>D110A0200A03031000</t>
  </si>
  <si>
    <t>D215A0200A03031000</t>
  </si>
  <si>
    <t>D320A0200A03032000</t>
  </si>
  <si>
    <t>D325A0200A03032000</t>
  </si>
  <si>
    <t>D430A0200A03031000</t>
  </si>
  <si>
    <t>D535A0200A03031000</t>
  </si>
  <si>
    <t>D640A0200A03031000</t>
  </si>
  <si>
    <t>External Maintenance Bypass Switch up to 20kVA (29A), 2 Switches</t>
  </si>
  <si>
    <t>EXTERNAL MBS 20kW</t>
  </si>
  <si>
    <t>External Maintenance Bypass Switch up to 20kVA (29A), 3 Switches</t>
  </si>
  <si>
    <t>EXTERNAL MBS 20kW WITH BIB</t>
  </si>
  <si>
    <t>EXTERNAL MBS 20kW WITH BIB AND RIB (SINGLE FEED)</t>
  </si>
  <si>
    <t>93E, 93PS, 93PM</t>
  </si>
  <si>
    <t>External Maintenance Bypass Switch up to 40kVA (58A), 2 Switches</t>
  </si>
  <si>
    <t>EXTERNAL MBS 40kW</t>
  </si>
  <si>
    <t>External Maintenance Bypass Switch up to 40kVA (58A), 3 Switches</t>
  </si>
  <si>
    <t>EXTERNAL MBS 40kW WITH BIB</t>
  </si>
  <si>
    <t>External Maintenance Bypass Switch up to 40kVA (58A), 4 Switches</t>
  </si>
  <si>
    <t>EXTERNAL MBS 40kW WITH BIB AND RIB (SINGLE FEED)</t>
  </si>
  <si>
    <t>Maintenance Bypass Switch</t>
  </si>
  <si>
    <t>External Maintenance Bypass Switch up to 60kVA (90A), 2 Switches</t>
  </si>
  <si>
    <t>EXTERNAL MBS 50kW</t>
  </si>
  <si>
    <t>External Maintenance Bypass Switch up to 60kVA (90A), 3 Switches</t>
  </si>
  <si>
    <t>EXTERNAL MBS 50kW WITH BIB</t>
  </si>
  <si>
    <t>External Maintenance Bypass Switch up to 100kVA (145A), 2 Switches</t>
  </si>
  <si>
    <t>EXTERNAL MBS 100kW</t>
  </si>
  <si>
    <t>External Maintenance Bypass Switch up to 100kVA (145A), 3 Switches</t>
  </si>
  <si>
    <t>EXTERNAL MBS 100kW WITH BIB</t>
  </si>
  <si>
    <t>External Maintenance Bypass Switch up to 100kVA (145A), 4 Switches</t>
  </si>
  <si>
    <t>EXTERNAL MBS 100kW WITH BIB AND RIB (DUAL/SINGLE FEED)</t>
  </si>
  <si>
    <t>External Maintenance Bypass Switch up to 150kVA (217A), 2 Switches</t>
  </si>
  <si>
    <t>EXTERNAL MBS 150kW</t>
  </si>
  <si>
    <t>External Maintenance Bypass Switch up to 150kVA (217A), 3 Switches</t>
  </si>
  <si>
    <t>EXTERNAL MBS 150kW WITH BIB</t>
  </si>
  <si>
    <t>External Maintenance Bypass Switch up to 150kVA (217A), 4 Switches</t>
  </si>
  <si>
    <t>EXTERNAL MBS 150kW WITH BIB AND RIB (DUAL/SINGLE FEED)</t>
  </si>
  <si>
    <t>TIE CABINETS (Hot Sync up to 3 UPS)</t>
  </si>
  <si>
    <t>EATON 9130 (1ph in/out)</t>
  </si>
  <si>
    <t>EAN</t>
  </si>
  <si>
    <t>3553340669255 </t>
  </si>
  <si>
    <t>3553340669262 </t>
  </si>
  <si>
    <t>ИБП Eaton 93PM 400 и 500кВА</t>
  </si>
  <si>
    <t>ИБП Eaton 93E 15-30 кВА</t>
  </si>
  <si>
    <t>93E 15-30kVA</t>
  </si>
  <si>
    <t>ИБП Eaton 93Е 15-30кВА</t>
  </si>
  <si>
    <t>Eaton 93E 40-400 кВА</t>
  </si>
  <si>
    <t>NZMN2-A200</t>
  </si>
  <si>
    <t>NZMN3-A400</t>
  </si>
  <si>
    <t xml:space="preserve">NZMN3-A500 </t>
  </si>
  <si>
    <t>NZM2/3-XAHIV24AC/DC</t>
  </si>
  <si>
    <t>93E15KMBSBI-1</t>
  </si>
  <si>
    <t>93E 20kVA Frame, 15kVA Rating; With backfeed protection; MBS; Internal batteries 32x9Ah</t>
  </si>
  <si>
    <t>Список обновлений:</t>
  </si>
  <si>
    <t>Добавлена модель 93E 15 kVA с 1 линейкой батарей</t>
  </si>
  <si>
    <t>Изменен статус на Active: байпасные шкафы и шкафы параллельной работы</t>
  </si>
  <si>
    <t>Добавлены трансформаторы 15kVA для 9x55</t>
  </si>
  <si>
    <t>Добавлен лист замены для непоставляемых автоматических выключателей внешних батарейных шкафов 93E, 93PM (вкладка Лист замен)</t>
  </si>
  <si>
    <t>ИБП Eaton 93E 40-400 кВА</t>
  </si>
  <si>
    <t>93E 15kVA 1x9Ah</t>
  </si>
  <si>
    <t>ИБП серии 93E, мощность 15кВА/13,5кВт, 3 фазы вход/выход, в комплекте 1 линейка батарей (1х32 шт, 12V 9Ah), с сервисным байпасом</t>
  </si>
  <si>
    <t>P-122000254</t>
  </si>
  <si>
    <t>KIT EXT BATT MCCB 80A 24V ST</t>
  </si>
  <si>
    <t>NZMH2-A80</t>
  </si>
  <si>
    <t xml:space="preserve">M22-CK11 </t>
  </si>
  <si>
    <t>P-122000255</t>
  </si>
  <si>
    <t>KIT EXT BATT MCCB 160A 24V ST</t>
  </si>
  <si>
    <t>NZMN2-A160</t>
  </si>
  <si>
    <t>P-122000256</t>
  </si>
  <si>
    <t>KIT EXT BATT MCCB 200A 24V ST</t>
  </si>
  <si>
    <t>NZMN2-A200-S07-DC</t>
  </si>
  <si>
    <t>P-122000241</t>
  </si>
  <si>
    <t>NZMN3-A400-S07-DC</t>
  </si>
  <si>
    <t>P-122000242</t>
  </si>
  <si>
    <t>NZM2/3-XAHIV48AC/DC</t>
  </si>
  <si>
    <t>P-145000009</t>
  </si>
  <si>
    <t>SWTCH CONTACT 6A 230VAC 1NO-1NC M22-CK11</t>
  </si>
  <si>
    <t>P-122000148</t>
  </si>
  <si>
    <t>MCCB ACC SHUNT TRIP COIL 24VDC NZM2/3</t>
  </si>
  <si>
    <t>P-122000218</t>
  </si>
  <si>
    <t>MCCB ACC SHUNT TRIP COIL48V+1N/O NZM2/3</t>
  </si>
  <si>
    <t>P-122000265</t>
  </si>
  <si>
    <t>MCCB 80A 3P 415VAC/750VDC 150/60kA NZMH2</t>
  </si>
  <si>
    <t>P-122000222</t>
  </si>
  <si>
    <t>MCCB 160A 3P 415VAC/750VDC 50/30kA NZMN2</t>
  </si>
  <si>
    <t>P-122000157</t>
  </si>
  <si>
    <t>MCCB 200A 3P 415VAC/750VDC 50/30kA NZMN2</t>
  </si>
  <si>
    <t>P-122000239</t>
  </si>
  <si>
    <t>MCCB 200A 3P 750VDC 30kA NZMN2</t>
  </si>
  <si>
    <t>P-122000154</t>
  </si>
  <si>
    <t>MCCB 400A 3P 415VAC/750VDC 50/30kA NZMN3</t>
  </si>
  <si>
    <t>P-122000240</t>
  </si>
  <si>
    <t>MCCB 400A 3P 750VDC 30kA NZMN3</t>
  </si>
  <si>
    <t>P-122000173</t>
  </si>
  <si>
    <t>MCCB 500A 3P 415VAC/750VDC 50/30kA NZMN3</t>
  </si>
  <si>
    <t>0786685457789</t>
  </si>
  <si>
    <t>Output Transformer Cabinet</t>
  </si>
  <si>
    <t>Добавлен вкладка с позициями, поставляемыми на условиях со склада в Москве, с валютой стоимости - Евро</t>
  </si>
  <si>
    <t xml:space="preserve">Добавлена гамма внешних байпасных и шкафов параллельной работы, собранных в России </t>
  </si>
  <si>
    <t>Версия v2_13/11-2017
Действует с 13.11.2017</t>
  </si>
  <si>
    <t>Eaton UPS Price list v2_13/11-2017</t>
  </si>
  <si>
    <t>Добавлена модель 93PS 8 и 10 kVA с 10 kVA силовым модулем и аксессуарами</t>
  </si>
  <si>
    <t>93PS-10kW</t>
  </si>
  <si>
    <t>Eaton 93PS; 10kW frame; 8kW rating; without batteries; with MBS</t>
  </si>
  <si>
    <t>93PS8MBS</t>
  </si>
  <si>
    <t>93PS-8(10)-0-MBS</t>
  </si>
  <si>
    <t>Eaton 93PS; 10kW frame; 8kW rating; with standard batteries; with MBS</t>
  </si>
  <si>
    <t>93PS8MBSI</t>
  </si>
  <si>
    <t>93PS-8(10)-1x9Ah-MBS</t>
  </si>
  <si>
    <t>Eaton 93PS; 10kW frame; 10kW rating; without batteries; with MBS</t>
  </si>
  <si>
    <t>93PS10MBS</t>
  </si>
  <si>
    <t>93PS-10(10)-0-MBS</t>
  </si>
  <si>
    <t>Eaton 93PS; 10kW frame; 10kW rating; with standard batteries; with MBS</t>
  </si>
  <si>
    <t>93PS10MBSI</t>
  </si>
  <si>
    <t>93PS-10(10)-1x9Ah-MBS</t>
  </si>
  <si>
    <t>ИБП серии 93PS, мощность 8кВА/8кВт, 3 фазы вход/выход, статический байпас 10кВт,  с одним силовым модулем (до 10кВт), без внутренних батарей, с возможностью их установки, сетевая (SNMP/Web) карта в комплекте, без соединительных кабелей</t>
  </si>
  <si>
    <t>ИБП серии 93PS, мощность 8кВА/8кВт, 3 фазы вход/выход, статический байпас 10кВт,  с одним силовым модулем (до 10кВт),  с 1 линейкой внутренних батарей (32 шт, 12V 9Ah), с возможностью их установки, сетевая (SNMP/Web) карта в комплекте</t>
  </si>
  <si>
    <t>External Battery cabinet, frame H, 32A breaker + 24V ST (8-10kW), empty</t>
  </si>
  <si>
    <t>P-105000090-001</t>
  </si>
  <si>
    <t>EBC-H-0x64-EMPTY-BB-32A</t>
  </si>
  <si>
    <t>External Battery cabinet, frame H, 32A breaker + 24V ST (8-10kW)</t>
  </si>
  <si>
    <t>P-105000090-002</t>
  </si>
  <si>
    <t>EBC-H-2x32-9AH-BB-32A</t>
  </si>
  <si>
    <t>Батарейный шкаф, тип Е, для ИБП 93PM/93E; с кабельной разводкой и установленным комплектом из 32 батарей; с встроенным батарейным выключателем на 32A; для ИБП мощностью до 10 кВА</t>
  </si>
  <si>
    <t>Батарейный шкаф, тип Е, для ИБП 93PM/93E; с кабельной разводкой для комплекта из 32 батарей; с встроенным батарейным выключателем на 32A; для ИБП мощностью до 10 кВА</t>
  </si>
  <si>
    <t xml:space="preserve"> Группа товара</t>
  </si>
  <si>
    <t>Описание группы</t>
  </si>
  <si>
    <t>ЗАМЕНА. Поставляется на условиях DDP</t>
  </si>
  <si>
    <t>Автоматический выключатель 200А, 3 полюса, откл.способность 50кА, диапазон уставки 160…200А</t>
  </si>
  <si>
    <t>Независимый расцепитель , 24В AC/DC , + 1НО доп. контакт</t>
  </si>
  <si>
    <t>Автоматический выключатель 400А, 3 полюса, откл.способность 50кА, диапазон уставки 320…400А</t>
  </si>
  <si>
    <t>Автоматический выключатель 500А, 3 полюса, откл.способность 50кА, диапазон уставки 400…500А</t>
  </si>
  <si>
    <t>Автоматический выключатель 80А, 3 полюса, откл.способность 150кА, диапазон уставки 63…80А</t>
  </si>
  <si>
    <t>контактный элемент, пружинные Зажимы, крепление спереди, 1 замыкающий +1 размыкающий контакты</t>
  </si>
  <si>
    <t>Автоматический выключатель 160А, 3 полюса, откл.способность 50кА, диапазон уставки 125…160А</t>
  </si>
  <si>
    <t>Автоматический выключатель, 750 В DC, 200А, 3 полюса, откл.способность 50кА, диапазон уставки 160…200А, фикс.уставка расцепителя КЗ</t>
  </si>
  <si>
    <t>Автоматический выключатель, 750 В DC, 400А, 3 полюса, откл.способность 50кА, диапазон уставки 320…400А, фикс.уставка расцепителя КЗ</t>
  </si>
  <si>
    <t>Независимый расцепитель , 48В AC/DC , + 1НО доп. контакт</t>
  </si>
  <si>
    <t>Модели 93E 40kVA и соответствующие им батарейные шкафы EBC-B перенесены в список оборудования, регистрируемого под проекты</t>
  </si>
  <si>
    <t>Для всех позиций теперь указан номер группы товара</t>
  </si>
  <si>
    <t>Для просмотра подходящих к серии ИБП батарейных шкафов необходимо нажать на "+" слева внизу от названия серии</t>
  </si>
  <si>
    <t>Серия</t>
  </si>
  <si>
    <t>модель</t>
  </si>
  <si>
    <t>батарейная конфигурация внутренних батарей</t>
  </si>
  <si>
    <t>батарейная конфигурация внешних батарейных шкафов</t>
  </si>
  <si>
    <t>Номинал батарейного выключателя, А</t>
  </si>
  <si>
    <t>кол-во батарей в линейке</t>
  </si>
  <si>
    <t>возможное кол-во линеек</t>
  </si>
  <si>
    <r>
      <t xml:space="preserve">типы применяемых батарей  </t>
    </r>
    <r>
      <rPr>
        <sz val="9"/>
        <color theme="1"/>
        <rFont val="Calibri"/>
        <family val="2"/>
        <charset val="204"/>
        <scheme val="minor"/>
      </rPr>
      <t>(LL - long life, батареи с увеличенным сроком службы)</t>
    </r>
  </si>
  <si>
    <t>типы применяемых батарей</t>
  </si>
  <si>
    <t>Eaton_9155</t>
  </si>
  <si>
    <t>8-15кВА</t>
  </si>
  <si>
    <t>1 - 2</t>
  </si>
  <si>
    <t>7 Ач, 7Ач LL, 9Ач</t>
  </si>
  <si>
    <t>1 - 11</t>
  </si>
  <si>
    <t>Part number</t>
  </si>
  <si>
    <t>Description</t>
  </si>
  <si>
    <t>Большой внешний батарейный шкаф для ИБП 9х55,  с кабельной разводкой и установленным комплектом (1 линейка из 32 батарей с увеличенным сроком службы, 110Вт на ячейку);  с возможностью установки макс. 2 батарейных линеек по 32 батареи; с встроенным батарейным выключателем</t>
  </si>
  <si>
    <t>Большой внешний батарейный шкаф для ИБП 9х55,  с кабельной разводкой и установленным комплектом (2 линейки из 32 батарей с увеличенным сроком службы, 110Вт на ячейку);  с возможностью установки макс. 2 батарейных линеек по 32 батареи; с встроенным батарейным выключателем</t>
  </si>
  <si>
    <t>20кВА</t>
  </si>
  <si>
    <t>1 - 4</t>
  </si>
  <si>
    <t>7 Ач LL, 9Ач</t>
  </si>
  <si>
    <t>30кВА</t>
  </si>
  <si>
    <t>2 - 4</t>
  </si>
  <si>
    <r>
      <t xml:space="preserve">9X55-BAT-0 (20-40 kVA)  </t>
    </r>
    <r>
      <rPr>
        <vertAlign val="superscript"/>
        <sz val="8"/>
        <rFont val="Arial"/>
        <family val="2"/>
        <charset val="204"/>
      </rPr>
      <t>(2</t>
    </r>
  </si>
  <si>
    <r>
      <t xml:space="preserve">9X55-BAT10-1x110 (20-40 kVA) </t>
    </r>
    <r>
      <rPr>
        <vertAlign val="superscript"/>
        <sz val="8"/>
        <rFont val="Arial"/>
        <family val="2"/>
        <charset val="204"/>
      </rPr>
      <t xml:space="preserve">(3  </t>
    </r>
    <r>
      <rPr>
        <sz val="8"/>
        <rFont val="Arial"/>
        <family val="2"/>
        <charset val="204"/>
      </rPr>
      <t xml:space="preserve">  (CSB HRL 12110W)</t>
    </r>
  </si>
  <si>
    <t>Eaton_93Е</t>
  </si>
  <si>
    <t>15-20кВА</t>
  </si>
  <si>
    <t>9Ач</t>
  </si>
  <si>
    <t>2 - 6</t>
  </si>
  <si>
    <t>Eaton_93PS</t>
  </si>
  <si>
    <t>8-10кВА (малый корпус)</t>
  </si>
  <si>
    <t>7 Ач LL, 9Ач, 9Ач LL</t>
  </si>
  <si>
    <t>2 - 8</t>
  </si>
  <si>
    <t>15-20кВА (малый корпус)</t>
  </si>
  <si>
    <t>8+8, 10+10 кВА (большой корпус)</t>
  </si>
  <si>
    <t>2, 4</t>
  </si>
  <si>
    <t>15+15, 20+20 кВА (большой корпус)</t>
  </si>
  <si>
    <t>40кВА</t>
  </si>
  <si>
    <t>8-30кВА (большой корпус)</t>
  </si>
  <si>
    <t>3 - 4</t>
  </si>
  <si>
    <t>1 - 3</t>
  </si>
  <si>
    <t>40кВА (большой корпус)</t>
  </si>
  <si>
    <t>60кВА</t>
  </si>
  <si>
    <t>Eaton_93PM</t>
  </si>
  <si>
    <t>30кВА (одномодульный корпус)</t>
  </si>
  <si>
    <t>3 - 6*; 4 - 6**</t>
  </si>
  <si>
    <t>*- 9Ач, 9Ач LL; **- 7Ач, 7Ач LL</t>
  </si>
  <si>
    <t>40-50кВА (одномодульный корпус)</t>
  </si>
  <si>
    <t>4 - 6*; 5 - 6**</t>
  </si>
  <si>
    <t>60кВА (одномодульный корпус)</t>
  </si>
  <si>
    <t>5 - 6*; 6**</t>
  </si>
  <si>
    <t>80кВА</t>
  </si>
  <si>
    <t>100-120кВА</t>
  </si>
  <si>
    <t>40-100кВА (многомодульный корпус)</t>
  </si>
  <si>
    <t>160-200кВА</t>
  </si>
  <si>
    <t>500, 700</t>
  </si>
  <si>
    <t>300-400кВА</t>
  </si>
  <si>
    <t>700, 2*700</t>
  </si>
  <si>
    <t>120-150кВА (многомодульный корпус)</t>
  </si>
  <si>
    <t>160-200кВА (многомодульный корпус)</t>
  </si>
  <si>
    <t>Eaton_9395Р</t>
  </si>
  <si>
    <t>250-1200кВА</t>
  </si>
  <si>
    <t>700, 800, 1200, 1600</t>
  </si>
  <si>
    <t>off-line ИБП</t>
  </si>
  <si>
    <t>Все, приведённые в таблице данные - справочные, точную информацию необходимо проверять на сайте и в документации производителя!</t>
  </si>
  <si>
    <t>line-interactive ИБП</t>
  </si>
  <si>
    <t>Типы</t>
  </si>
  <si>
    <t>C20</t>
  </si>
  <si>
    <t>C19</t>
  </si>
  <si>
    <t>C14</t>
  </si>
  <si>
    <t>C13</t>
  </si>
  <si>
    <t>Schuko</t>
  </si>
  <si>
    <t>Hardwire</t>
  </si>
  <si>
    <t>EPO</t>
  </si>
  <si>
    <t>RS232</t>
  </si>
  <si>
    <t>online ИБП</t>
  </si>
  <si>
    <t>разъёмов:</t>
  </si>
  <si>
    <t>Выходные разъёмы</t>
  </si>
  <si>
    <t>Габариты, см</t>
  </si>
  <si>
    <t>Батареи</t>
  </si>
  <si>
    <t>Название ИБП</t>
  </si>
  <si>
    <t>Номер по прайсу</t>
  </si>
  <si>
    <t>Конструктив ИБП</t>
  </si>
  <si>
    <t>Вход/выход, число фаз</t>
  </si>
  <si>
    <t>Мощность, kVa</t>
  </si>
  <si>
    <t>Мощность, kW</t>
  </si>
  <si>
    <t>Подключение к сети</t>
  </si>
  <si>
    <t>Работа в параллель</t>
  </si>
  <si>
    <t>Крепление в стойку</t>
  </si>
  <si>
    <t>Входной разъём</t>
  </si>
  <si>
    <t>Коммуникационные порты</t>
  </si>
  <si>
    <t>Стартовая комплектация</t>
  </si>
  <si>
    <t>HW</t>
  </si>
  <si>
    <t>Ш</t>
  </si>
  <si>
    <t>Г</t>
  </si>
  <si>
    <t>В</t>
  </si>
  <si>
    <t xml:space="preserve">Количество и ёмкость (в силовых модулях) </t>
  </si>
  <si>
    <t>Количество и ёмкость (во внешних батарейных блоках - EBM)</t>
  </si>
  <si>
    <t>Производитель (для штатных батарей)</t>
  </si>
  <si>
    <t>Аккумуляторы (для штатных батарей в силовых модулях)</t>
  </si>
  <si>
    <t>Аккумуляторы (для штатных батарей в EBM)</t>
  </si>
  <si>
    <t>Возможный аналог APC, код</t>
  </si>
  <si>
    <t>Возможные преимущества при сравнении с APC</t>
  </si>
  <si>
    <t>башня (мини)</t>
  </si>
  <si>
    <t>1ph/1ph</t>
  </si>
  <si>
    <t>6 (3)</t>
  </si>
  <si>
    <t>внутренние, заменяемые</t>
  </si>
  <si>
    <t>1 x 12V / 4,5Ah</t>
  </si>
  <si>
    <t>BB</t>
  </si>
  <si>
    <t>SH4.5-12</t>
  </si>
  <si>
    <t>USB</t>
  </si>
  <si>
    <t>USB A-USB B;
RJ11-RJ11</t>
  </si>
  <si>
    <t>8 (4)</t>
  </si>
  <si>
    <t>1 x 12V / 7Ah</t>
  </si>
  <si>
    <t>CSB</t>
  </si>
  <si>
    <t>GP1272F1</t>
  </si>
  <si>
    <t>1 x 12V / 9Ah</t>
  </si>
  <si>
    <t>HR1234WF2</t>
  </si>
  <si>
    <t>USB A-USB B</t>
  </si>
  <si>
    <t>1 x 12V / 5Ah</t>
  </si>
  <si>
    <t>Ritar</t>
  </si>
  <si>
    <t xml:space="preserve">RT1250 </t>
  </si>
  <si>
    <t>(1) IEC-320-C14</t>
  </si>
  <si>
    <t>USB A-USB B; C13-C14 - 2 шт.</t>
  </si>
  <si>
    <t>BB / Ritar</t>
  </si>
  <si>
    <t>BB: SH1228W; RITAR: RT1270EL</t>
  </si>
  <si>
    <t>стоечный/башня</t>
  </si>
  <si>
    <t>4 (1)</t>
  </si>
  <si>
    <t xml:space="preserve"> C13-C14 - 2 шт.</t>
  </si>
  <si>
    <t>BK500EI</t>
  </si>
  <si>
    <t>ASR Function, Price</t>
  </si>
  <si>
    <t>BK650EI</t>
  </si>
  <si>
    <t>ASR Function, EcoControl</t>
  </si>
  <si>
    <t>2 x 12V / 7Ah</t>
  </si>
  <si>
    <t>2 x 12V / 9Ah</t>
  </si>
  <si>
    <t>башня</t>
  </si>
  <si>
    <t>RT1245 </t>
  </si>
  <si>
    <t>BX500CI</t>
  </si>
  <si>
    <t>Price</t>
  </si>
  <si>
    <t>Leoch</t>
  </si>
  <si>
    <t>DJW12-7.0E</t>
  </si>
  <si>
    <t>BX700UI</t>
  </si>
  <si>
    <t>DJW12-9.0</t>
  </si>
  <si>
    <t>BX950UI</t>
  </si>
  <si>
    <t>BX1400UI</t>
  </si>
  <si>
    <t>башня/десктоп</t>
  </si>
  <si>
    <t>Ritar / Leoch</t>
  </si>
  <si>
    <t>RITAR: RT1250;
Leoch: DJW12-5.0</t>
  </si>
  <si>
    <t>BB / Leoch</t>
  </si>
  <si>
    <t>BB: SH1228W;
Leoch: DJW12-7.0EL</t>
  </si>
  <si>
    <t>BB / leoch</t>
  </si>
  <si>
    <t>BB / CSB</t>
  </si>
  <si>
    <t>BB: HR1234W;
CSB: 1234W F2</t>
  </si>
  <si>
    <t>BR550GI</t>
  </si>
  <si>
    <t>ASR Function, RT format</t>
  </si>
  <si>
    <t>BB / Leoch / CSB</t>
  </si>
  <si>
    <t>BB: HR1234W</t>
  </si>
  <si>
    <t>BR900GI</t>
  </si>
  <si>
    <t>BR1200GI</t>
  </si>
  <si>
    <t>BR1500GI</t>
  </si>
  <si>
    <t>USB; RS232(RJ45)</t>
  </si>
  <si>
    <t>USB A-USB B; RS232-RJ45; 
C13-C14 - 2 шт.</t>
  </si>
  <si>
    <t>BB / Yuasa</t>
  </si>
  <si>
    <t>Yuasa: NPW45-12;
BB: HR1234W</t>
  </si>
  <si>
    <t>SC420i</t>
  </si>
  <si>
    <t>Sinewave, More watts, LCD</t>
  </si>
  <si>
    <t>Yuasa: NP7-12;
BB: HR1272</t>
  </si>
  <si>
    <t>SMC1000I</t>
  </si>
  <si>
    <t>More watts</t>
  </si>
  <si>
    <t>3 x 12V / 9Ah</t>
  </si>
  <si>
    <t>SMC1500I</t>
  </si>
  <si>
    <t xml:space="preserve">More watts </t>
  </si>
  <si>
    <t>Eaton 5SC1000IR</t>
  </si>
  <si>
    <t>стоечный 2U</t>
  </si>
  <si>
    <t>USB; RS232(RJ45); REPO</t>
  </si>
  <si>
    <t>USB A-USB B; RS232-RJ45; 
C13-C14 - 2 шт.; комплект для установки в стойку; система блокировки кабелей</t>
  </si>
  <si>
    <t>Yuasa / BB / Leoch</t>
  </si>
  <si>
    <t>SMC1000I-2U</t>
  </si>
  <si>
    <t>More watts, More outlets</t>
  </si>
  <si>
    <t>Eaton 5SC1500IR</t>
  </si>
  <si>
    <t>SMC1500I-2U</t>
  </si>
  <si>
    <t>Eaton 5SC2200IRT</t>
  </si>
  <si>
    <t>(1) IEC-320-C20</t>
  </si>
  <si>
    <t>USB A-USB B; RS232-RJ45; 
C13-C14 - 2 шт.; комплекты для установки в стойку и вертикально; кабель электропитания; система блокировки кабелей</t>
  </si>
  <si>
    <t>4 x 12V / 9Ah</t>
  </si>
  <si>
    <t>Yuasa / BB</t>
  </si>
  <si>
    <t>SMC2000I</t>
  </si>
  <si>
    <t>More watts, Network slot, More outlets</t>
  </si>
  <si>
    <t>Eaton 5SC3000IRT</t>
  </si>
  <si>
    <t>6 x 12V / 9Ah</t>
  </si>
  <si>
    <t>SMC3000I</t>
  </si>
  <si>
    <t>More watts, Network slot</t>
  </si>
  <si>
    <t>3 года электроника, 2 года батареи</t>
  </si>
  <si>
    <t>BB / YUASA</t>
  </si>
  <si>
    <t>Yuasa: NPW45-12;
BB: HR9-12</t>
  </si>
  <si>
    <t>Yuasa: NP7-12;
BB: HR7-12</t>
  </si>
  <si>
    <t>SMT750I</t>
  </si>
  <si>
    <t>Graphical LCD, More watts</t>
  </si>
  <si>
    <t>стоечный 1U</t>
  </si>
  <si>
    <t>2 x 6V / 9Ah</t>
  </si>
  <si>
    <t>CSB: HRL634W;
BB: HR9-6</t>
  </si>
  <si>
    <t>SMT1000I</t>
  </si>
  <si>
    <t>4 x 6V / 7Ah</t>
  </si>
  <si>
    <t>BB / PANASONIC</t>
  </si>
  <si>
    <t>PANASONIC: LC-R067R2NA;
BB: HR7-6</t>
  </si>
  <si>
    <t>SMT750RMI2U</t>
  </si>
  <si>
    <t>1U UPS, more Watts, Graphical LCD</t>
  </si>
  <si>
    <t>SMT1500I</t>
  </si>
  <si>
    <t>4 x 6V / 9Ah</t>
  </si>
  <si>
    <t>SMT1000RMI2U</t>
  </si>
  <si>
    <t>1U UPS, More Watts, Graphical LCD</t>
  </si>
  <si>
    <t>6 x 6V / 9Ah</t>
  </si>
  <si>
    <t>SMT1500RMI1U</t>
  </si>
  <si>
    <t>More Watts, Graphical LCD</t>
  </si>
  <si>
    <t>Eaton 5130 1250 RT 2U</t>
  </si>
  <si>
    <t>EOL с Q2 2017</t>
  </si>
  <si>
    <t>103006590-6591</t>
  </si>
  <si>
    <t>USB A-USB B; RS232-RJ45</t>
  </si>
  <si>
    <t>внутренние, с "горячей заменой" + до 4EBM</t>
  </si>
  <si>
    <t>4 x 12V / 7,2Ah</t>
  </si>
  <si>
    <t>2 x 4 x 12V / 9Ah</t>
  </si>
  <si>
    <t>Eaton 5130 1750 RT 2U</t>
  </si>
  <si>
    <t>103006591-6591</t>
  </si>
  <si>
    <t>Eaton 5130 2500 RT 2U</t>
  </si>
  <si>
    <t>103006592-6591</t>
  </si>
  <si>
    <t>USB A-USB B; RS232-RJ45; 
C13-C14 - 2 шт.; кабель питания</t>
  </si>
  <si>
    <t>6 x 12V / 7,2Ah</t>
  </si>
  <si>
    <t>2 x 6 x 12V / 9Ah</t>
  </si>
  <si>
    <t>Eaton 5130 3000 RT 3U</t>
  </si>
  <si>
    <t>103006594-6591</t>
  </si>
  <si>
    <t xml:space="preserve">Eaton 5130 3000 RT 2U </t>
  </si>
  <si>
    <t>103006593-6591</t>
  </si>
  <si>
    <t>2 x (4 x 12V / 9Ah)</t>
  </si>
  <si>
    <t>BB / Yuasa / CSB</t>
  </si>
  <si>
    <t>BB: HR9-12;
CSB: HR1234WF2</t>
  </si>
  <si>
    <t>SMX1500RMI2U</t>
  </si>
  <si>
    <t>More Watts, Outlet Group Consumption, Graphical LCD</t>
  </si>
  <si>
    <t>USB; RS232(RJ45); REPO; LAN</t>
  </si>
  <si>
    <t>SMX1500RMI2UNC</t>
  </si>
  <si>
    <t>SMT2200I</t>
  </si>
  <si>
    <t>Outlet Consumption Monitoring, Graphical LCD</t>
  </si>
  <si>
    <t>2 x (6 x 12V / 9Ah)</t>
  </si>
  <si>
    <t>SMT3000I</t>
  </si>
  <si>
    <t>SMT3000RMI2U</t>
  </si>
  <si>
    <t>Outlet Group Consumption, Graphical LCD, Network card</t>
  </si>
  <si>
    <t>Yuasa</t>
  </si>
  <si>
    <t>NPW45-12</t>
  </si>
  <si>
    <t>6 x 12 V / 9Ah</t>
  </si>
  <si>
    <t>8 x 12 V / 9Ah</t>
  </si>
  <si>
    <t>8 x 12V / 9Ah</t>
  </si>
  <si>
    <t>16 x 12 V / 9Ah</t>
  </si>
  <si>
    <t>Hardwired</t>
  </si>
  <si>
    <t>20 x 12V / 7Ah</t>
  </si>
  <si>
    <t>2 x 20 x 12 V / 7Ah</t>
  </si>
  <si>
    <t>стоечный</t>
  </si>
  <si>
    <t>USB A-USB B; 
набор для установки в стойку</t>
  </si>
  <si>
    <t>12 x 12 V / 9Ah</t>
  </si>
  <si>
    <t>USB; RS232</t>
  </si>
  <si>
    <t>USB A-USB B; RS232; 
C13-C14 - 2 шт.</t>
  </si>
  <si>
    <t>NP7-12</t>
  </si>
  <si>
    <t>3 x 12V / 7Ah</t>
  </si>
  <si>
    <t>2 x 3 x 12V / 9Ah</t>
  </si>
  <si>
    <t>SURT1000XLI</t>
  </si>
  <si>
    <t>Watts, Load Segments, LCD</t>
  </si>
  <si>
    <t>Eaton EX 1000 RT2U</t>
  </si>
  <si>
    <t>EOL с Q1 2017</t>
  </si>
  <si>
    <t>USB A-USB B; RS232; 
C13-C14 - 2 шт., набор для установки в стойку</t>
  </si>
  <si>
    <t>Yuasa / Leoch</t>
  </si>
  <si>
    <t>Eaton EX 1500 RT2U</t>
  </si>
  <si>
    <t>Eaton EX 2200 RT</t>
  </si>
  <si>
    <t>EOL с Q3 2016</t>
  </si>
  <si>
    <t>USB; RS232; REPO</t>
  </si>
  <si>
    <t>6 x 12V / 7Ah</t>
  </si>
  <si>
    <t>Eaton EX 2200 RT2U</t>
  </si>
  <si>
    <t>Eaton EX 2200 RT3U HotSwap DIN</t>
  </si>
  <si>
    <t>Eaton EX 2200 RT3U HotSwap IEC</t>
  </si>
  <si>
    <t>Eaton EX 2200 RT3U HotSwap HW</t>
  </si>
  <si>
    <t>Eaton EX 1500 RT2U Marine</t>
  </si>
  <si>
    <t>EOL с Q3 2017</t>
  </si>
  <si>
    <t>стоечный/башня, морское исполнение</t>
  </si>
  <si>
    <t>Eaton EX 2200 RT2U Netpack</t>
  </si>
  <si>
    <t>USB; RS232; REPO; LAN</t>
  </si>
  <si>
    <t>USB A-USB B; RS232-RJ45; 
C13-C14 - 2 шт.; кабель питания; сетевая карта Network-MS</t>
  </si>
  <si>
    <t>Eaton EX 3000 RT</t>
  </si>
  <si>
    <t>Eaton EX 3000 RT2U</t>
  </si>
  <si>
    <t>Eaton EX 3000 RT3U XL</t>
  </si>
  <si>
    <t>без внутренних батарей, с мощным зарядным устройством и возможностью подключения внешних батарей</t>
  </si>
  <si>
    <t>Eaton EX 3000 RT2U Netpack</t>
  </si>
  <si>
    <t>2,7(2,4)</t>
  </si>
  <si>
    <t>внутренние, с "горячей заменой" + до 4EBM (с пониженим мощности)</t>
  </si>
  <si>
    <t>Eaton EX 3000 RT3U HotSwap DIN</t>
  </si>
  <si>
    <t>Eaton EX 3000 RT3U HotSwap IEC</t>
  </si>
  <si>
    <t>Eaton EX 3000 RT3U HotSwap HW</t>
  </si>
  <si>
    <t>Eaton EX 2200 RT Marine</t>
  </si>
  <si>
    <t>стоечный/башня, морское исполнение (для соответствия сертификатам ABS &amp; DNV требуется доп. Marine Filter (66886)</t>
  </si>
  <si>
    <t>шур питания от сети (16А), 4 кабеля для подключения внешней нагрузки (IEC 10А), система фиксации кабелей, USB кабель - 1 шт. и RS232 (RJ45/DB9) кабель - 1 шт.</t>
  </si>
  <si>
    <t>Eaton EX 3000 RT Marine</t>
  </si>
  <si>
    <t>2,7 (2,4)</t>
  </si>
  <si>
    <t>USB A-USB B; RS232; 
C13-C14 - 2 шт., наборы для установки в стойку/вертикально; система фиксации кабелей</t>
  </si>
  <si>
    <t>4 x 12V / 7Ah</t>
  </si>
  <si>
    <t>LEOCH</t>
  </si>
  <si>
    <t>DJW12-7</t>
  </si>
  <si>
    <t>DJW12-9</t>
  </si>
  <si>
    <t>SURT1000RMXLI</t>
  </si>
  <si>
    <t>Watts, Efficiency, Price, LCD</t>
  </si>
  <si>
    <t>USB A-USB B; RS232; C13-C14 - 2 шт., наборы для установки в стойку/вертикально; сетевая карта Network-MS; система фиксации кабелей</t>
  </si>
  <si>
    <t>USB A-USB B; RS232; C13-C14 - 2 шт., наборы для установки в стойку/вертикально; сетевая карта Network-MS</t>
  </si>
  <si>
    <t>2 x 6 x 12V  / 9Ah</t>
  </si>
  <si>
    <t>Leoch / Yuasa / CSB</t>
  </si>
  <si>
    <t>LEOCH: DJW12-7.0EL; Yuasa: NPW45-12</t>
  </si>
  <si>
    <t>LEOCH: DJW12-9.0EL; 
CSB: HR1234W F2</t>
  </si>
  <si>
    <t>SRT2200RMXLI</t>
  </si>
  <si>
    <t>Watts, Efficiency, Price</t>
  </si>
  <si>
    <t>USB A-USB B; RS232; 
C13-C14 - 2 шт., наборы для установки в стойку/вертикально</t>
  </si>
  <si>
    <t>SRT2200XLI</t>
  </si>
  <si>
    <t>SRT3000RMXLI</t>
  </si>
  <si>
    <t>SRT3000XLI</t>
  </si>
  <si>
    <t>USB A-USB B; RS232; 
C13-C14 - 2 шт., наборы для установки в стойку/вертикально; сетевая карта</t>
  </si>
  <si>
    <t>USB A-USB B; RS232; 
C13-C14 - 2 шт., наборы для установки в стойку/вертикально; Hotswap</t>
  </si>
  <si>
    <t>USB; RS232; DB9; REPO</t>
  </si>
  <si>
    <t>USB A-USB B; RS232-RJ45; 
C13-C14 - 2 шт.; набор для установки в стойку; кабель питания</t>
  </si>
  <si>
    <t>15 x 12V / 5Ah</t>
  </si>
  <si>
    <t>2 x 15 x 12V / 5Ah</t>
  </si>
  <si>
    <t>BB: HR5.5-12; 
CSB: HR1221W(F2)</t>
  </si>
  <si>
    <t>HR5.5-12</t>
  </si>
  <si>
    <t>внутренние, с "горячей заменой" + до 11EBM</t>
  </si>
  <si>
    <t>в комплекте идёт EBM</t>
  </si>
  <si>
    <t>YUASA / BB</t>
  </si>
  <si>
    <t>YUASA: NP7-12;
BB: SH1228W</t>
  </si>
  <si>
    <t>USB; RS232; DB9; EPO; DB15 для параллельной работы</t>
  </si>
  <si>
    <t>USB A-USB B; RS232; 
набор для установки вертикально; кабельные вводы для входа и выхода</t>
  </si>
  <si>
    <t>SRT5KXLI</t>
  </si>
  <si>
    <t>Price, MBP, Parallel Operation</t>
  </si>
  <si>
    <t>USB; RS232; DB9; EPO; DB15 для параллельной работы; LAN</t>
  </si>
  <si>
    <t>USB A-USB B; RS232; С13-С14 - 2 шт.; 
наборы для установки в стойку/вертикально; сетевая карта Network-MS; кабельные вводы для входа и выхода</t>
  </si>
  <si>
    <t>BB: HR5.5-12;
 CSB: HR1221WF2</t>
  </si>
  <si>
    <t>SRT5KRMXLI</t>
  </si>
  <si>
    <t>Price, Parallel Operation</t>
  </si>
  <si>
    <t>SRT6KXLI</t>
  </si>
  <si>
    <t>SRT6KRMXLI</t>
  </si>
  <si>
    <t>Price, Parallel Operation, 3U for 9PX vs 4U for SRT</t>
  </si>
  <si>
    <t>3ph/1ph</t>
  </si>
  <si>
    <t>USB; RS232; DB9; EPO</t>
  </si>
  <si>
    <t>USB A-USB B; RS232; С13-С14 - 2 шт.; 
набор для установки вертикально; кабельные вводы для входа и выхода</t>
  </si>
  <si>
    <t xml:space="preserve"> 20 x 12V / 9Ah</t>
  </si>
  <si>
    <t>Yuasa / CSB</t>
  </si>
  <si>
    <t>Yuasa: NPW45-12;
CSB: HR1234W(F2)</t>
  </si>
  <si>
    <t>USB; RS232; DB9; EPO; LAN</t>
  </si>
  <si>
    <t>SRT8KXLI</t>
  </si>
  <si>
    <t>USB A-USB B; RS232; 
наборы для установки в стойку/вертикально; сетевая карта Network-MS; кабельные вводы для входа и выхода</t>
  </si>
  <si>
    <t>SRT8KRMXLI</t>
  </si>
  <si>
    <t>SRT10KXLI</t>
  </si>
  <si>
    <t>SRT10KRMXLI</t>
  </si>
  <si>
    <t>USB; RS232; DB9; EPO; LAN; DB15 для параллельной работы</t>
  </si>
  <si>
    <t>2 x ИБП 9PX 5kVa, 1 x ModularEasy (Комплект для параллельного подключения), комплект креплений в стойку и сетевая карта Network-MS</t>
  </si>
  <si>
    <t>внутренние, с "горячей заменой" + до 4EBM (на каждый модуль)</t>
  </si>
  <si>
    <t>2 x ИБП 9PX 6kVa, 1 x ModularEasy (Комплект для параллельного подключения), комплект креплений в стойку и сетевая карта Network-MS</t>
  </si>
  <si>
    <t>DB15; 2 Network cards; 9PX ModularEasy; 5 комплектов для монтажа в стойку</t>
  </si>
  <si>
    <t>внутренние, с "горячей заменой" + до 11EBM (на каждый модуль)</t>
  </si>
  <si>
    <t>9E6Ki</t>
  </si>
  <si>
    <t>USB A-USB B; RS232</t>
  </si>
  <si>
    <t>внутренние + до 4EBM</t>
  </si>
  <si>
    <t>15 x 12V / 9Ah</t>
  </si>
  <si>
    <t>2 x 15 x 12V  / 9Ah  </t>
  </si>
  <si>
    <t>NPW45-12 </t>
  </si>
  <si>
    <t>1ph/1ph и 3ph/1ph</t>
  </si>
  <si>
    <t>20 x 12V / 9Ah</t>
  </si>
  <si>
    <t>2 x 20 x 12V  / 9Ah  </t>
  </si>
  <si>
    <t> 40 x 12V / 7Ah </t>
  </si>
  <si>
    <t> 40 x 12V  / 9Ah </t>
  </si>
  <si>
    <t>NPW36-12</t>
  </si>
  <si>
    <t> 40 x 12V / 9Ah </t>
  </si>
  <si>
    <t>С 1 мая 2017 года доступны для заказа новые ИБП 5SC мощностью 1000 ВА и 1500 ВА в корпусах Rack, мощностью 2200 ВА и 3000 ВА в корпусах RT.</t>
  </si>
  <si>
    <t xml:space="preserve">Источники бесперебойного питания (ИБП) Eaton модели 5130 и внешние батарейные модули к ним снимаются с производства с 30 апреля 2017 года. </t>
  </si>
  <si>
    <t>В замен снимаемым с производства моделям предлагаются новые ИБП Eaton 5SC или ИБП Eaton 5PX.</t>
  </si>
  <si>
    <t>К уже имеющимся в модельном ряду ИБП Eaton 5SC Tower</t>
  </si>
  <si>
    <t>Текущие модели</t>
  </si>
  <si>
    <t>5SC</t>
  </si>
  <si>
    <t>Добавляются новые модели ИБП 5SC в корпусах Rack и RT мощностью от 1000 до 3000 ВА:</t>
  </si>
  <si>
    <t>Снимаемые с производства модели</t>
  </si>
  <si>
    <t>Новые модели</t>
  </si>
  <si>
    <t>PW5130i1250-XL2U</t>
  </si>
  <si>
    <t>PW5130i1750-XL2U</t>
  </si>
  <si>
    <t>PW5130i2500-XL2U</t>
  </si>
  <si>
    <t xml:space="preserve">PW5130i3000-XL2U </t>
  </si>
  <si>
    <t>PW5130i3000-XL3U**</t>
  </si>
  <si>
    <t>103006594-6591**</t>
  </si>
  <si>
    <t>Eaton 5SC 3000i RT2U**</t>
  </si>
  <si>
    <t>5SC3000IRT**</t>
  </si>
  <si>
    <t>PW5130 1750 EBM 2U</t>
  </si>
  <si>
    <t>103006587-6591</t>
  </si>
  <si>
    <t>Без замены</t>
  </si>
  <si>
    <t>PW5130 3000 EBM 2U</t>
  </si>
  <si>
    <t>103006589-6591</t>
  </si>
  <si>
    <t>PW5130 3000 EBM 3U</t>
  </si>
  <si>
    <t>103006588-6591</t>
  </si>
  <si>
    <t>* Новые модели ИБП 5SC не имеют возможности подключения внешних батарейных модулей. Для длительного времени автономной работы используйте ИБП модели 5РХ.</t>
  </si>
  <si>
    <t>** Модель ИБП 5130 3kVA 3U не имеет прямой замены по форм фактору 3U, но может быть заменена на аналогичный по мощности ИБП 5SC3000IRT</t>
  </si>
  <si>
    <t>Со 2 квартала 2017 года в ассортименте опций к 3-фазным ИБП Eaton произошли следующие изменения:</t>
  </si>
  <si>
    <t>1. Изменения в ассортименте батарейных шкафов и аксессуаров для 3-фазных ИБП  Eaton.</t>
  </si>
  <si>
    <t>С обновлением линейки автоматических выключателей теперь используются новые версии автоматических выключателей серии Moeller номиналом 200А и 400А. Новые автоматические выключатели имеют более чувствительный расцепитель, позволяющий использовать его с более широким диапазоном моделей батарей.</t>
  </si>
  <si>
    <t>Благодаря применени новых выключателей в батарейных шкафах, выключатели номиналом 200А используются в батарейных шкафах для ИБП моделей 93РМ, 93Е мощностью до 100кВт, выключатели номиналом 400А используются в батарейных шкафах для ИБП моделей 93РМ, 93Е мощностью до 200кВт.</t>
  </si>
  <si>
    <t>Новые автоматические выключатели номиналом 400А также используются в новых батарейных шкафах для ИБП Eaton 9395P. Предыдущие батарейные шкафы для ИБП 9395 с выключателем номиналом 700А заменены новыми батарейными шкафами с выключателем номиналом 400А с расцепителем shunt trip 48V.</t>
  </si>
  <si>
    <t>Батарейные шкафы с выключателями номиналом 300А, 500А и 700А удалены из нового прайс листа.</t>
  </si>
  <si>
    <t>Начиная со 2 квартала 2017 года, вместо батарейных шкафов с автоматическими выключателями номиналом 300А, 500А и 700А необходимо использовать батарейные шкафы с автоматическим выключателем номиналом 400А, таблица моделей новых батарейных шкафов приведена в приложении 1.</t>
  </si>
  <si>
    <t>Также в ассортимент добавлены батарейные шкафы с новыми типами батарей FIAMM и Exide.</t>
  </si>
  <si>
    <r>
      <t>2.</t>
    </r>
    <r>
      <rPr>
        <b/>
        <sz val="7"/>
        <color theme="1"/>
        <rFont val="Times New Roman"/>
        <family val="1"/>
        <charset val="204"/>
      </rPr>
      <t xml:space="preserve">      </t>
    </r>
    <r>
      <rPr>
        <b/>
        <sz val="12"/>
        <color theme="1"/>
        <rFont val="Times New Roman"/>
        <family val="1"/>
        <charset val="204"/>
      </rPr>
      <t>Изменения в ассортименте батарейных выключателей для локальных батарейных систем для 3-фазных ИБП  Eaton.</t>
    </r>
  </si>
  <si>
    <t>Новые автоматические выключатели номиналом 200А и 400А предлагаются так же в качестве отдельных опций для защиты батарейных систем локального производства.</t>
  </si>
  <si>
    <r>
      <t>3.</t>
    </r>
    <r>
      <rPr>
        <b/>
        <sz val="7"/>
        <color theme="1"/>
        <rFont val="Times New Roman"/>
        <family val="1"/>
        <charset val="204"/>
      </rPr>
      <t xml:space="preserve">      </t>
    </r>
    <r>
      <rPr>
        <b/>
        <sz val="12"/>
        <color theme="1"/>
        <rFont val="Times New Roman"/>
        <family val="1"/>
        <charset val="204"/>
      </rPr>
      <t>Новая структура наименования батарейных шкафов для 3-фазных ИБП Eaton.</t>
    </r>
  </si>
  <si>
    <t>Новая структура наименования батарейных шкафов призвана упростить идентификацию шкафов по типу и размеру и вводится со 2 квартала 2017 года, таблица соответствия старых и новых батарейных шкафов приведена в приложении 2.</t>
  </si>
  <si>
    <t>Новые названия батарейных шкафов вместо старых названий приведены ниже:</t>
  </si>
  <si>
    <r>
      <t xml:space="preserve">“93P/E-BAT-S” шкафы с выключателем номиналом 63A, разработанные для ИБП модели 93PS, переименованы в </t>
    </r>
    <r>
      <rPr>
        <b/>
        <sz val="12"/>
        <color theme="1"/>
        <rFont val="Times New Roman"/>
        <family val="1"/>
        <charset val="204"/>
      </rPr>
      <t>“EBC-A”.</t>
    </r>
  </si>
  <si>
    <r>
      <t xml:space="preserve">“93P/E-BAT-L” шкафы с выключателем номиналом 160A, разработанные для ИБП модели 93PS, переименованы в </t>
    </r>
    <r>
      <rPr>
        <b/>
        <sz val="12"/>
        <color theme="1"/>
        <rFont val="Times New Roman"/>
        <family val="1"/>
        <charset val="204"/>
      </rPr>
      <t>“EBC-B”.</t>
    </r>
  </si>
  <si>
    <r>
      <t>“93P/E-BAT-S” шкафы с выключателями номиналом 200A и 400A, разработанные для ИБП моделей 93PM/93E, переименованы в</t>
    </r>
    <r>
      <rPr>
        <b/>
        <sz val="12"/>
        <color theme="1"/>
        <rFont val="Times New Roman"/>
        <family val="1"/>
        <charset val="204"/>
      </rPr>
      <t xml:space="preserve"> “EBC-C”.</t>
    </r>
  </si>
  <si>
    <r>
      <t>“93P/E-BAT-L” шкафы с выключателями номиналом 400A, 500A и 700A, разработанные для ИБП моделей 93PM/93E, переименованы в</t>
    </r>
    <r>
      <rPr>
        <b/>
        <sz val="12"/>
        <color theme="1"/>
        <rFont val="Times New Roman"/>
        <family val="1"/>
        <charset val="204"/>
      </rPr>
      <t xml:space="preserve"> “EBC-D”.</t>
    </r>
  </si>
  <si>
    <r>
      <t>“93-BAT10” и “9395-BAT10” шкафы с выключателями номиналом 400A и 700A, разработанные для ИБП моделей 93PM и 9395, переименованы в</t>
    </r>
    <r>
      <rPr>
        <b/>
        <sz val="12"/>
        <color theme="1"/>
        <rFont val="Times New Roman"/>
        <family val="1"/>
        <charset val="204"/>
      </rPr>
      <t xml:space="preserve"> “EBC-E”.</t>
    </r>
  </si>
  <si>
    <r>
      <t xml:space="preserve">Батарейные шкафы для нового ИБП 9PHD называются </t>
    </r>
    <r>
      <rPr>
        <b/>
        <sz val="12"/>
        <color theme="1"/>
        <rFont val="Times New Roman"/>
        <family val="1"/>
        <charset val="204"/>
      </rPr>
      <t>EBC-F и EBC-G</t>
    </r>
    <r>
      <rPr>
        <sz val="12"/>
        <color theme="1"/>
        <rFont val="Times New Roman"/>
        <family val="1"/>
        <charset val="204"/>
      </rPr>
      <t>. Для шкафов типа F и G структура названия может меняться в зависимости от заказанной конфигурации.</t>
    </r>
  </si>
  <si>
    <t>Рис. 1 Структура нового названия батарейных шкафов</t>
  </si>
  <si>
    <t>Краткое описание батарейных шкафов:</t>
  </si>
  <si>
    <t xml:space="preserve">Батарейные шкафы EBC-F и EBC-G, разработанные для использования с ИБП 9PHD, могут иметь различные варианты комплектации. </t>
  </si>
  <si>
    <r>
      <t>4.</t>
    </r>
    <r>
      <rPr>
        <b/>
        <sz val="7"/>
        <color theme="1"/>
        <rFont val="Times New Roman"/>
        <family val="1"/>
        <charset val="204"/>
      </rPr>
      <t xml:space="preserve">      </t>
    </r>
    <r>
      <rPr>
        <b/>
        <sz val="12"/>
        <color theme="1"/>
        <rFont val="Times New Roman"/>
        <family val="1"/>
        <charset val="204"/>
      </rPr>
      <t>Выдвижные полки в батарейных шкафах EBC-D.</t>
    </r>
  </si>
  <si>
    <t>Со 2 квартала 2017 года батарейные шкафы EBC-D комплектуются выдвижными полками в стандартной комплектации. Это существенно облегчает установку и обслуживание батарей в шкафу. Выдвижные полки позже будут доступны также в качестве ЗИП для установки их в шкафы предыдущей спецификации с фиксированными полками. Код заказа будет сообщен дополнительно.</t>
  </si>
  <si>
    <t>Рис. 2 Видвижные полки в шкафу EBC-D.</t>
  </si>
  <si>
    <t>Таблица моделей новых батарейных шкафов:</t>
  </si>
  <si>
    <t xml:space="preserve">Тип </t>
  </si>
  <si>
    <t>Группа</t>
  </si>
  <si>
    <t>EBC-A</t>
  </si>
  <si>
    <t>EBC-B</t>
  </si>
  <si>
    <t>EBC-C</t>
  </si>
  <si>
    <t>EDC-D</t>
  </si>
  <si>
    <t>EBC-E</t>
  </si>
  <si>
    <t>Battery breakers</t>
  </si>
  <si>
    <t>Таблица соответствия старых и новых батарейных шкафов:</t>
  </si>
  <si>
    <t>Старые артикулы и названия</t>
  </si>
  <si>
    <t>Новые соответствующие артикулы и названия</t>
  </si>
  <si>
    <t>С 1 января 2017 года доступны для заказа новые ИБП 9РХ 1000 и 1500 ВА.</t>
  </si>
  <si>
    <t xml:space="preserve">Источники бесперебойного питания (ИБП) Eaton модели ЕХ 1000/1500 RT и внешние батарейные модули к ним снимаются с производства с 31 января 2017 года. </t>
  </si>
  <si>
    <t xml:space="preserve">Заказы на модель Eaton EХ 1000/1500 RT будут приниматься до 15 января 2017 года, с обязательным предварительным согласованием с ООО «Итон». </t>
  </si>
  <si>
    <t>В замен снимаемым с производства моделям предлагаются новые ИБП Eaton 9PХ 1000/1500 ВА.</t>
  </si>
  <si>
    <t>EX</t>
  </si>
  <si>
    <t>9PX</t>
  </si>
  <si>
    <t>Eaton EX EXB 1000/1500 RT2U*</t>
  </si>
  <si>
    <t>Eaton 9PX EBM 48V RT2U*</t>
  </si>
  <si>
    <r>
      <t>*</t>
    </r>
    <r>
      <rPr>
        <i/>
        <sz val="8"/>
        <color theme="1"/>
        <rFont val="Calibri"/>
        <family val="2"/>
        <charset val="204"/>
        <scheme val="minor"/>
      </rPr>
      <t xml:space="preserve"> 9PX EBM и кабели к EBM не совместимы с EX (и наоборот)</t>
    </r>
  </si>
  <si>
    <t>Добавлена вкладка "ИБП (1ph)" с подробной информацией по 1-фазным ИБП</t>
  </si>
  <si>
    <t>Добавлена вкладка "Батарейные шкафы" с информацией, упрощающей подбор батарейных шкафов для ИБП</t>
  </si>
  <si>
    <t>UPS Center (input, bypass and distribution)</t>
  </si>
  <si>
    <t>9X55, 93PM</t>
  </si>
  <si>
    <t>Accessories for Hot Sync parallel UPS systems</t>
  </si>
  <si>
    <r>
      <t xml:space="preserve">* </t>
    </r>
    <r>
      <rPr>
        <b/>
        <sz val="11"/>
        <color theme="1"/>
        <rFont val="Calibri"/>
        <family val="2"/>
        <charset val="204"/>
        <scheme val="minor"/>
      </rPr>
      <t>А</t>
    </r>
    <r>
      <rPr>
        <sz val="11"/>
        <color theme="1"/>
        <rFont val="Calibri"/>
        <family val="2"/>
        <charset val="204"/>
        <scheme val="minor"/>
      </rPr>
      <t xml:space="preserve"> - доступно в Алматы, срок поставки 1-3 дня
   </t>
    </r>
    <r>
      <rPr>
        <b/>
        <sz val="11"/>
        <color theme="1"/>
        <rFont val="Calibri"/>
        <family val="2"/>
        <charset val="204"/>
        <scheme val="minor"/>
      </rPr>
      <t>В</t>
    </r>
    <r>
      <rPr>
        <sz val="11"/>
        <color theme="1"/>
        <rFont val="Calibri"/>
        <family val="2"/>
        <charset val="204"/>
        <scheme val="minor"/>
      </rPr>
      <t xml:space="preserve"> - доступно со склада в Москве, срок поставки 3 недели
   </t>
    </r>
    <r>
      <rPr>
        <b/>
        <sz val="11"/>
        <color theme="1"/>
        <rFont val="Calibri"/>
        <family val="2"/>
        <charset val="204"/>
        <scheme val="minor"/>
      </rPr>
      <t>С</t>
    </r>
    <r>
      <rPr>
        <sz val="11"/>
        <color theme="1"/>
        <rFont val="Calibri"/>
        <family val="2"/>
        <charset val="204"/>
        <scheme val="minor"/>
      </rPr>
      <t xml:space="preserve"> - доступно под заказ со склада в Европе, срок поставки 8 недель
   </t>
    </r>
    <r>
      <rPr>
        <b/>
        <sz val="11"/>
        <color theme="1"/>
        <rFont val="Calibri"/>
        <family val="2"/>
        <charset val="204"/>
        <scheme val="minor"/>
      </rPr>
      <t>D</t>
    </r>
    <r>
      <rPr>
        <sz val="11"/>
        <color theme="1"/>
        <rFont val="Calibri"/>
        <family val="2"/>
        <charset val="204"/>
        <scheme val="minor"/>
      </rPr>
      <t xml:space="preserve"> - только под заказ, срок поставки 10-12 недель</t>
    </r>
  </si>
  <si>
    <t>А</t>
  </si>
  <si>
    <t>Розничная цена в Алматы, 
в USD c НДС</t>
  </si>
  <si>
    <t xml:space="preserve">ТОО «АМПЕРЭЛЬ»
г.Алматы, Медеуский район,
ул.Таттимбета, 24
Алматы, 050020, Казахстан
тел: +7 (727)  3120 111
тел: +7 (727) 3120 112
</t>
  </si>
  <si>
    <t>6. Анализ схемы подключения ИБП и ее соответствия заводской спецификации, уровня и характера нагрузки, выдача рекомендаций по повышению  надежности работы системы защиты электропитания.</t>
  </si>
  <si>
    <t>5. Обновление прошивки ИБП, выполнение критичных заводских сервисных бюллетеней.</t>
  </si>
  <si>
    <t>4. Кастомизация ИБП, русификация, изменение внутренних установочных параметров ИБП.</t>
  </si>
  <si>
    <t>3. Проверка работоспособности всех установленных в X-Slot модулей удалённого мониторинга и управления (опционально) и функционирования входных сигналов и выходного реле ИБП. При необходимости их программирование.</t>
  </si>
  <si>
    <t>2. Сравнение результатов измерений с индикацией, выдаваемой дисплеем ИБП и, в случае необходимости, калибровка ИБП с использованием ПО XCP Service Tool.</t>
  </si>
  <si>
    <t>1. Сохранение и анализ карты памяти (EEPROM) и параметров ИБП, сохранение и анализ журнала событий ИБП, фиксирование текущих диагностических сообщений ИБП.</t>
  </si>
  <si>
    <t>*** Специальные работы сертифицированного инженера с любым числом ИБП при почасовой оплате, в частности:</t>
  </si>
  <si>
    <t>** Если аккумуляторы не установлены в шкаф на заводе, услуги по сборке шкафа - см. столбец Т</t>
  </si>
  <si>
    <t xml:space="preserve">* Справедливо для Алматы и Алматинской области, в случае регионов дополнительная стоимость проезда и проживания расчитывается дополнительно </t>
  </si>
  <si>
    <t>600 Euro (почасовая оплата)</t>
  </si>
  <si>
    <r>
      <t xml:space="preserve">День работы инженера на объекте (8 часов) </t>
    </r>
    <r>
      <rPr>
        <b/>
        <sz val="10"/>
        <rFont val="Verdana"/>
        <family val="2"/>
        <charset val="204"/>
      </rPr>
      <t xml:space="preserve">*** </t>
    </r>
    <r>
      <rPr>
        <sz val="10"/>
        <rFont val="Verdana"/>
        <family val="2"/>
        <charset val="204"/>
      </rPr>
      <t>- One day of engineer work (8 hours)</t>
    </r>
  </si>
  <si>
    <t>600 Euro</t>
  </si>
  <si>
    <t>Добавление силового модуля Field Upgrade Module (9395, 93PM, 93PS) - Adding a Field Upgrade Module</t>
  </si>
  <si>
    <t>1000 Euro</t>
  </si>
  <si>
    <t>Проведение эксплуатационного тренинга на площадке Клиента, 1 полный день (отдельный выезд, без ограничения кол-ва слушателей) - User training on the customer site (unlimited participants number)</t>
  </si>
  <si>
    <t>150 Euro</t>
  </si>
  <si>
    <t>Подключение дополнительного (второго и далее) внешнего шкафа батарей в сборе - Connecting of second (and more) external BC</t>
  </si>
  <si>
    <t>100 Euro</t>
  </si>
  <si>
    <t>Поведение эксплуатационного тренинга на площадке Клиента (в рамках проведения серв. работ, без ограничения кол-ва слушателей) - User training during the service visit (unlimited participants number)</t>
  </si>
  <si>
    <t>Размещение ЗИП на площадке Клиента - Reserve SP kit in the customer site, % от стоимости ЗИП</t>
  </si>
  <si>
    <t>см. cтолбец О</t>
  </si>
  <si>
    <t>Стоимость воздушных фильтров и работа по замене - Replacement of air filters</t>
  </si>
  <si>
    <t>Работа по программному по увеличению мощности ИБП (1 шт) - Software upgrade of 1 UPS (works)</t>
  </si>
  <si>
    <t>Размещение системы t мониторинга (темпер. датчики) - Mounting of a temp. sensor</t>
  </si>
  <si>
    <t>Стоимость ЗИП (кроме батарей) включена в контракт - Spare parts costs are included (exc. batteries)</t>
  </si>
  <si>
    <t>Проведение плановых работ в вечернее время (18-9) и в вых. дни - Planned works in the evening (18-9) and weekends</t>
  </si>
  <si>
    <t>500 Euro</t>
  </si>
  <si>
    <t>Режим 5х8 время реагирования 4 часа - 8x5 support mode,  emergency response time is 4 hours</t>
  </si>
  <si>
    <t>900 Euro</t>
  </si>
  <si>
    <t>Режим 7х24 время реагирования 4 часа - 24x7 support mode,  emergency response time is 4 hours</t>
  </si>
  <si>
    <t>700 Euro</t>
  </si>
  <si>
    <t>Режим 7х24 время реагирования 8 часов  - 24x7 support mode,  emergency response time is 8 hours</t>
  </si>
  <si>
    <t>11% Advance</t>
  </si>
  <si>
    <t>Дополнительный 4-й плановый визит (стоимость работ) - Fourth additional visit</t>
  </si>
  <si>
    <t>15% Advance</t>
  </si>
  <si>
    <t>Дополнительный 3-й плановый визит (стоимость работ) - Third additional visit</t>
  </si>
  <si>
    <t>20% Advance</t>
  </si>
  <si>
    <t>Дополнительный 2-й плановый визит (стоимость работ) - Second additional visit</t>
  </si>
  <si>
    <t>ДОПОЛНИТЕЛЬНЫЕ ОПЦИИ (цена в % от стоимости выбранного контракта) - OPTIONS (price in% of the selected contract)</t>
  </si>
  <si>
    <t>826-1100 (1 ИБП+ 1 шкаф бат) - (1 UPS + 1 BC)</t>
  </si>
  <si>
    <t>601-825 (1 ИБП+ 1 шкаф бат) - (1 UPS + 1 BC)</t>
  </si>
  <si>
    <t>401-600 (1 ИБП+ 1 шкаф бат) - (1 UPS + 1 BC)</t>
  </si>
  <si>
    <t>201-400 (1 ИБП+ 1 шкаф бат) - (1 UPS + 1 BC)</t>
  </si>
  <si>
    <t>2070-2370</t>
  </si>
  <si>
    <t>121-200 (1 ИБП+ 1 шкаф бат) - (1 UPS + 1 BC)</t>
  </si>
  <si>
    <t>1700-2070</t>
  </si>
  <si>
    <t>81-120 (1 ИБП+ 1 шкаф бат) - (1 UPS + 1 BC)</t>
  </si>
  <si>
    <t>1300-1500</t>
  </si>
  <si>
    <t>41-80 (1 ИБП+ 1 шкаф бат) - (1 UPS + 1 BC)</t>
  </si>
  <si>
    <t>16-40 (1 ИБП+ 1 шкаф бат) - (1 UPS + 1 BC)</t>
  </si>
  <si>
    <t>8-15 (1 ИБП+ 1 шкаф бат) (1 UPS + 1 BC)</t>
  </si>
  <si>
    <t>Мощность ИБП, кВА</t>
  </si>
  <si>
    <t>•</t>
  </si>
  <si>
    <t>Резервный комплект ЗИП на складе Eaton - Reserved kit of spare parts on Eaton Stock</t>
  </si>
  <si>
    <t>Стоимость воздушных фильтров и работа по замене включены - Air filters costs and works of their replacement are included</t>
  </si>
  <si>
    <t>30% (100% при поставке АКБ Итон)</t>
  </si>
  <si>
    <t>Скидка на работы по плановой замене линеек АКБ</t>
  </si>
  <si>
    <t>P-105000037-001(2)</t>
  </si>
  <si>
    <t>Работы по замене отдельных АКБ (до 4 шт)</t>
  </si>
  <si>
    <t>P-105000036-001(2)</t>
  </si>
  <si>
    <r>
      <t xml:space="preserve">Время реагирования в течение </t>
    </r>
    <r>
      <rPr>
        <b/>
        <sz val="10"/>
        <rFont val="Verdana"/>
        <family val="2"/>
      </rPr>
      <t>8</t>
    </r>
    <r>
      <rPr>
        <sz val="10"/>
        <rFont val="Verdana"/>
        <family val="2"/>
      </rPr>
      <t xml:space="preserve"> часов </t>
    </r>
    <r>
      <rPr>
        <b/>
        <sz val="10"/>
        <rFont val="Verdana"/>
        <family val="2"/>
      </rPr>
      <t>(7х24)</t>
    </r>
    <r>
      <rPr>
        <sz val="10"/>
        <rFont val="Verdana"/>
        <family val="2"/>
        <charset val="204"/>
      </rPr>
      <t xml:space="preserve"> - Emergency response time is 8 hours (for 24x7 support)</t>
    </r>
  </si>
  <si>
    <t>P-105000035-001(2)</t>
  </si>
  <si>
    <r>
      <t xml:space="preserve">Время реагирования в течение </t>
    </r>
    <r>
      <rPr>
        <b/>
        <sz val="10"/>
        <rFont val="Verdana"/>
        <family val="2"/>
      </rPr>
      <t>8</t>
    </r>
    <r>
      <rPr>
        <sz val="10"/>
        <rFont val="Verdana"/>
        <family val="2"/>
      </rPr>
      <t xml:space="preserve"> часов </t>
    </r>
    <r>
      <rPr>
        <b/>
        <sz val="10"/>
        <rFont val="Verdana"/>
        <family val="2"/>
      </rPr>
      <t xml:space="preserve">(5х8) - </t>
    </r>
    <r>
      <rPr>
        <sz val="10"/>
        <rFont val="Verdana"/>
        <family val="2"/>
        <charset val="204"/>
      </rPr>
      <t>Emergency response time is 8 hours (for 8x5 support)</t>
    </r>
  </si>
  <si>
    <t>P-105000034-001(2)</t>
  </si>
  <si>
    <t>Стоимость ЗИП включен (кроме батарей) - Spare parts costs are included (except batteries)</t>
  </si>
  <si>
    <t>93P/E-BAT-L-EMPTY**</t>
  </si>
  <si>
    <t>25% скидка на ЗИП - 25% discount for Spare parts</t>
  </si>
  <si>
    <t>Заводские Шкафы без батарей</t>
  </si>
  <si>
    <t>Транспортные расходы по неограниченному числу аварийных выездов включены (Алматы и Алм.Обл.) * - Travel costs for emergency visits are included (Almaty, Almaty reg.)</t>
  </si>
  <si>
    <t>120 Ah (500 Вт/ячейка)</t>
  </si>
  <si>
    <t>Стоимость работ по неограниченному числу аварийных выездов включена - Additional Labour included (outside planned preventive maintenance visit)</t>
  </si>
  <si>
    <t>Msk</t>
  </si>
  <si>
    <t>Каждый Час в дороге</t>
  </si>
  <si>
    <t>95 Ah (390 Вт/ячейка)</t>
  </si>
  <si>
    <t>25% скидка на работы по ремонту вне плановых визитов - 25% Discount on additional Repair Labour (outside planned preventive maintenance visit)</t>
  </si>
  <si>
    <t>День приезда и день отъезда = 1 день</t>
  </si>
  <si>
    <t>Время в пути</t>
  </si>
  <si>
    <t>85 Ah (330 Вт/ячейка)</t>
  </si>
  <si>
    <t>Режим 7X24 - 24x7 support mode</t>
  </si>
  <si>
    <t>Каждый полный и неполный час</t>
  </si>
  <si>
    <t>Вых и праздн дни, вечер и ночь</t>
  </si>
  <si>
    <t>65 Ah (280 Вт/ячейка)</t>
  </si>
  <si>
    <t>Режим 5X8 - 8x5 support mode</t>
  </si>
  <si>
    <t>от 6 до 8 часов</t>
  </si>
  <si>
    <t>33 Аh (200 Вт/ячейка)</t>
  </si>
  <si>
    <t>Телефонная поддержка - Hotline:</t>
  </si>
  <si>
    <t>от 4 до 6 часов</t>
  </si>
  <si>
    <t>24 Аh (110 Вт/ячейка)</t>
  </si>
  <si>
    <t>Выполнение заводских бюллетеней, обновление ПО ИБП - Technical Updates (Service bulletins, FW upgrade)</t>
  </si>
  <si>
    <t>от 2 до 4 часов</t>
  </si>
  <si>
    <t>7-9 Ah (24-34 Вт/ячейка)</t>
  </si>
  <si>
    <t>1 плановый визит в год (в рабочее время, 9-18) - One planned service visit per year (working hours, 9-18)</t>
  </si>
  <si>
    <t>Менее 2 часов</t>
  </si>
  <si>
    <t>Понедельник – Пятница 09:00 -18:00</t>
  </si>
  <si>
    <t>Сборка  батарейного шкафа - BC assembling</t>
  </si>
  <si>
    <r>
      <t xml:space="preserve">Монтаж и демонтаж батарей в шкаф/стеллаж </t>
    </r>
    <r>
      <rPr>
        <sz val="12"/>
        <rFont val="Calibri"/>
        <family val="2"/>
        <charset val="204"/>
      </rPr>
      <t xml:space="preserve">(замена батарей) - </t>
    </r>
    <r>
      <rPr>
        <b/>
        <sz val="12"/>
        <rFont val="Calibri"/>
        <family val="2"/>
        <charset val="204"/>
      </rPr>
      <t>Works of battery replacement</t>
    </r>
  </si>
  <si>
    <r>
      <t>Диагностика и сервис (замер остат. ёмкости, тестовый разряд) линейки батарей</t>
    </r>
    <r>
      <rPr>
        <sz val="11"/>
        <rFont val="Calibri"/>
        <family val="2"/>
        <charset val="204"/>
      </rPr>
      <t xml:space="preserve"> (1 включена в контракт) -</t>
    </r>
    <r>
      <rPr>
        <b/>
        <sz val="11"/>
        <rFont val="Calibri"/>
        <family val="2"/>
        <charset val="204"/>
      </rPr>
      <t xml:space="preserve"> </t>
    </r>
    <r>
      <rPr>
        <b/>
        <sz val="12"/>
        <rFont val="Calibri"/>
        <family val="2"/>
        <charset val="204"/>
      </rPr>
      <t>Service of one battery string</t>
    </r>
  </si>
  <si>
    <r>
      <t xml:space="preserve">Емкость батарей </t>
    </r>
    <r>
      <rPr>
        <sz val="12"/>
        <rFont val="Calibri"/>
        <family val="2"/>
        <charset val="204"/>
      </rPr>
      <t xml:space="preserve">(А*ч или Вт/ячейка) - </t>
    </r>
    <r>
      <rPr>
        <b/>
        <sz val="12"/>
        <rFont val="Calibri"/>
        <family val="2"/>
        <charset val="204"/>
      </rPr>
      <t>Battery capacity</t>
    </r>
    <r>
      <rPr>
        <sz val="12"/>
        <rFont val="Calibri"/>
        <family val="2"/>
        <charset val="204"/>
      </rPr>
      <t xml:space="preserve">  (Ah or Wpc)</t>
    </r>
  </si>
  <si>
    <t xml:space="preserve">Стоимость комплекта возд. Фильтров </t>
  </si>
  <si>
    <t>Конфигурация и калибровка HS системы (на 1 ИБП) - Parallel system configuration (per 1 UPS)</t>
  </si>
  <si>
    <t>Ремонт ИБП (с заменой ЗИП), работа  - UPS repair, work</t>
  </si>
  <si>
    <t>Диагностика неисправности ИБП (Ремонт на месте, если возможно, во время визита, без замены ЗИП) - UPS diagnostic</t>
  </si>
  <si>
    <t>STARTUP (EU Fabio)</t>
  </si>
  <si>
    <r>
      <t xml:space="preserve">ПНР </t>
    </r>
    <r>
      <rPr>
        <b/>
        <sz val="10"/>
        <rFont val="Calibri"/>
        <family val="2"/>
        <charset val="204"/>
      </rPr>
      <t>(вкл подключение 1 бат шкаф)</t>
    </r>
    <r>
      <rPr>
        <b/>
        <sz val="12"/>
        <rFont val="Calibri"/>
        <family val="2"/>
        <charset val="204"/>
      </rPr>
      <t>** - Startup (inc. one BC)</t>
    </r>
  </si>
  <si>
    <t>Гарантия на ЗИП/год</t>
  </si>
  <si>
    <t>EU POWER (7х24)</t>
  </si>
  <si>
    <t>Контракт Премиум - Service Contract POWER</t>
  </si>
  <si>
    <t>ADVANCE (EU Fabio)</t>
  </si>
  <si>
    <t>Контракт Расширенный - Service Contract ADVANCED</t>
  </si>
  <si>
    <t>SAFE (EU Fabio)</t>
  </si>
  <si>
    <t>Grm SAFE 2017 w/o VAT</t>
  </si>
  <si>
    <t>Контракт Базовый - Service Contract SAFE</t>
  </si>
  <si>
    <r>
      <t xml:space="preserve">Разовое ТО / UPS </t>
    </r>
    <r>
      <rPr>
        <sz val="10"/>
        <rFont val="Calibri"/>
        <family val="2"/>
        <charset val="204"/>
      </rPr>
      <t xml:space="preserve">(0,6*Advance) - </t>
    </r>
    <r>
      <rPr>
        <b/>
        <sz val="12"/>
        <rFont val="Calibri"/>
        <family val="2"/>
        <charset val="204"/>
      </rPr>
      <t>One time maintenance</t>
    </r>
  </si>
  <si>
    <t xml:space="preserve"> EUR, с НДС </t>
  </si>
  <si>
    <t>Время проведения разовых работ</t>
  </si>
  <si>
    <r>
      <rPr>
        <b/>
        <sz val="11"/>
        <rFont val="Calibri"/>
        <family val="2"/>
        <charset val="204"/>
      </rPr>
      <t xml:space="preserve">ЗАМЕНА и СЕРВИС 1 ЛИНЕЙКИ БАТАРЕЙ </t>
    </r>
    <r>
      <rPr>
        <sz val="11"/>
        <rFont val="Calibri"/>
        <family val="2"/>
        <charset val="204"/>
      </rPr>
      <t xml:space="preserve">(32-40 шт. Без вывоза и утилизации) - </t>
    </r>
    <r>
      <rPr>
        <b/>
        <sz val="11"/>
        <rFont val="Calibri"/>
        <family val="2"/>
        <charset val="204"/>
      </rPr>
      <t>Replacement and service of one battery string</t>
    </r>
    <r>
      <rPr>
        <sz val="11"/>
        <rFont val="Calibri"/>
        <family val="2"/>
        <charset val="204"/>
      </rPr>
      <t xml:space="preserve"> (32-40 pcs, w/o removal and utilization)</t>
    </r>
  </si>
  <si>
    <t>ПНР и ДРУГОЕ - Startup and Other</t>
  </si>
  <si>
    <t>СЕРВИСНОЕ ТЕХНИЧЕСКОЕ ОБСЛУЖИВАНИЕ - MAINTENANCE</t>
  </si>
  <si>
    <t>PUBLIC</t>
  </si>
  <si>
    <t>Цены на сервисные услуги, предоставляемые компанией ООО "Итон" (вкл НДС 18%)</t>
  </si>
  <si>
    <t>На Сервисные контракты Safe/Adv/Power семейства 93Е - скидка 40%!</t>
  </si>
  <si>
    <t>Оплата в тенге по курсу НБ РК на дату Договора или счета</t>
  </si>
  <si>
    <t>Сервисные услуги Eaton, Цены в Евро с НДС 12%</t>
  </si>
  <si>
    <t xml:space="preserve">ТОО «АМПЕРЭЛЬ»
г.Алматы, Медеуский район,
ул.Таттимбета, 24
тел: +7 (727)  3120 111
тел: +7 (727) 3120 112
</t>
  </si>
  <si>
    <t>Цены со склада Алматы в USD.</t>
  </si>
  <si>
    <t>Дополнительная скидка при регистрации проекта, % (для 1-фазных ИБП) / Розничная цена при регистрации (для 3-х фазных ИБП)</t>
  </si>
  <si>
    <t>Расширенная гарантия на 3-х фазное оборудование</t>
  </si>
  <si>
    <t xml:space="preserve">Модели снятые с производства </t>
  </si>
  <si>
    <t>Прайс-лист на расширенную гарантию PQ, Eaton</t>
  </si>
  <si>
    <t>EUR PRICE с НДС 12%</t>
  </si>
  <si>
    <t>Стоимость выездов сервисного инженера для диагностики и ремонта или доставки ИБП в сервис не включена</t>
  </si>
  <si>
    <t>Public info - Listprice, Цена с НДС для конечного пользователя</t>
  </si>
  <si>
    <t>Product Range</t>
  </si>
  <si>
    <t>Артикул UPS</t>
  </si>
  <si>
    <t>Наименование</t>
  </si>
  <si>
    <t>Станд Гарантия, лет</t>
  </si>
  <si>
    <t>W+1</t>
  </si>
  <si>
    <t>W'+2</t>
  </si>
  <si>
    <t>W'+3</t>
  </si>
  <si>
    <t>W'+4</t>
  </si>
  <si>
    <t>Eaton Prot Station</t>
  </si>
  <si>
    <t>Eaton 3S</t>
  </si>
  <si>
    <t xml:space="preserve"> Eaton Ellipse ECO</t>
  </si>
  <si>
    <t>EL500USB</t>
  </si>
  <si>
    <t>Eaton Ellipse ECO 500 USB DIN</t>
  </si>
  <si>
    <t>EL650USB</t>
  </si>
  <si>
    <t>Eaton Ellipse ECO 650 USB DIN/IEC</t>
  </si>
  <si>
    <t>EL800USB</t>
  </si>
  <si>
    <t>Eaton Ellipse ECO 800 USB DIN/IEC</t>
  </si>
  <si>
    <t>EL1200USB</t>
  </si>
  <si>
    <t>Eaton Ellipse ECO 1200 USB DIN/IEC</t>
  </si>
  <si>
    <t>EL1600USB</t>
  </si>
  <si>
    <t>Eaton Ellipse ECO 1600 USB DIN/IEC</t>
  </si>
  <si>
    <t>Eaton 5S</t>
  </si>
  <si>
    <t>Eaton 5S 550</t>
  </si>
  <si>
    <t>Eaton 5S 700</t>
  </si>
  <si>
    <t>Eaton 5S 1000</t>
  </si>
  <si>
    <t>Eaton 5S 1500</t>
  </si>
  <si>
    <t>ELIPSE PRO</t>
  </si>
  <si>
    <t>ELP650</t>
  </si>
  <si>
    <t>Eaton Elipse PRO 650 DIN/IEC</t>
  </si>
  <si>
    <t>ELP850</t>
  </si>
  <si>
    <t>Eaton Elipse PRO 850 DIN/IEC</t>
  </si>
  <si>
    <t>ELP1200</t>
  </si>
  <si>
    <t>Eaton Elipse PRO 1200 DIN/IEC</t>
  </si>
  <si>
    <t>ELP1600</t>
  </si>
  <si>
    <t>Eaton Elipse PRO 1600 DIN/IEC</t>
  </si>
  <si>
    <t>Eaton 5E</t>
  </si>
  <si>
    <t>Eaton 5SC</t>
  </si>
  <si>
    <t>5SC500</t>
  </si>
  <si>
    <t>Eaton 5SC 500</t>
  </si>
  <si>
    <t>5SC750</t>
  </si>
  <si>
    <t>Eaton 5SC 750</t>
  </si>
  <si>
    <t>5SC1000</t>
  </si>
  <si>
    <t>Eaton 5SC 1000</t>
  </si>
  <si>
    <t>5SC1500</t>
  </si>
  <si>
    <t>Eaton 5SC 1500</t>
  </si>
  <si>
    <t>Eaton 5P</t>
  </si>
  <si>
    <t>Eaton 5P 650i (бат 2 года)</t>
  </si>
  <si>
    <t>3(2)</t>
  </si>
  <si>
    <t>Eaton 5P 850i (бат 2 года)</t>
  </si>
  <si>
    <t>Eaton 5P 1150i (бат 2 года)</t>
  </si>
  <si>
    <t>Eaton 5P 1550i (бат 2 года)</t>
  </si>
  <si>
    <t>Eaton 5P 650i Rack1U (бат 2 года)</t>
  </si>
  <si>
    <t>Eaton 5P 850i Rack1U (бат 2 года)</t>
  </si>
  <si>
    <t>Eaton 5P 1150i Rack1U (бат 2 года)</t>
  </si>
  <si>
    <t>Eaton 5P 1550i Rack1U (бат 2 года)</t>
  </si>
  <si>
    <t xml:space="preserve">Eaton 5PX </t>
  </si>
  <si>
    <t>Eaton 5PX 1500i RT2U (бат 2 года)</t>
  </si>
  <si>
    <t>Eaton 5PX 2200i RT2U (бат 2 года)</t>
  </si>
  <si>
    <t>Eaton 5PX 3000i RT3U (бат 2 года)</t>
  </si>
  <si>
    <t xml:space="preserve">Eaton 5130 </t>
  </si>
  <si>
    <t xml:space="preserve">Eaton 9130 </t>
  </si>
  <si>
    <t xml:space="preserve">103006458-6591 </t>
  </si>
  <si>
    <t>Eaton 9130 EBM 1500 RM</t>
  </si>
  <si>
    <t>Eaton 9130 EBM 3000 RM</t>
  </si>
  <si>
    <t xml:space="preserve">Eaton EX </t>
  </si>
  <si>
    <t>Eaton EX EXB 1000/1500 RT2U</t>
  </si>
  <si>
    <t>Eaton EX EXB 2200/3000 RT3U</t>
  </si>
  <si>
    <t>Eaton 9E</t>
  </si>
  <si>
    <t>Eaton 9SX</t>
  </si>
  <si>
    <t>9SX6KiRT </t>
  </si>
  <si>
    <t xml:space="preserve">Eaton 9PX 11000i HotSwap </t>
  </si>
  <si>
    <t>E-Series DX</t>
  </si>
  <si>
    <t>ePDU</t>
  </si>
  <si>
    <t>Accessories</t>
  </si>
  <si>
    <t>Eaton STS 16</t>
  </si>
  <si>
    <t>Eaton ATS 30A netpack</t>
  </si>
  <si>
    <t>EAST16N</t>
  </si>
  <si>
    <t>Eaton ATS 16A netpack</t>
  </si>
  <si>
    <t>Relay(AS/400)  Card for 9120, 9130</t>
  </si>
  <si>
    <t>Расширенная гарантия на 1-х фазное оборудование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</si>
</sst>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43" formatCode="_-* #,##0.00\ _₸_-;\-* #,##0.00\ _₸_-;_-* &quot;-&quot;??\ _₸_-;_-@_-"/>
    <numFmt numFmtId="164" formatCode="_(* #,##0.00_);_(* \(#,##0.00\);_(* &quot;-&quot;??_);_(@_)"/>
    <numFmt numFmtId="165" formatCode="0.0%"/>
    <numFmt numFmtId="166" formatCode="_-[$$-409]* #,##0_ ;_-[$$-409]* \-#,##0\ ;_-[$$-409]* &quot;-&quot;??_ ;_-@_ "/>
    <numFmt numFmtId="167" formatCode="_-[$$-409]* #,##0.00_ ;_-[$$-409]* \-#,##0.00\ ;_-[$$-409]* &quot;-&quot;??_ ;_-@_ "/>
    <numFmt numFmtId="168" formatCode="[$$-409]#,##0"/>
    <numFmt numFmtId="169" formatCode="[$€-2]\ #,##0.00"/>
    <numFmt numFmtId="170" formatCode="[$$-409]#,##0.00"/>
    <numFmt numFmtId="171" formatCode="_-* #,##0.00\ &quot;€&quot;_-;\-* #,##0.00\ &quot;€&quot;_-;_-* &quot;-&quot;??\ &quot;€&quot;_-;_-@_-"/>
    <numFmt numFmtId="172" formatCode="0.0"/>
    <numFmt numFmtId="173" formatCode="_-* #,##0\ [$€-1]_-;\-* #,##0\ [$€-1]_-;_-* &quot;-&quot;\ [$€-1]_-;_-@_-"/>
    <numFmt numFmtId="174" formatCode="#,##0\ [$€-1]"/>
    <numFmt numFmtId="175" formatCode="[$€-410]\ #,##0"/>
    <numFmt numFmtId="176" formatCode="_-* #,##0.000\ [$€-1]_-;\-* #,##0.000\ [$€-1]_-;_-* &quot;-&quot;???\ [$€-1]_-;_-@_-"/>
    <numFmt numFmtId="177" formatCode="_-[$€-2]\ * #,##0_-;\-[$€-2]\ * #,##0_-;_-[$€-2]\ * &quot;-&quot;_-;_-@_-"/>
    <numFmt numFmtId="178" formatCode="#,##0.00\ [$€-47E]"/>
    <numFmt numFmtId="179" formatCode="#,##0\ [$€-47E]"/>
    <numFmt numFmtId="180" formatCode="#,##0.00\ [$€-1]"/>
  </numFmts>
  <fonts count="12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color indexed="8"/>
      <name val="MS Sans Serif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9"/>
      <name val="Arial"/>
      <family val="2"/>
      <charset val="238"/>
    </font>
    <font>
      <sz val="9"/>
      <color theme="1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9"/>
      <color theme="1"/>
      <name val="Arial"/>
      <family val="2"/>
      <charset val="238"/>
    </font>
    <font>
      <sz val="9"/>
      <color rgb="FFFF0000"/>
      <name val="Calibri"/>
      <family val="2"/>
      <charset val="204"/>
      <scheme val="minor"/>
    </font>
    <font>
      <b/>
      <sz val="9"/>
      <color indexed="9"/>
      <name val="Arial"/>
      <family val="2"/>
      <charset val="204"/>
    </font>
    <font>
      <b/>
      <sz val="9"/>
      <color rgb="FFFF0000"/>
      <name val="Arial"/>
      <family val="2"/>
      <charset val="204"/>
    </font>
    <font>
      <sz val="9"/>
      <color rgb="FFFF0000"/>
      <name val="Arial"/>
      <family val="2"/>
    </font>
    <font>
      <sz val="9"/>
      <color rgb="FFFF0000"/>
      <name val="Arial"/>
      <family val="2"/>
      <charset val="238"/>
    </font>
    <font>
      <sz val="9"/>
      <color rgb="FF0D0D0D"/>
      <name val="Arial"/>
      <family val="2"/>
      <charset val="238"/>
    </font>
    <font>
      <sz val="9"/>
      <color rgb="FF000000"/>
      <name val="Arial"/>
      <family val="2"/>
      <charset val="238"/>
    </font>
    <font>
      <vertAlign val="superscript"/>
      <sz val="9"/>
      <name val="Arial"/>
      <family val="2"/>
      <charset val="238"/>
    </font>
    <font>
      <sz val="28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scheme val="minor"/>
    </font>
    <font>
      <b/>
      <sz val="20"/>
      <color rgb="FFFF0000"/>
      <name val="Times New Roman"/>
      <family val="1"/>
      <charset val="204"/>
    </font>
    <font>
      <sz val="20"/>
      <color rgb="FFFF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8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</font>
    <font>
      <sz val="8"/>
      <color rgb="FFFF0000"/>
      <name val="Arial"/>
      <family val="2"/>
    </font>
    <font>
      <sz val="8"/>
      <color rgb="FFFF0000"/>
      <name val="Arial"/>
      <family val="2"/>
      <charset val="238"/>
    </font>
    <font>
      <sz val="8"/>
      <color rgb="FF0D0D0D"/>
      <name val="Arial"/>
      <family val="2"/>
      <charset val="238"/>
    </font>
    <font>
      <sz val="8"/>
      <color rgb="FF000000"/>
      <name val="Arial"/>
      <family val="2"/>
      <charset val="238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8"/>
      <color theme="1"/>
      <name val="Arial"/>
      <family val="2"/>
    </font>
    <font>
      <b/>
      <sz val="11"/>
      <color theme="1"/>
      <name val="Calibri"/>
      <family val="2"/>
      <charset val="204"/>
      <scheme val="minor"/>
    </font>
    <font>
      <i/>
      <sz val="16"/>
      <color theme="1"/>
      <name val="Calibri"/>
      <family val="2"/>
      <charset val="204"/>
      <scheme val="minor"/>
    </font>
    <font>
      <b/>
      <sz val="9"/>
      <name val="Arial"/>
      <family val="2"/>
      <charset val="204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11"/>
      <color rgb="FFFF000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u/>
      <sz val="16"/>
      <color theme="10"/>
      <name val="Calibri"/>
      <family val="2"/>
      <charset val="204"/>
      <scheme val="minor"/>
    </font>
    <font>
      <u/>
      <sz val="16"/>
      <color theme="10"/>
      <name val="Calibri"/>
      <family val="2"/>
      <charset val="204"/>
      <scheme val="minor"/>
    </font>
    <font>
      <sz val="12"/>
      <name val="Times New Roman"/>
      <family val="1"/>
    </font>
    <font>
      <sz val="10"/>
      <name val="Calibri"/>
      <family val="2"/>
      <charset val="204"/>
    </font>
    <font>
      <b/>
      <sz val="16"/>
      <name val="Calibri"/>
      <family val="2"/>
      <charset val="204"/>
    </font>
    <font>
      <b/>
      <sz val="14"/>
      <name val="Calibri"/>
      <family val="2"/>
      <charset val="204"/>
    </font>
    <font>
      <b/>
      <sz val="10"/>
      <name val="Calibri"/>
      <family val="2"/>
      <charset val="204"/>
    </font>
    <font>
      <b/>
      <sz val="10"/>
      <name val="Arial"/>
      <family val="2"/>
      <charset val="204"/>
    </font>
    <font>
      <b/>
      <sz val="24"/>
      <color indexed="10"/>
      <name val="Calibri"/>
      <family val="2"/>
      <charset val="204"/>
      <scheme val="minor"/>
    </font>
    <font>
      <b/>
      <sz val="14"/>
      <color indexed="10"/>
      <name val="Calibri"/>
      <family val="2"/>
      <charset val="204"/>
    </font>
    <font>
      <b/>
      <sz val="18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12"/>
      <name val="Calibri"/>
      <family val="2"/>
      <charset val="204"/>
    </font>
    <font>
      <sz val="10"/>
      <name val="Arial"/>
      <family val="2"/>
      <charset val="204"/>
    </font>
    <font>
      <b/>
      <sz val="2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name val="Calibri"/>
      <family val="2"/>
      <charset val="204"/>
    </font>
    <font>
      <b/>
      <sz val="20"/>
      <color indexed="8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b/>
      <sz val="14"/>
      <name val="Calibri"/>
      <family val="2"/>
      <charset val="204"/>
      <scheme val="minor"/>
    </font>
    <font>
      <sz val="11"/>
      <color theme="0" tint="-0.34998626667073579"/>
      <name val="Calibri"/>
      <family val="2"/>
      <charset val="204"/>
      <scheme val="minor"/>
    </font>
    <font>
      <sz val="11"/>
      <color theme="0" tint="-0.249977111117893"/>
      <name val="Calibri"/>
      <family val="2"/>
      <charset val="204"/>
      <scheme val="minor"/>
    </font>
    <font>
      <b/>
      <sz val="11"/>
      <color rgb="FFC00000"/>
      <name val="Calibri"/>
      <family val="2"/>
      <charset val="204"/>
      <scheme val="minor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vertAlign val="superscript"/>
      <sz val="8"/>
      <name val="Arial"/>
      <family val="2"/>
      <charset val="204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u/>
      <sz val="8"/>
      <color rgb="FFFF0000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u/>
      <sz val="8"/>
      <color theme="10"/>
      <name val="Calibri"/>
      <family val="2"/>
      <charset val="204"/>
      <scheme val="minor"/>
    </font>
    <font>
      <b/>
      <sz val="8"/>
      <color theme="10"/>
      <name val="Calibri"/>
      <family val="2"/>
      <charset val="204"/>
      <scheme val="minor"/>
    </font>
    <font>
      <sz val="8"/>
      <name val="LucidaSans"/>
    </font>
    <font>
      <u/>
      <sz val="8"/>
      <color rgb="FFFF0000"/>
      <name val="Calibri"/>
      <family val="2"/>
      <charset val="204"/>
      <scheme val="minor"/>
    </font>
    <font>
      <b/>
      <sz val="8"/>
      <color rgb="FFFF0000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b/>
      <sz val="9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7"/>
      <color theme="1"/>
      <name val="Times New Roman"/>
      <family val="1"/>
      <charset val="204"/>
    </font>
    <font>
      <b/>
      <sz val="11"/>
      <color rgb="FF000000"/>
      <name val="Calibri"/>
      <family val="2"/>
      <charset val="204"/>
    </font>
    <font>
      <sz val="8"/>
      <color rgb="FF000000"/>
      <name val="Arial"/>
      <family val="2"/>
      <charset val="204"/>
    </font>
    <font>
      <sz val="8"/>
      <color rgb="FF0D0D0D"/>
      <name val="Arial"/>
      <family val="2"/>
      <charset val="204"/>
    </font>
    <font>
      <i/>
      <sz val="13"/>
      <color theme="1"/>
      <name val="Calibri"/>
      <family val="2"/>
      <charset val="204"/>
      <scheme val="minor"/>
    </font>
    <font>
      <i/>
      <sz val="8"/>
      <color theme="1"/>
      <name val="Calibri"/>
      <family val="2"/>
      <charset val="204"/>
      <scheme val="minor"/>
    </font>
    <font>
      <b/>
      <sz val="11"/>
      <name val="Calibri"/>
      <family val="2"/>
      <charset val="204"/>
    </font>
    <font>
      <sz val="10"/>
      <name val="Times New Roman"/>
      <family val="1"/>
      <charset val="204"/>
    </font>
    <font>
      <sz val="11"/>
      <name val="Calibri"/>
      <family val="2"/>
      <charset val="204"/>
    </font>
    <font>
      <b/>
      <sz val="10"/>
      <name val="Verdana"/>
      <family val="2"/>
      <charset val="204"/>
    </font>
    <font>
      <b/>
      <sz val="10"/>
      <color indexed="62"/>
      <name val="Calibri"/>
      <family val="2"/>
      <charset val="204"/>
    </font>
    <font>
      <sz val="10"/>
      <name val="Verdana"/>
      <family val="2"/>
      <charset val="204"/>
    </font>
    <font>
      <b/>
      <sz val="12"/>
      <color indexed="10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0"/>
      <color indexed="10"/>
      <name val="Calibri"/>
      <family val="2"/>
      <charset val="204"/>
    </font>
    <font>
      <sz val="10"/>
      <color indexed="8"/>
      <name val="Calibri"/>
      <family val="2"/>
      <charset val="204"/>
    </font>
    <font>
      <b/>
      <sz val="10"/>
      <color indexed="10"/>
      <name val="Calibri"/>
      <family val="2"/>
      <charset val="204"/>
    </font>
    <font>
      <b/>
      <sz val="10"/>
      <color indexed="30"/>
      <name val="Calibri"/>
      <family val="2"/>
      <charset val="204"/>
    </font>
    <font>
      <i/>
      <sz val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0"/>
      <name val="Verdana"/>
      <family val="2"/>
    </font>
    <font>
      <sz val="10"/>
      <name val="Verdana"/>
      <family val="2"/>
    </font>
    <font>
      <b/>
      <sz val="12"/>
      <name val="Arial"/>
      <family val="2"/>
      <charset val="204"/>
    </font>
    <font>
      <b/>
      <sz val="12"/>
      <color indexed="10"/>
      <name val="Arial"/>
      <family val="2"/>
      <charset val="204"/>
    </font>
    <font>
      <sz val="12"/>
      <name val="Arial"/>
      <family val="2"/>
      <charset val="204"/>
    </font>
    <font>
      <sz val="16"/>
      <color rgb="FFFF0000"/>
      <name val="Arial"/>
      <family val="2"/>
      <charset val="204"/>
    </font>
    <font>
      <sz val="16"/>
      <name val="Arial"/>
      <family val="2"/>
      <charset val="204"/>
    </font>
    <font>
      <sz val="18"/>
      <name val="Arial"/>
      <family val="2"/>
      <charset val="204"/>
    </font>
    <font>
      <b/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Calibri"/>
      <family val="2"/>
      <charset val="204"/>
    </font>
  </fonts>
  <fills count="38">
    <fill>
      <patternFill patternType="none"/>
    </fill>
    <fill>
      <patternFill patternType="gray125"/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B7"/>
        <bgColor indexed="64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indexed="48"/>
        <b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theme="6" tint="0.39997558519241921"/>
        <bgColor indexed="9"/>
      </patternFill>
    </fill>
    <fill>
      <patternFill patternType="solid">
        <fgColor theme="9" tint="0.59999389629810485"/>
        <bgColor indexed="9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8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9">
    <xf numFmtId="0" fontId="0" fillId="0" borderId="0"/>
    <xf numFmtId="0" fontId="2" fillId="0" borderId="0"/>
    <xf numFmtId="0" fontId="19" fillId="0" borderId="0" applyNumberFormat="0" applyFill="0" applyBorder="0" applyAlignment="0" applyProtection="0"/>
    <xf numFmtId="9" fontId="22" fillId="0" borderId="0" applyFont="0" applyFill="0" applyBorder="0" applyAlignment="0" applyProtection="0"/>
    <xf numFmtId="0" fontId="23" fillId="7" borderId="0" applyNumberFormat="0" applyBorder="0" applyAlignment="0" applyProtection="0"/>
    <xf numFmtId="0" fontId="1" fillId="8" borderId="0" applyNumberFormat="0" applyBorder="0" applyAlignment="0" applyProtection="0"/>
    <xf numFmtId="0" fontId="23" fillId="9" borderId="0" applyNumberFormat="0" applyBorder="0" applyAlignment="0" applyProtection="0"/>
    <xf numFmtId="0" fontId="1" fillId="10" borderId="0" applyNumberFormat="0" applyBorder="0" applyAlignment="0" applyProtection="0"/>
    <xf numFmtId="0" fontId="23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164" fontId="32" fillId="0" borderId="0" applyFont="0" applyFill="0" applyBorder="0" applyAlignment="0" applyProtection="0"/>
    <xf numFmtId="168" fontId="2" fillId="0" borderId="0"/>
    <xf numFmtId="168" fontId="50" fillId="0" borderId="0"/>
    <xf numFmtId="0" fontId="61" fillId="0" borderId="0"/>
    <xf numFmtId="0" fontId="22" fillId="0" borderId="0"/>
    <xf numFmtId="0" fontId="1" fillId="0" borderId="0"/>
    <xf numFmtId="0" fontId="1" fillId="12" borderId="0" applyNumberFormat="0" applyBorder="0" applyAlignment="0" applyProtection="0"/>
    <xf numFmtId="0" fontId="61" fillId="0" borderId="0"/>
    <xf numFmtId="171" fontId="32" fillId="0" borderId="0" applyFont="0" applyFill="0" applyBorder="0" applyAlignment="0" applyProtection="0"/>
    <xf numFmtId="168" fontId="32" fillId="0" borderId="0"/>
    <xf numFmtId="168" fontId="32" fillId="0" borderId="0"/>
    <xf numFmtId="43" fontId="32" fillId="0" borderId="0" applyFont="0" applyFill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</cellStyleXfs>
  <cellXfs count="1151">
    <xf numFmtId="0" fontId="0" fillId="0" borderId="0" xfId="0"/>
    <xf numFmtId="0" fontId="4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7" fillId="0" borderId="1" xfId="0" applyFont="1" applyBorder="1"/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horizontal="left"/>
    </xf>
    <xf numFmtId="0" fontId="7" fillId="0" borderId="0" xfId="0" applyFont="1"/>
    <xf numFmtId="0" fontId="6" fillId="0" borderId="1" xfId="0" applyFont="1" applyFill="1" applyBorder="1" applyAlignment="1">
      <alignment horizontal="left" vertical="center"/>
    </xf>
    <xf numFmtId="0" fontId="10" fillId="0" borderId="1" xfId="0" applyFont="1" applyBorder="1"/>
    <xf numFmtId="11" fontId="6" fillId="0" borderId="1" xfId="0" applyNumberFormat="1" applyFont="1" applyFill="1" applyBorder="1" applyAlignment="1">
      <alignment horizontal="left" vertical="center"/>
    </xf>
    <xf numFmtId="49" fontId="6" fillId="0" borderId="1" xfId="0" applyNumberFormat="1" applyFont="1" applyFill="1" applyBorder="1" applyAlignment="1">
      <alignment horizontal="center" vertical="center"/>
    </xf>
    <xf numFmtId="0" fontId="0" fillId="0" borderId="0" xfId="0" applyAlignment="1"/>
    <xf numFmtId="1" fontId="11" fillId="2" borderId="1" xfId="0" applyNumberFormat="1" applyFont="1" applyFill="1" applyBorder="1" applyAlignment="1">
      <alignment horizontal="center" vertical="center" wrapText="1"/>
    </xf>
    <xf numFmtId="3" fontId="11" fillId="2" borderId="1" xfId="1" applyNumberFormat="1" applyFont="1" applyFill="1" applyBorder="1" applyAlignment="1">
      <alignment horizontal="center" vertical="center" wrapText="1"/>
    </xf>
    <xf numFmtId="0" fontId="11" fillId="2" borderId="1" xfId="1" applyFont="1" applyFill="1" applyBorder="1" applyAlignment="1">
      <alignment horizontal="center" vertical="center" wrapText="1"/>
    </xf>
    <xf numFmtId="3" fontId="6" fillId="0" borderId="1" xfId="0" applyNumberFormat="1" applyFont="1" applyBorder="1"/>
    <xf numFmtId="3" fontId="7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3" fontId="9" fillId="0" borderId="1" xfId="0" applyNumberFormat="1" applyFont="1" applyFill="1" applyBorder="1"/>
    <xf numFmtId="3" fontId="6" fillId="0" borderId="1" xfId="0" applyNumberFormat="1" applyFont="1" applyFill="1" applyBorder="1"/>
    <xf numFmtId="3" fontId="6" fillId="0" borderId="1" xfId="0" applyNumberFormat="1" applyFont="1" applyFill="1" applyBorder="1" applyAlignment="1">
      <alignment wrapText="1"/>
    </xf>
    <xf numFmtId="3" fontId="6" fillId="0" borderId="1" xfId="0" applyNumberFormat="1" applyFont="1" applyFill="1" applyBorder="1" applyAlignment="1">
      <alignment vertical="center" wrapText="1"/>
    </xf>
    <xf numFmtId="3" fontId="15" fillId="0" borderId="1" xfId="0" applyNumberFormat="1" applyFont="1" applyFill="1" applyBorder="1" applyAlignment="1">
      <alignment horizontal="left" wrapText="1"/>
    </xf>
    <xf numFmtId="3" fontId="15" fillId="0" borderId="1" xfId="0" applyNumberFormat="1" applyFont="1" applyFill="1" applyBorder="1" applyAlignment="1">
      <alignment wrapText="1"/>
    </xf>
    <xf numFmtId="3" fontId="9" fillId="0" borderId="1" xfId="0" applyNumberFormat="1" applyFont="1" applyFill="1" applyBorder="1" applyAlignment="1"/>
    <xf numFmtId="3" fontId="6" fillId="0" borderId="1" xfId="0" applyNumberFormat="1" applyFont="1" applyFill="1" applyBorder="1" applyAlignment="1">
      <alignment horizontal="left" vertical="center"/>
    </xf>
    <xf numFmtId="3" fontId="6" fillId="0" borderId="1" xfId="0" applyNumberFormat="1" applyFont="1" applyBorder="1" applyAlignment="1">
      <alignment vertical="center"/>
    </xf>
    <xf numFmtId="3" fontId="6" fillId="6" borderId="1" xfId="0" applyNumberFormat="1" applyFont="1" applyFill="1" applyBorder="1" applyAlignment="1">
      <alignment vertical="center"/>
    </xf>
    <xf numFmtId="3" fontId="6" fillId="0" borderId="1" xfId="0" applyNumberFormat="1" applyFont="1" applyFill="1" applyBorder="1" applyAlignment="1">
      <alignment horizontal="left"/>
    </xf>
    <xf numFmtId="3" fontId="6" fillId="0" borderId="1" xfId="0" applyNumberFormat="1" applyFont="1" applyFill="1" applyBorder="1" applyAlignment="1"/>
    <xf numFmtId="3" fontId="6" fillId="6" borderId="1" xfId="0" applyNumberFormat="1" applyFont="1" applyFill="1" applyBorder="1" applyAlignment="1">
      <alignment horizontal="left"/>
    </xf>
    <xf numFmtId="3" fontId="15" fillId="0" borderId="1" xfId="0" applyNumberFormat="1" applyFont="1" applyFill="1" applyBorder="1"/>
    <xf numFmtId="0" fontId="8" fillId="0" borderId="1" xfId="0" applyFont="1" applyBorder="1"/>
    <xf numFmtId="3" fontId="6" fillId="0" borderId="1" xfId="0" applyNumberFormat="1" applyFont="1" applyFill="1" applyBorder="1" applyAlignment="1" applyProtection="1">
      <alignment horizontal="left"/>
      <protection locked="0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3" fontId="0" fillId="0" borderId="0" xfId="0" applyNumberFormat="1"/>
    <xf numFmtId="0" fontId="0" fillId="0" borderId="0" xfId="0" quotePrefix="1"/>
    <xf numFmtId="0" fontId="7" fillId="0" borderId="1" xfId="0" applyFont="1" applyFill="1" applyBorder="1"/>
    <xf numFmtId="0" fontId="7" fillId="0" borderId="1" xfId="0" applyFont="1" applyFill="1" applyBorder="1" applyAlignment="1">
      <alignment horizontal="center"/>
    </xf>
    <xf numFmtId="3" fontId="7" fillId="0" borderId="1" xfId="0" applyNumberFormat="1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 vertical="center"/>
    </xf>
    <xf numFmtId="0" fontId="0" fillId="0" borderId="0" xfId="0" applyFill="1"/>
    <xf numFmtId="0" fontId="7" fillId="0" borderId="0" xfId="0" applyFont="1" applyFill="1"/>
    <xf numFmtId="0" fontId="0" fillId="0" borderId="0" xfId="0" quotePrefix="1" applyFill="1"/>
    <xf numFmtId="49" fontId="0" fillId="4" borderId="0" xfId="0" applyNumberFormat="1" applyFill="1"/>
    <xf numFmtId="49" fontId="4" fillId="3" borderId="1" xfId="0" applyNumberFormat="1" applyFont="1" applyFill="1" applyBorder="1" applyAlignment="1">
      <alignment horizontal="center" vertical="center" wrapText="1"/>
    </xf>
    <xf numFmtId="49" fontId="4" fillId="3" borderId="2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/>
    </xf>
    <xf numFmtId="0" fontId="4" fillId="3" borderId="2" xfId="0" applyFont="1" applyFill="1" applyBorder="1" applyAlignment="1">
      <alignment horizontal="center" vertical="center" wrapText="1"/>
    </xf>
    <xf numFmtId="0" fontId="19" fillId="0" borderId="0" xfId="2"/>
    <xf numFmtId="0" fontId="20" fillId="0" borderId="0" xfId="0" applyFont="1" applyBorder="1"/>
    <xf numFmtId="0" fontId="21" fillId="0" borderId="0" xfId="0" applyFont="1" applyBorder="1"/>
    <xf numFmtId="49" fontId="21" fillId="0" borderId="0" xfId="0" applyNumberFormat="1" applyFont="1" applyBorder="1"/>
    <xf numFmtId="0" fontId="18" fillId="0" borderId="0" xfId="0" applyFont="1" applyAlignment="1">
      <alignment horizontal="center" vertical="center"/>
    </xf>
    <xf numFmtId="0" fontId="0" fillId="0" borderId="0" xfId="0" applyAlignment="1">
      <alignment horizontal="left"/>
    </xf>
    <xf numFmtId="0" fontId="9" fillId="0" borderId="1" xfId="0" applyFont="1" applyFill="1" applyBorder="1" applyAlignment="1">
      <alignment horizontal="left" vertical="center"/>
    </xf>
    <xf numFmtId="0" fontId="9" fillId="5" borderId="1" xfId="0" applyFont="1" applyFill="1" applyBorder="1" applyAlignment="1">
      <alignment horizontal="left" vertical="center"/>
    </xf>
    <xf numFmtId="0" fontId="9" fillId="5" borderId="1" xfId="0" applyFont="1" applyFill="1" applyBorder="1" applyAlignment="1">
      <alignment horizontal="left" vertical="center" wrapText="1"/>
    </xf>
    <xf numFmtId="0" fontId="15" fillId="5" borderId="1" xfId="0" applyFont="1" applyFill="1" applyBorder="1" applyAlignment="1">
      <alignment horizontal="left" vertical="center"/>
    </xf>
    <xf numFmtId="0" fontId="6" fillId="5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1" fontId="6" fillId="0" borderId="1" xfId="0" applyNumberFormat="1" applyFont="1" applyFill="1" applyBorder="1" applyAlignment="1">
      <alignment horizontal="left" vertical="center"/>
    </xf>
    <xf numFmtId="49" fontId="6" fillId="0" borderId="1" xfId="0" applyNumberFormat="1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/>
    </xf>
    <xf numFmtId="0" fontId="6" fillId="0" borderId="1" xfId="0" quotePrefix="1" applyNumberFormat="1" applyFont="1" applyFill="1" applyBorder="1" applyAlignment="1">
      <alignment horizontal="left" vertical="center"/>
    </xf>
    <xf numFmtId="0" fontId="7" fillId="0" borderId="1" xfId="0" applyFont="1" applyBorder="1" applyAlignment="1">
      <alignment vertical="center" wrapText="1"/>
    </xf>
    <xf numFmtId="3" fontId="7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3" fontId="8" fillId="0" borderId="1" xfId="0" applyNumberFormat="1" applyFont="1" applyBorder="1" applyAlignment="1">
      <alignment horizontal="center" vertical="center"/>
    </xf>
    <xf numFmtId="3" fontId="9" fillId="0" borderId="1" xfId="0" applyNumberFormat="1" applyFont="1" applyFill="1" applyBorder="1" applyAlignment="1">
      <alignment vertical="center"/>
    </xf>
    <xf numFmtId="3" fontId="6" fillId="0" borderId="1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left" vertical="center"/>
    </xf>
    <xf numFmtId="3" fontId="15" fillId="0" borderId="1" xfId="0" applyNumberFormat="1" applyFont="1" applyFill="1" applyBorder="1" applyAlignment="1">
      <alignment horizontal="left" vertical="center" wrapText="1"/>
    </xf>
    <xf numFmtId="3" fontId="15" fillId="0" borderId="1" xfId="0" applyNumberFormat="1" applyFont="1" applyFill="1" applyBorder="1" applyAlignment="1">
      <alignment vertical="center" wrapText="1"/>
    </xf>
    <xf numFmtId="0" fontId="10" fillId="0" borderId="1" xfId="0" applyFont="1" applyBorder="1" applyAlignment="1">
      <alignment vertical="center" wrapText="1"/>
    </xf>
    <xf numFmtId="3" fontId="6" fillId="6" borderId="1" xfId="0" applyNumberFormat="1" applyFont="1" applyFill="1" applyBorder="1" applyAlignment="1">
      <alignment horizontal="left" vertical="center"/>
    </xf>
    <xf numFmtId="3" fontId="15" fillId="0" borderId="1" xfId="0" applyNumberFormat="1" applyFont="1" applyFill="1" applyBorder="1" applyAlignment="1">
      <alignment vertical="center"/>
    </xf>
    <xf numFmtId="0" fontId="8" fillId="0" borderId="1" xfId="0" applyFont="1" applyBorder="1" applyAlignment="1">
      <alignment vertical="center" wrapText="1"/>
    </xf>
    <xf numFmtId="3" fontId="6" fillId="0" borderId="1" xfId="0" applyNumberFormat="1" applyFont="1" applyFill="1" applyBorder="1" applyAlignment="1" applyProtection="1">
      <alignment horizontal="left" vertical="center"/>
      <protection locked="0"/>
    </xf>
    <xf numFmtId="0" fontId="7" fillId="0" borderId="1" xfId="0" applyFont="1" applyFill="1" applyBorder="1" applyAlignment="1">
      <alignment vertical="center" wrapText="1"/>
    </xf>
    <xf numFmtId="3" fontId="7" fillId="0" borderId="1" xfId="0" applyNumberFormat="1" applyFont="1" applyFill="1" applyBorder="1" applyAlignment="1">
      <alignment horizontal="center" vertical="center"/>
    </xf>
    <xf numFmtId="9" fontId="26" fillId="0" borderId="0" xfId="0" applyNumberFormat="1" applyFont="1" applyBorder="1" applyAlignment="1">
      <alignment vertical="center" wrapText="1"/>
    </xf>
    <xf numFmtId="165" fontId="29" fillId="0" borderId="0" xfId="0" applyNumberFormat="1" applyFont="1" applyBorder="1" applyAlignment="1">
      <alignment horizontal="center" vertical="center" wrapText="1"/>
    </xf>
    <xf numFmtId="0" fontId="27" fillId="0" borderId="0" xfId="0" applyFont="1" applyBorder="1" applyAlignment="1">
      <alignment horizontal="right" vertical="center" wrapText="1"/>
    </xf>
    <xf numFmtId="0" fontId="28" fillId="0" borderId="0" xfId="0" applyFont="1" applyBorder="1" applyAlignment="1">
      <alignment horizontal="right" vertical="center" wrapText="1"/>
    </xf>
    <xf numFmtId="9" fontId="29" fillId="0" borderId="0" xfId="0" applyNumberFormat="1" applyFont="1" applyBorder="1" applyAlignment="1">
      <alignment horizontal="center" vertical="center" wrapText="1"/>
    </xf>
    <xf numFmtId="1" fontId="11" fillId="16" borderId="4" xfId="0" applyNumberFormat="1" applyFont="1" applyFill="1" applyBorder="1" applyAlignment="1">
      <alignment horizontal="center" vertical="center" wrapText="1"/>
    </xf>
    <xf numFmtId="1" fontId="11" fillId="16" borderId="5" xfId="0" applyNumberFormat="1" applyFont="1" applyFill="1" applyBorder="1" applyAlignment="1">
      <alignment horizontal="center" vertical="center" wrapText="1"/>
    </xf>
    <xf numFmtId="0" fontId="30" fillId="0" borderId="0" xfId="0" applyFont="1" applyFill="1" applyBorder="1"/>
    <xf numFmtId="0" fontId="31" fillId="0" borderId="0" xfId="0" applyFont="1" applyFill="1" applyBorder="1" applyAlignment="1">
      <alignment horizontal="left"/>
    </xf>
    <xf numFmtId="1" fontId="31" fillId="0" borderId="0" xfId="0" applyNumberFormat="1" applyFont="1" applyFill="1" applyBorder="1" applyAlignment="1">
      <alignment horizontal="center" vertical="center"/>
    </xf>
    <xf numFmtId="166" fontId="31" fillId="0" borderId="0" xfId="13" applyNumberFormat="1" applyFont="1" applyFill="1" applyBorder="1" applyAlignment="1">
      <alignment horizontal="left"/>
    </xf>
    <xf numFmtId="0" fontId="0" fillId="0" borderId="0" xfId="0" applyAlignment="1">
      <alignment horizontal="center"/>
    </xf>
    <xf numFmtId="0" fontId="4" fillId="0" borderId="0" xfId="0" applyFont="1" applyFill="1" applyBorder="1" applyAlignment="1">
      <alignment horizontal="center" vertical="top" wrapText="1"/>
    </xf>
    <xf numFmtId="0" fontId="4" fillId="0" borderId="0" xfId="0" applyFont="1" applyFill="1" applyBorder="1" applyAlignment="1">
      <alignment horizontal="left" vertical="top" wrapText="1"/>
    </xf>
    <xf numFmtId="0" fontId="31" fillId="0" borderId="0" xfId="0" applyFont="1" applyFill="1" applyBorder="1"/>
    <xf numFmtId="0" fontId="30" fillId="0" borderId="3" xfId="0" applyFont="1" applyFill="1" applyBorder="1"/>
    <xf numFmtId="0" fontId="31" fillId="0" borderId="3" xfId="0" applyFont="1" applyFill="1" applyBorder="1" applyAlignment="1">
      <alignment horizontal="left"/>
    </xf>
    <xf numFmtId="1" fontId="31" fillId="0" borderId="3" xfId="0" applyNumberFormat="1" applyFont="1" applyFill="1" applyBorder="1" applyAlignment="1">
      <alignment horizontal="center" vertical="center"/>
    </xf>
    <xf numFmtId="166" fontId="31" fillId="0" borderId="3" xfId="13" applyNumberFormat="1" applyFont="1" applyFill="1" applyBorder="1" applyAlignment="1">
      <alignment horizontal="left"/>
    </xf>
    <xf numFmtId="0" fontId="0" fillId="0" borderId="3" xfId="0" applyBorder="1" applyAlignment="1">
      <alignment horizontal="center"/>
    </xf>
    <xf numFmtId="0" fontId="4" fillId="0" borderId="3" xfId="0" applyFont="1" applyFill="1" applyBorder="1" applyAlignment="1">
      <alignment horizontal="center" vertical="top" wrapText="1"/>
    </xf>
    <xf numFmtId="0" fontId="4" fillId="0" borderId="3" xfId="0" applyFont="1" applyFill="1" applyBorder="1" applyAlignment="1">
      <alignment horizontal="left" vertical="top" wrapText="1"/>
    </xf>
    <xf numFmtId="0" fontId="31" fillId="0" borderId="0" xfId="0" applyFont="1" applyFill="1" applyBorder="1" applyAlignment="1">
      <alignment horizontal="left" vertical="center"/>
    </xf>
    <xf numFmtId="0" fontId="0" fillId="0" borderId="0" xfId="0" applyBorder="1"/>
    <xf numFmtId="11" fontId="31" fillId="0" borderId="0" xfId="0" applyNumberFormat="1" applyFont="1" applyFill="1" applyBorder="1" applyAlignment="1">
      <alignment horizontal="left" vertical="center"/>
    </xf>
    <xf numFmtId="0" fontId="31" fillId="0" borderId="3" xfId="0" applyFont="1" applyFill="1" applyBorder="1"/>
    <xf numFmtId="0" fontId="31" fillId="0" borderId="3" xfId="0" applyFont="1" applyFill="1" applyBorder="1" applyAlignment="1">
      <alignment horizontal="left" vertical="center"/>
    </xf>
    <xf numFmtId="0" fontId="0" fillId="0" borderId="3" xfId="0" applyBorder="1"/>
    <xf numFmtId="0" fontId="30" fillId="0" borderId="0" xfId="0" applyFont="1" applyFill="1" applyBorder="1" applyAlignment="1">
      <alignment horizontal="center"/>
    </xf>
    <xf numFmtId="0" fontId="31" fillId="0" borderId="0" xfId="0" applyFont="1"/>
    <xf numFmtId="0" fontId="31" fillId="0" borderId="0" xfId="0" applyFont="1" applyAlignment="1">
      <alignment horizontal="center" vertical="center"/>
    </xf>
    <xf numFmtId="0" fontId="31" fillId="0" borderId="0" xfId="0" applyFont="1" applyAlignment="1">
      <alignment horizontal="center"/>
    </xf>
    <xf numFmtId="0" fontId="31" fillId="4" borderId="0" xfId="0" applyNumberFormat="1" applyFont="1" applyFill="1" applyBorder="1" applyAlignment="1">
      <alignment horizontal="center"/>
    </xf>
    <xf numFmtId="0" fontId="30" fillId="0" borderId="6" xfId="0" applyFont="1" applyFill="1" applyBorder="1"/>
    <xf numFmtId="0" fontId="30" fillId="0" borderId="6" xfId="0" applyFont="1" applyFill="1" applyBorder="1" applyAlignment="1">
      <alignment horizontal="center"/>
    </xf>
    <xf numFmtId="0" fontId="31" fillId="0" borderId="6" xfId="0" applyFont="1" applyFill="1" applyBorder="1" applyAlignment="1">
      <alignment horizontal="left"/>
    </xf>
    <xf numFmtId="0" fontId="31" fillId="0" borderId="6" xfId="0" applyFont="1" applyBorder="1" applyAlignment="1">
      <alignment horizontal="center" vertical="center"/>
    </xf>
    <xf numFmtId="0" fontId="31" fillId="0" borderId="0" xfId="0" applyNumberFormat="1" applyFont="1" applyFill="1" applyBorder="1" applyAlignment="1">
      <alignment horizontal="center"/>
    </xf>
    <xf numFmtId="0" fontId="31" fillId="0" borderId="3" xfId="0" applyFont="1" applyBorder="1"/>
    <xf numFmtId="0" fontId="31" fillId="4" borderId="3" xfId="0" applyNumberFormat="1" applyFont="1" applyFill="1" applyBorder="1" applyAlignment="1">
      <alignment horizontal="center"/>
    </xf>
    <xf numFmtId="0" fontId="31" fillId="0" borderId="3" xfId="0" applyNumberFormat="1" applyFont="1" applyFill="1" applyBorder="1" applyAlignment="1">
      <alignment horizontal="center"/>
    </xf>
    <xf numFmtId="0" fontId="30" fillId="0" borderId="0" xfId="0" applyFont="1" applyFill="1" applyBorder="1" applyAlignment="1">
      <alignment horizontal="center" vertical="center"/>
    </xf>
    <xf numFmtId="0" fontId="30" fillId="5" borderId="0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wrapText="1"/>
    </xf>
    <xf numFmtId="0" fontId="30" fillId="0" borderId="0" xfId="0" applyFont="1" applyFill="1" applyBorder="1" applyAlignment="1">
      <alignment vertical="center" wrapText="1"/>
    </xf>
    <xf numFmtId="0" fontId="30" fillId="5" borderId="0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vertical="center" wrapText="1"/>
    </xf>
    <xf numFmtId="0" fontId="35" fillId="5" borderId="0" xfId="0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left" wrapText="1"/>
    </xf>
    <xf numFmtId="0" fontId="35" fillId="0" borderId="0" xfId="0" applyFont="1" applyFill="1" applyBorder="1" applyAlignment="1">
      <alignment wrapText="1"/>
    </xf>
    <xf numFmtId="0" fontId="31" fillId="5" borderId="0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0" fillId="0" borderId="0" xfId="0" applyFont="1" applyFill="1" applyBorder="1" applyAlignment="1"/>
    <xf numFmtId="0" fontId="36" fillId="0" borderId="0" xfId="0" applyFont="1" applyFill="1" applyBorder="1" applyAlignment="1">
      <alignment horizontal="center" vertical="center"/>
    </xf>
    <xf numFmtId="0" fontId="30" fillId="0" borderId="3" xfId="0" applyFont="1" applyFill="1" applyBorder="1" applyAlignment="1"/>
    <xf numFmtId="0" fontId="30" fillId="0" borderId="3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left" wrapText="1"/>
    </xf>
    <xf numFmtId="11" fontId="31" fillId="0" borderId="0" xfId="0" applyNumberFormat="1" applyFont="1" applyFill="1" applyBorder="1" applyAlignment="1">
      <alignment horizontal="center" vertical="center"/>
    </xf>
    <xf numFmtId="0" fontId="30" fillId="0" borderId="3" xfId="0" applyFont="1" applyFill="1" applyBorder="1" applyAlignment="1">
      <alignment horizontal="center"/>
    </xf>
    <xf numFmtId="0" fontId="31" fillId="0" borderId="3" xfId="0" applyFont="1" applyFill="1" applyBorder="1" applyAlignment="1">
      <alignment horizontal="left" wrapText="1"/>
    </xf>
    <xf numFmtId="11" fontId="31" fillId="0" borderId="3" xfId="0" applyNumberFormat="1" applyFont="1" applyFill="1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31" fillId="6" borderId="0" xfId="0" applyFont="1" applyFill="1" applyAlignment="1">
      <alignment vertical="center"/>
    </xf>
    <xf numFmtId="0" fontId="31" fillId="0" borderId="3" xfId="0" applyFont="1" applyBorder="1" applyAlignment="1">
      <alignment vertical="center"/>
    </xf>
    <xf numFmtId="0" fontId="31" fillId="0" borderId="3" xfId="0" applyFont="1" applyFill="1" applyBorder="1" applyAlignment="1">
      <alignment horizontal="center" vertical="center"/>
    </xf>
    <xf numFmtId="0" fontId="31" fillId="0" borderId="0" xfId="0" applyFont="1" applyFill="1" applyBorder="1" applyAlignment="1"/>
    <xf numFmtId="0" fontId="31" fillId="0" borderId="3" xfId="0" applyFont="1" applyFill="1" applyBorder="1" applyAlignment="1"/>
    <xf numFmtId="0" fontId="31" fillId="6" borderId="0" xfId="0" applyFont="1" applyFill="1" applyBorder="1" applyAlignment="1">
      <alignment horizontal="left"/>
    </xf>
    <xf numFmtId="49" fontId="31" fillId="0" borderId="0" xfId="0" applyNumberFormat="1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center" vertical="center"/>
    </xf>
    <xf numFmtId="0" fontId="35" fillId="0" borderId="0" xfId="0" applyFont="1" applyFill="1" applyBorder="1"/>
    <xf numFmtId="1" fontId="31" fillId="0" borderId="0" xfId="0" applyNumberFormat="1" applyFont="1" applyFill="1" applyBorder="1" applyAlignment="1">
      <alignment horizontal="left"/>
    </xf>
    <xf numFmtId="0" fontId="31" fillId="0" borderId="0" xfId="0" applyNumberFormat="1" applyFont="1" applyFill="1" applyBorder="1" applyAlignment="1">
      <alignment horizontal="left"/>
    </xf>
    <xf numFmtId="49" fontId="31" fillId="0" borderId="3" xfId="0" applyNumberFormat="1" applyFont="1" applyFill="1" applyBorder="1" applyAlignment="1">
      <alignment horizontal="center" vertical="center"/>
    </xf>
    <xf numFmtId="0" fontId="31" fillId="0" borderId="0" xfId="0" applyFont="1" applyFill="1" applyBorder="1" applyAlignment="1" applyProtection="1">
      <alignment horizontal="left"/>
      <protection locked="0"/>
    </xf>
    <xf numFmtId="49" fontId="31" fillId="0" borderId="0" xfId="0" applyNumberFormat="1" applyFont="1" applyFill="1" applyBorder="1" applyAlignment="1"/>
    <xf numFmtId="0" fontId="31" fillId="0" borderId="0" xfId="0" quotePrefix="1" applyNumberFormat="1" applyFont="1" applyFill="1" applyBorder="1" applyAlignment="1">
      <alignment horizontal="center" vertical="center"/>
    </xf>
    <xf numFmtId="0" fontId="31" fillId="0" borderId="0" xfId="0" applyFont="1" applyFill="1" applyAlignment="1">
      <alignment horizontal="center" vertical="center"/>
    </xf>
    <xf numFmtId="0" fontId="26" fillId="0" borderId="0" xfId="0" applyFont="1" applyBorder="1" applyAlignment="1">
      <alignment vertical="center" wrapText="1"/>
    </xf>
    <xf numFmtId="1" fontId="11" fillId="16" borderId="1" xfId="0" applyNumberFormat="1" applyFont="1" applyFill="1" applyBorder="1" applyAlignment="1">
      <alignment horizontal="center" vertical="center" wrapText="1"/>
    </xf>
    <xf numFmtId="0" fontId="22" fillId="0" borderId="0" xfId="9" applyNumberFormat="1" applyFont="1" applyFill="1" applyBorder="1" applyAlignment="1">
      <alignment horizontal="left" wrapText="1"/>
    </xf>
    <xf numFmtId="1" fontId="0" fillId="0" borderId="0" xfId="0" applyNumberFormat="1" applyAlignment="1">
      <alignment horizontal="center"/>
    </xf>
    <xf numFmtId="0" fontId="38" fillId="0" borderId="0" xfId="0" applyNumberFormat="1" applyFont="1" applyFill="1" applyAlignment="1">
      <alignment horizontal="right"/>
    </xf>
    <xf numFmtId="49" fontId="22" fillId="0" borderId="0" xfId="5" applyNumberFormat="1" applyFont="1" applyFill="1" applyBorder="1" applyAlignment="1">
      <alignment horizontal="left"/>
    </xf>
    <xf numFmtId="49" fontId="0" fillId="0" borderId="0" xfId="5" applyNumberFormat="1" applyFont="1" applyFill="1" applyBorder="1" applyAlignment="1">
      <alignment horizontal="left"/>
    </xf>
    <xf numFmtId="0" fontId="0" fillId="0" borderId="0" xfId="7" applyFont="1" applyFill="1" applyBorder="1" applyAlignment="1">
      <alignment wrapText="1"/>
    </xf>
    <xf numFmtId="0" fontId="22" fillId="0" borderId="0" xfId="7" applyFont="1" applyFill="1" applyBorder="1" applyAlignment="1">
      <alignment wrapText="1"/>
    </xf>
    <xf numFmtId="0" fontId="22" fillId="0" borderId="0" xfId="9" applyFont="1" applyFill="1" applyBorder="1" applyAlignment="1">
      <alignment wrapText="1"/>
    </xf>
    <xf numFmtId="0" fontId="22" fillId="0" borderId="0" xfId="11" applyFont="1" applyFill="1" applyBorder="1" applyAlignment="1">
      <alignment wrapText="1"/>
    </xf>
    <xf numFmtId="0" fontId="0" fillId="0" borderId="0" xfId="11" applyFont="1" applyFill="1" applyBorder="1" applyAlignment="1">
      <alignment wrapText="1"/>
    </xf>
    <xf numFmtId="0" fontId="22" fillId="0" borderId="0" xfId="10" applyFont="1" applyFill="1" applyBorder="1" applyAlignment="1">
      <alignment wrapText="1"/>
    </xf>
    <xf numFmtId="0" fontId="22" fillId="0" borderId="0" xfId="12" applyFont="1" applyFill="1" applyBorder="1" applyAlignment="1">
      <alignment wrapText="1"/>
    </xf>
    <xf numFmtId="0" fontId="0" fillId="0" borderId="0" xfId="12" applyFont="1" applyFill="1" applyBorder="1" applyAlignment="1">
      <alignment wrapText="1"/>
    </xf>
    <xf numFmtId="0" fontId="38" fillId="0" borderId="0" xfId="4" applyFont="1" applyFill="1" applyBorder="1" applyAlignment="1">
      <alignment wrapText="1"/>
    </xf>
    <xf numFmtId="0" fontId="38" fillId="0" borderId="0" xfId="6" applyFont="1" applyFill="1" applyBorder="1" applyAlignment="1">
      <alignment wrapText="1"/>
    </xf>
    <xf numFmtId="0" fontId="38" fillId="0" borderId="0" xfId="8" applyFont="1" applyFill="1" applyBorder="1" applyAlignment="1">
      <alignment wrapText="1"/>
    </xf>
    <xf numFmtId="0" fontId="0" fillId="0" borderId="0" xfId="9" applyNumberFormat="1" applyFont="1" applyFill="1" applyBorder="1" applyAlignment="1">
      <alignment horizontal="left" wrapText="1"/>
    </xf>
    <xf numFmtId="0" fontId="0" fillId="0" borderId="0" xfId="0" applyNumberFormat="1" applyAlignment="1">
      <alignment horizontal="right"/>
    </xf>
    <xf numFmtId="14" fontId="41" fillId="3" borderId="0" xfId="0" applyNumberFormat="1" applyFont="1" applyFill="1" applyAlignment="1">
      <alignment horizontal="center" vertical="center" wrapText="1"/>
    </xf>
    <xf numFmtId="0" fontId="0" fillId="3" borderId="0" xfId="0" applyFill="1" applyAlignment="1">
      <alignment horizontal="right" wrapText="1"/>
    </xf>
    <xf numFmtId="0" fontId="0" fillId="3" borderId="0" xfId="0" applyFill="1"/>
    <xf numFmtId="0" fontId="40" fillId="17" borderId="1" xfId="0" applyFont="1" applyFill="1" applyBorder="1" applyAlignment="1">
      <alignment wrapText="1"/>
    </xf>
    <xf numFmtId="0" fontId="40" fillId="17" borderId="1" xfId="0" applyFont="1" applyFill="1" applyBorder="1"/>
    <xf numFmtId="0" fontId="40" fillId="3" borderId="1" xfId="0" applyFont="1" applyFill="1" applyBorder="1" applyAlignment="1">
      <alignment vertical="top"/>
    </xf>
    <xf numFmtId="0" fontId="0" fillId="3" borderId="1" xfId="0" applyFont="1" applyFill="1" applyBorder="1" applyAlignment="1">
      <alignment wrapText="1"/>
    </xf>
    <xf numFmtId="0" fontId="0" fillId="17" borderId="1" xfId="0" applyFill="1" applyBorder="1"/>
    <xf numFmtId="0" fontId="19" fillId="3" borderId="1" xfId="2" applyFill="1" applyBorder="1"/>
    <xf numFmtId="0" fontId="40" fillId="3" borderId="1" xfId="0" applyFont="1" applyFill="1" applyBorder="1" applyAlignment="1">
      <alignment horizontal="center" vertical="center"/>
    </xf>
    <xf numFmtId="0" fontId="19" fillId="3" borderId="1" xfId="2" applyFill="1" applyBorder="1" applyAlignment="1">
      <alignment horizontal="center" vertical="center"/>
    </xf>
    <xf numFmtId="0" fontId="42" fillId="0" borderId="1" xfId="0" applyNumberFormat="1" applyFont="1" applyBorder="1" applyAlignment="1">
      <alignment horizontal="center" vertical="top" wrapText="1"/>
    </xf>
    <xf numFmtId="0" fontId="42" fillId="0" borderId="1" xfId="0" applyNumberFormat="1" applyFont="1" applyBorder="1" applyAlignment="1">
      <alignment horizontal="center" vertical="center" wrapText="1"/>
    </xf>
    <xf numFmtId="1" fontId="43" fillId="0" borderId="1" xfId="0" applyNumberFormat="1" applyFont="1" applyBorder="1" applyAlignment="1">
      <alignment horizontal="center" vertical="top" wrapText="1"/>
    </xf>
    <xf numFmtId="0" fontId="43" fillId="0" borderId="1" xfId="0" applyNumberFormat="1" applyFont="1" applyBorder="1" applyAlignment="1">
      <alignment horizontal="center" vertical="top" wrapText="1"/>
    </xf>
    <xf numFmtId="0" fontId="43" fillId="0" borderId="1" xfId="0" applyNumberFormat="1" applyFont="1" applyBorder="1" applyAlignment="1">
      <alignment horizontal="left" vertical="top" wrapText="1"/>
    </xf>
    <xf numFmtId="1" fontId="43" fillId="0" borderId="1" xfId="0" applyNumberFormat="1" applyFont="1" applyFill="1" applyBorder="1" applyAlignment="1">
      <alignment horizontal="center" vertical="top" wrapText="1"/>
    </xf>
    <xf numFmtId="169" fontId="44" fillId="0" borderId="1" xfId="0" applyNumberFormat="1" applyFont="1" applyBorder="1" applyAlignment="1">
      <alignment horizontal="right" vertical="top" wrapText="1"/>
    </xf>
    <xf numFmtId="11" fontId="43" fillId="0" borderId="1" xfId="0" applyNumberFormat="1" applyFont="1" applyBorder="1" applyAlignment="1">
      <alignment horizontal="center" vertical="top" wrapText="1"/>
    </xf>
    <xf numFmtId="0" fontId="43" fillId="0" borderId="5" xfId="0" applyFont="1" applyBorder="1" applyAlignment="1">
      <alignment horizontal="center" vertical="top" wrapText="1"/>
    </xf>
    <xf numFmtId="0" fontId="43" fillId="0" borderId="6" xfId="0" applyFont="1" applyBorder="1" applyAlignment="1">
      <alignment horizontal="center" vertical="top" wrapText="1"/>
    </xf>
    <xf numFmtId="0" fontId="42" fillId="0" borderId="6" xfId="0" applyNumberFormat="1" applyFont="1" applyBorder="1" applyAlignment="1">
      <alignment horizontal="right" vertical="top" wrapText="1"/>
    </xf>
    <xf numFmtId="170" fontId="42" fillId="0" borderId="6" xfId="0" applyNumberFormat="1" applyFont="1" applyBorder="1" applyAlignment="1">
      <alignment horizontal="right" vertical="top" wrapText="1"/>
    </xf>
    <xf numFmtId="167" fontId="43" fillId="0" borderId="1" xfId="0" applyNumberFormat="1" applyFont="1" applyBorder="1" applyAlignment="1">
      <alignment horizontal="right" vertical="top" wrapText="1"/>
    </xf>
    <xf numFmtId="0" fontId="46" fillId="18" borderId="10" xfId="0" applyFont="1" applyFill="1" applyBorder="1" applyAlignment="1">
      <alignment wrapText="1"/>
    </xf>
    <xf numFmtId="0" fontId="46" fillId="18" borderId="10" xfId="0" applyFont="1" applyFill="1" applyBorder="1"/>
    <xf numFmtId="0" fontId="47" fillId="18" borderId="11" xfId="0" applyFont="1" applyFill="1" applyBorder="1"/>
    <xf numFmtId="0" fontId="48" fillId="18" borderId="11" xfId="2" applyFont="1" applyFill="1" applyBorder="1"/>
    <xf numFmtId="0" fontId="49" fillId="18" borderId="9" xfId="2" applyFont="1" applyFill="1" applyBorder="1"/>
    <xf numFmtId="0" fontId="48" fillId="18" borderId="9" xfId="2" applyFont="1" applyFill="1" applyBorder="1"/>
    <xf numFmtId="0" fontId="40" fillId="0" borderId="0" xfId="9" applyNumberFormat="1" applyFont="1" applyFill="1" applyBorder="1" applyAlignment="1">
      <alignment horizontal="left" wrapText="1"/>
    </xf>
    <xf numFmtId="1" fontId="0" fillId="0" borderId="0" xfId="0" applyNumberFormat="1" applyAlignment="1"/>
    <xf numFmtId="167" fontId="0" fillId="0" borderId="0" xfId="0" applyNumberFormat="1" applyAlignment="1"/>
    <xf numFmtId="165" fontId="0" fillId="0" borderId="0" xfId="3" applyNumberFormat="1" applyFont="1" applyAlignment="1"/>
    <xf numFmtId="0" fontId="0" fillId="0" borderId="0" xfId="0" applyBorder="1" applyAlignment="1"/>
    <xf numFmtId="0" fontId="38" fillId="0" borderId="0" xfId="0" applyFont="1" applyFill="1" applyBorder="1" applyAlignment="1"/>
    <xf numFmtId="0" fontId="0" fillId="0" borderId="0" xfId="0" applyFill="1" applyBorder="1" applyAlignment="1"/>
    <xf numFmtId="0" fontId="0" fillId="0" borderId="0" xfId="0" applyFill="1" applyAlignment="1"/>
    <xf numFmtId="0" fontId="0" fillId="0" borderId="0" xfId="0" applyNumberFormat="1" applyAlignment="1"/>
    <xf numFmtId="0" fontId="22" fillId="0" borderId="0" xfId="9" applyNumberFormat="1" applyFont="1" applyFill="1" applyBorder="1" applyAlignment="1">
      <alignment horizontal="left"/>
    </xf>
    <xf numFmtId="167" fontId="45" fillId="0" borderId="0" xfId="0" applyNumberFormat="1" applyFont="1" applyAlignment="1"/>
    <xf numFmtId="167" fontId="38" fillId="0" borderId="0" xfId="0" applyNumberFormat="1" applyFont="1" applyAlignment="1"/>
    <xf numFmtId="0" fontId="45" fillId="0" borderId="0" xfId="9" applyNumberFormat="1" applyFont="1" applyFill="1" applyBorder="1" applyAlignment="1">
      <alignment horizontal="left" wrapText="1"/>
    </xf>
    <xf numFmtId="2" fontId="0" fillId="0" borderId="0" xfId="0" applyNumberFormat="1" applyAlignment="1"/>
    <xf numFmtId="49" fontId="31" fillId="0" borderId="0" xfId="0" applyNumberFormat="1" applyFont="1" applyFill="1" applyBorder="1" applyAlignment="1">
      <alignment horizontal="left"/>
    </xf>
    <xf numFmtId="0" fontId="0" fillId="0" borderId="0" xfId="0" applyAlignment="1">
      <alignment horizontal="right"/>
    </xf>
    <xf numFmtId="0" fontId="52" fillId="0" borderId="0" xfId="0" applyFont="1" applyFill="1" applyBorder="1" applyAlignment="1">
      <alignment horizontal="center" vertical="center"/>
    </xf>
    <xf numFmtId="0" fontId="52" fillId="0" borderId="0" xfId="0" applyFont="1" applyFill="1" applyBorder="1" applyAlignment="1">
      <alignment horizontal="center" vertical="center" wrapText="1"/>
    </xf>
    <xf numFmtId="0" fontId="53" fillId="0" borderId="0" xfId="0" applyFont="1" applyFill="1" applyBorder="1"/>
    <xf numFmtId="168" fontId="53" fillId="0" borderId="0" xfId="14" applyFont="1" applyFill="1" applyBorder="1" applyAlignment="1">
      <alignment horizontal="center" vertical="center" wrapText="1"/>
    </xf>
    <xf numFmtId="168" fontId="53" fillId="0" borderId="0" xfId="14" applyFont="1" applyFill="1" applyBorder="1" applyAlignment="1">
      <alignment horizontal="left" vertical="center" wrapText="1"/>
    </xf>
    <xf numFmtId="168" fontId="53" fillId="0" borderId="0" xfId="14" applyFont="1" applyFill="1" applyBorder="1" applyAlignment="1">
      <alignment wrapText="1"/>
    </xf>
    <xf numFmtId="2" fontId="53" fillId="0" borderId="0" xfId="14" applyNumberFormat="1" applyFont="1" applyFill="1" applyBorder="1" applyAlignment="1">
      <alignment horizontal="center" wrapText="1"/>
    </xf>
    <xf numFmtId="168" fontId="54" fillId="0" borderId="0" xfId="14" applyFont="1" applyFill="1" applyBorder="1" applyAlignment="1">
      <alignment horizontal="center" vertical="center" wrapText="1"/>
    </xf>
    <xf numFmtId="168" fontId="54" fillId="0" borderId="0" xfId="14" applyFont="1" applyFill="1" applyBorder="1" applyAlignment="1">
      <alignment horizontal="left" vertical="center" wrapText="1"/>
    </xf>
    <xf numFmtId="168" fontId="55" fillId="0" borderId="0" xfId="14" applyFont="1" applyFill="1" applyBorder="1" applyAlignment="1">
      <alignment wrapText="1"/>
    </xf>
    <xf numFmtId="2" fontId="55" fillId="0" borderId="0" xfId="14" applyNumberFormat="1" applyFont="1" applyFill="1" applyBorder="1" applyAlignment="1">
      <alignment horizontal="center" wrapText="1"/>
    </xf>
    <xf numFmtId="168" fontId="53" fillId="0" borderId="0" xfId="14" applyFont="1" applyFill="1" applyBorder="1" applyAlignment="1">
      <alignment horizontal="left" vertical="center"/>
    </xf>
    <xf numFmtId="0" fontId="57" fillId="0" borderId="0" xfId="0" applyFont="1" applyFill="1" applyBorder="1" applyAlignment="1">
      <alignment horizontal="center" vertical="center" wrapText="1"/>
    </xf>
    <xf numFmtId="0" fontId="60" fillId="0" borderId="0" xfId="0" applyNumberFormat="1" applyFont="1" applyFill="1" applyBorder="1" applyAlignment="1">
      <alignment horizontal="center" vertical="center" wrapText="1"/>
    </xf>
    <xf numFmtId="0" fontId="37" fillId="20" borderId="13" xfId="0" applyFont="1" applyFill="1" applyBorder="1" applyAlignment="1">
      <alignment vertical="center"/>
    </xf>
    <xf numFmtId="0" fontId="37" fillId="20" borderId="14" xfId="0" applyFont="1" applyFill="1" applyBorder="1" applyAlignment="1">
      <alignment vertical="center"/>
    </xf>
    <xf numFmtId="0" fontId="37" fillId="21" borderId="14" xfId="0" applyFont="1" applyFill="1" applyBorder="1" applyAlignment="1">
      <alignment vertical="center"/>
    </xf>
    <xf numFmtId="0" fontId="37" fillId="20" borderId="14" xfId="0" applyFont="1" applyFill="1" applyBorder="1" applyAlignment="1">
      <alignment horizontal="left" vertical="center"/>
    </xf>
    <xf numFmtId="0" fontId="37" fillId="5" borderId="14" xfId="0" applyFont="1" applyFill="1" applyBorder="1" applyAlignment="1">
      <alignment horizontal="left" vertical="center"/>
    </xf>
    <xf numFmtId="0" fontId="37" fillId="5" borderId="14" xfId="0" applyFont="1" applyFill="1" applyBorder="1" applyAlignment="1">
      <alignment vertical="center"/>
    </xf>
    <xf numFmtId="0" fontId="37" fillId="20" borderId="0" xfId="0" applyFont="1" applyFill="1" applyBorder="1" applyAlignment="1">
      <alignment vertical="center"/>
    </xf>
    <xf numFmtId="0" fontId="37" fillId="22" borderId="15" xfId="16" applyFont="1" applyFill="1" applyBorder="1" applyAlignment="1">
      <alignment horizontal="center" vertical="center" wrapText="1"/>
    </xf>
    <xf numFmtId="0" fontId="37" fillId="22" borderId="16" xfId="16" applyNumberFormat="1" applyFont="1" applyFill="1" applyBorder="1" applyAlignment="1">
      <alignment horizontal="center" vertical="center" wrapText="1"/>
    </xf>
    <xf numFmtId="0" fontId="37" fillId="23" borderId="16" xfId="16" applyFont="1" applyFill="1" applyBorder="1" applyAlignment="1">
      <alignment horizontal="center" vertical="center" wrapText="1"/>
    </xf>
    <xf numFmtId="0" fontId="37" fillId="22" borderId="16" xfId="16" applyFont="1" applyFill="1" applyBorder="1" applyAlignment="1">
      <alignment horizontal="center" vertical="center" wrapText="1"/>
    </xf>
    <xf numFmtId="0" fontId="37" fillId="24" borderId="16" xfId="16" applyFont="1" applyFill="1" applyBorder="1" applyAlignment="1">
      <alignment horizontal="center" vertical="center" wrapText="1"/>
    </xf>
    <xf numFmtId="0" fontId="60" fillId="0" borderId="0" xfId="1" applyNumberFormat="1" applyFont="1" applyFill="1" applyBorder="1" applyAlignment="1">
      <alignment horizontal="center" vertical="center" wrapText="1"/>
    </xf>
    <xf numFmtId="0" fontId="63" fillId="0" borderId="18" xfId="0" applyFont="1" applyBorder="1" applyAlignment="1">
      <alignment horizontal="center" vertical="center"/>
    </xf>
    <xf numFmtId="0" fontId="63" fillId="21" borderId="18" xfId="0" applyFont="1" applyFill="1" applyBorder="1"/>
    <xf numFmtId="1" fontId="63" fillId="21" borderId="17" xfId="0" applyNumberFormat="1" applyFont="1" applyFill="1" applyBorder="1" applyAlignment="1">
      <alignment horizontal="center" vertical="center"/>
    </xf>
    <xf numFmtId="1" fontId="63" fillId="20" borderId="17" xfId="0" applyNumberFormat="1" applyFont="1" applyFill="1" applyBorder="1" applyAlignment="1">
      <alignment horizontal="left" vertical="center"/>
    </xf>
    <xf numFmtId="1" fontId="63" fillId="20" borderId="17" xfId="0" applyNumberFormat="1" applyFont="1" applyFill="1" applyBorder="1" applyAlignment="1">
      <alignment horizontal="center" vertical="center"/>
    </xf>
    <xf numFmtId="0" fontId="63" fillId="5" borderId="18" xfId="0" applyFont="1" applyFill="1" applyBorder="1" applyAlignment="1">
      <alignment horizontal="left"/>
    </xf>
    <xf numFmtId="3" fontId="63" fillId="5" borderId="18" xfId="0" applyNumberFormat="1" applyFont="1" applyFill="1" applyBorder="1" applyAlignment="1">
      <alignment horizontal="center"/>
    </xf>
    <xf numFmtId="0" fontId="63" fillId="19" borderId="18" xfId="0" applyFont="1" applyFill="1" applyBorder="1" applyAlignment="1">
      <alignment horizontal="left"/>
    </xf>
    <xf numFmtId="3" fontId="63" fillId="19" borderId="18" xfId="0" applyNumberFormat="1" applyFont="1" applyFill="1" applyBorder="1" applyAlignment="1">
      <alignment horizontal="center"/>
    </xf>
    <xf numFmtId="3" fontId="51" fillId="0" borderId="0" xfId="0" applyNumberFormat="1" applyFont="1" applyFill="1" applyBorder="1" applyAlignment="1">
      <alignment horizontal="center" wrapText="1"/>
    </xf>
    <xf numFmtId="0" fontId="63" fillId="0" borderId="20" xfId="0" applyFont="1" applyBorder="1" applyAlignment="1">
      <alignment horizontal="center" vertical="center"/>
    </xf>
    <xf numFmtId="0" fontId="63" fillId="21" borderId="20" xfId="0" applyFont="1" applyFill="1" applyBorder="1"/>
    <xf numFmtId="1" fontId="63" fillId="21" borderId="19" xfId="0" applyNumberFormat="1" applyFont="1" applyFill="1" applyBorder="1" applyAlignment="1">
      <alignment horizontal="center" vertical="center"/>
    </xf>
    <xf numFmtId="1" fontId="63" fillId="20" borderId="19" xfId="0" applyNumberFormat="1" applyFont="1" applyFill="1" applyBorder="1" applyAlignment="1">
      <alignment horizontal="left" vertical="center"/>
    </xf>
    <xf numFmtId="1" fontId="63" fillId="20" borderId="19" xfId="0" applyNumberFormat="1" applyFont="1" applyFill="1" applyBorder="1" applyAlignment="1">
      <alignment horizontal="center" vertical="center"/>
    </xf>
    <xf numFmtId="0" fontId="63" fillId="5" borderId="20" xfId="0" applyFont="1" applyFill="1" applyBorder="1" applyAlignment="1">
      <alignment horizontal="left"/>
    </xf>
    <xf numFmtId="3" fontId="63" fillId="5" borderId="20" xfId="0" applyNumberFormat="1" applyFont="1" applyFill="1" applyBorder="1" applyAlignment="1">
      <alignment horizontal="center"/>
    </xf>
    <xf numFmtId="0" fontId="63" fillId="19" borderId="20" xfId="0" applyFont="1" applyFill="1" applyBorder="1" applyAlignment="1">
      <alignment horizontal="left"/>
    </xf>
    <xf numFmtId="3" fontId="63" fillId="19" borderId="20" xfId="0" applyNumberFormat="1" applyFont="1" applyFill="1" applyBorder="1" applyAlignment="1">
      <alignment horizontal="center"/>
    </xf>
    <xf numFmtId="0" fontId="63" fillId="0" borderId="22" xfId="0" applyFont="1" applyBorder="1" applyAlignment="1">
      <alignment horizontal="center" vertical="center"/>
    </xf>
    <xf numFmtId="11" fontId="63" fillId="21" borderId="22" xfId="0" applyNumberFormat="1" applyFont="1" applyFill="1" applyBorder="1"/>
    <xf numFmtId="1" fontId="63" fillId="21" borderId="21" xfId="0" applyNumberFormat="1" applyFont="1" applyFill="1" applyBorder="1" applyAlignment="1">
      <alignment horizontal="center" vertical="center"/>
    </xf>
    <xf numFmtId="1" fontId="63" fillId="20" borderId="21" xfId="0" applyNumberFormat="1" applyFont="1" applyFill="1" applyBorder="1" applyAlignment="1">
      <alignment horizontal="left" vertical="center"/>
    </xf>
    <xf numFmtId="1" fontId="63" fillId="20" borderId="21" xfId="0" applyNumberFormat="1" applyFont="1" applyFill="1" applyBorder="1" applyAlignment="1">
      <alignment horizontal="center" vertical="center"/>
    </xf>
    <xf numFmtId="11" fontId="63" fillId="5" borderId="22" xfId="0" applyNumberFormat="1" applyFont="1" applyFill="1" applyBorder="1" applyAlignment="1">
      <alignment horizontal="left"/>
    </xf>
    <xf numFmtId="3" fontId="63" fillId="5" borderId="22" xfId="0" applyNumberFormat="1" applyFont="1" applyFill="1" applyBorder="1" applyAlignment="1">
      <alignment horizontal="center"/>
    </xf>
    <xf numFmtId="11" fontId="63" fillId="19" borderId="22" xfId="0" applyNumberFormat="1" applyFont="1" applyFill="1" applyBorder="1" applyAlignment="1">
      <alignment horizontal="left"/>
    </xf>
    <xf numFmtId="3" fontId="63" fillId="19" borderId="22" xfId="0" applyNumberFormat="1" applyFont="1" applyFill="1" applyBorder="1" applyAlignment="1">
      <alignment horizontal="center"/>
    </xf>
    <xf numFmtId="0" fontId="62" fillId="0" borderId="0" xfId="0" applyFont="1" applyFill="1" applyBorder="1" applyAlignment="1">
      <alignment horizontal="center" vertical="center"/>
    </xf>
    <xf numFmtId="0" fontId="63" fillId="0" borderId="0" xfId="0" applyFont="1" applyFill="1" applyBorder="1" applyAlignment="1">
      <alignment horizontal="center" vertical="center"/>
    </xf>
    <xf numFmtId="11" fontId="63" fillId="0" borderId="0" xfId="0" applyNumberFormat="1" applyFont="1" applyFill="1" applyBorder="1"/>
    <xf numFmtId="1" fontId="63" fillId="0" borderId="0" xfId="0" applyNumberFormat="1" applyFont="1" applyFill="1" applyBorder="1" applyAlignment="1">
      <alignment horizontal="center" vertical="center"/>
    </xf>
    <xf numFmtId="1" fontId="63" fillId="0" borderId="0" xfId="0" applyNumberFormat="1" applyFont="1" applyFill="1" applyBorder="1" applyAlignment="1">
      <alignment horizontal="left" vertical="center"/>
    </xf>
    <xf numFmtId="11" fontId="63" fillId="0" borderId="0" xfId="0" applyNumberFormat="1" applyFont="1" applyFill="1" applyBorder="1" applyAlignment="1">
      <alignment horizontal="left"/>
    </xf>
    <xf numFmtId="0" fontId="63" fillId="0" borderId="0" xfId="0" applyFont="1" applyFill="1" applyBorder="1"/>
    <xf numFmtId="0" fontId="63" fillId="0" borderId="18" xfId="14" applyNumberFormat="1" applyFont="1" applyFill="1" applyBorder="1" applyAlignment="1">
      <alignment horizontal="center" vertical="center" wrapText="1"/>
    </xf>
    <xf numFmtId="0" fontId="63" fillId="21" borderId="17" xfId="0" applyFont="1" applyFill="1" applyBorder="1"/>
    <xf numFmtId="3" fontId="63" fillId="21" borderId="18" xfId="0" applyNumberFormat="1" applyFont="1" applyFill="1" applyBorder="1" applyAlignment="1">
      <alignment horizontal="center"/>
    </xf>
    <xf numFmtId="0" fontId="63" fillId="19" borderId="17" xfId="0" applyFont="1" applyFill="1" applyBorder="1" applyAlignment="1">
      <alignment horizontal="left"/>
    </xf>
    <xf numFmtId="3" fontId="64" fillId="19" borderId="18" xfId="0" applyNumberFormat="1" applyFont="1" applyFill="1" applyBorder="1" applyAlignment="1">
      <alignment horizontal="center"/>
    </xf>
    <xf numFmtId="3" fontId="63" fillId="5" borderId="17" xfId="0" applyNumberFormat="1" applyFont="1" applyFill="1" applyBorder="1" applyAlignment="1">
      <alignment horizontal="center"/>
    </xf>
    <xf numFmtId="1" fontId="64" fillId="0" borderId="0" xfId="0" applyNumberFormat="1" applyFont="1" applyFill="1" applyBorder="1" applyAlignment="1">
      <alignment horizontal="center" wrapText="1"/>
    </xf>
    <xf numFmtId="0" fontId="63" fillId="0" borderId="20" xfId="14" applyNumberFormat="1" applyFont="1" applyFill="1" applyBorder="1" applyAlignment="1">
      <alignment horizontal="center" vertical="center" wrapText="1"/>
    </xf>
    <xf numFmtId="0" fontId="63" fillId="21" borderId="19" xfId="0" applyFont="1" applyFill="1" applyBorder="1"/>
    <xf numFmtId="3" fontId="63" fillId="21" borderId="20" xfId="0" applyNumberFormat="1" applyFont="1" applyFill="1" applyBorder="1" applyAlignment="1">
      <alignment horizontal="center"/>
    </xf>
    <xf numFmtId="0" fontId="63" fillId="19" borderId="19" xfId="0" applyFont="1" applyFill="1" applyBorder="1" applyAlignment="1">
      <alignment horizontal="left"/>
    </xf>
    <xf numFmtId="3" fontId="64" fillId="19" borderId="20" xfId="0" applyNumberFormat="1" applyFont="1" applyFill="1" applyBorder="1" applyAlignment="1">
      <alignment horizontal="center"/>
    </xf>
    <xf numFmtId="3" fontId="63" fillId="5" borderId="19" xfId="0" applyNumberFormat="1" applyFont="1" applyFill="1" applyBorder="1" applyAlignment="1">
      <alignment horizontal="center"/>
    </xf>
    <xf numFmtId="0" fontId="63" fillId="0" borderId="22" xfId="14" applyNumberFormat="1" applyFont="1" applyFill="1" applyBorder="1" applyAlignment="1">
      <alignment horizontal="center" vertical="center" wrapText="1"/>
    </xf>
    <xf numFmtId="0" fontId="63" fillId="21" borderId="21" xfId="0" applyFont="1" applyFill="1" applyBorder="1"/>
    <xf numFmtId="3" fontId="63" fillId="21" borderId="22" xfId="0" applyNumberFormat="1" applyFont="1" applyFill="1" applyBorder="1" applyAlignment="1">
      <alignment horizontal="center"/>
    </xf>
    <xf numFmtId="0" fontId="63" fillId="19" borderId="21" xfId="0" applyFont="1" applyFill="1" applyBorder="1" applyAlignment="1">
      <alignment horizontal="left"/>
    </xf>
    <xf numFmtId="3" fontId="64" fillId="19" borderId="22" xfId="0" applyNumberFormat="1" applyFont="1" applyFill="1" applyBorder="1" applyAlignment="1">
      <alignment horizontal="center"/>
    </xf>
    <xf numFmtId="0" fontId="63" fillId="5" borderId="22" xfId="0" applyFont="1" applyFill="1" applyBorder="1" applyAlignment="1">
      <alignment horizontal="left"/>
    </xf>
    <xf numFmtId="3" fontId="63" fillId="5" borderId="21" xfId="0" applyNumberFormat="1" applyFont="1" applyFill="1" applyBorder="1" applyAlignment="1">
      <alignment horizontal="center"/>
    </xf>
    <xf numFmtId="0" fontId="63" fillId="19" borderId="22" xfId="0" applyFont="1" applyFill="1" applyBorder="1" applyAlignment="1">
      <alignment horizontal="left"/>
    </xf>
    <xf numFmtId="0" fontId="63" fillId="0" borderId="0" xfId="14" applyNumberFormat="1" applyFont="1" applyFill="1" applyBorder="1" applyAlignment="1">
      <alignment horizontal="center" vertical="center" wrapText="1"/>
    </xf>
    <xf numFmtId="3" fontId="63" fillId="0" borderId="0" xfId="0" applyNumberFormat="1" applyFont="1" applyFill="1" applyBorder="1" applyAlignment="1">
      <alignment horizontal="center"/>
    </xf>
    <xf numFmtId="3" fontId="63" fillId="0" borderId="0" xfId="0" applyNumberFormat="1" applyFont="1" applyFill="1" applyBorder="1" applyAlignment="1">
      <alignment horizontal="left"/>
    </xf>
    <xf numFmtId="3" fontId="64" fillId="0" borderId="0" xfId="0" applyNumberFormat="1" applyFont="1" applyFill="1" applyBorder="1" applyAlignment="1">
      <alignment horizontal="center"/>
    </xf>
    <xf numFmtId="0" fontId="63" fillId="0" borderId="0" xfId="0" applyFont="1" applyFill="1" applyBorder="1" applyAlignment="1">
      <alignment horizontal="left"/>
    </xf>
    <xf numFmtId="0" fontId="66" fillId="0" borderId="18" xfId="17" applyFont="1" applyFill="1" applyBorder="1" applyAlignment="1">
      <alignment horizontal="center" vertical="center"/>
    </xf>
    <xf numFmtId="1" fontId="63" fillId="21" borderId="23" xfId="0" applyNumberFormat="1" applyFont="1" applyFill="1" applyBorder="1" applyAlignment="1">
      <alignment horizontal="center"/>
    </xf>
    <xf numFmtId="0" fontId="66" fillId="19" borderId="18" xfId="14" applyNumberFormat="1" applyFont="1" applyFill="1" applyBorder="1" applyAlignment="1">
      <alignment horizontal="left" vertical="center" wrapText="1"/>
    </xf>
    <xf numFmtId="1" fontId="64" fillId="19" borderId="18" xfId="0" applyNumberFormat="1" applyFont="1" applyFill="1" applyBorder="1" applyAlignment="1">
      <alignment horizontal="center"/>
    </xf>
    <xf numFmtId="0" fontId="66" fillId="5" borderId="18" xfId="14" applyNumberFormat="1" applyFont="1" applyFill="1" applyBorder="1" applyAlignment="1">
      <alignment horizontal="left" vertical="center" wrapText="1"/>
    </xf>
    <xf numFmtId="1" fontId="63" fillId="5" borderId="17" xfId="0" applyNumberFormat="1" applyFont="1" applyFill="1" applyBorder="1" applyAlignment="1">
      <alignment horizontal="center"/>
    </xf>
    <xf numFmtId="1" fontId="63" fillId="19" borderId="18" xfId="0" applyNumberFormat="1" applyFont="1" applyFill="1" applyBorder="1" applyAlignment="1">
      <alignment horizontal="center"/>
    </xf>
    <xf numFmtId="0" fontId="66" fillId="0" borderId="20" xfId="17" applyFont="1" applyFill="1" applyBorder="1" applyAlignment="1">
      <alignment horizontal="center" vertical="center"/>
    </xf>
    <xf numFmtId="1" fontId="63" fillId="21" borderId="1" xfId="0" applyNumberFormat="1" applyFont="1" applyFill="1" applyBorder="1" applyAlignment="1">
      <alignment horizontal="center"/>
    </xf>
    <xf numFmtId="0" fontId="66" fillId="19" borderId="20" xfId="14" applyNumberFormat="1" applyFont="1" applyFill="1" applyBorder="1" applyAlignment="1">
      <alignment horizontal="left" vertical="center" wrapText="1"/>
    </xf>
    <xf numFmtId="1" fontId="64" fillId="19" borderId="20" xfId="0" applyNumberFormat="1" applyFont="1" applyFill="1" applyBorder="1" applyAlignment="1">
      <alignment horizontal="center"/>
    </xf>
    <xf numFmtId="0" fontId="66" fillId="5" borderId="20" xfId="14" applyNumberFormat="1" applyFont="1" applyFill="1" applyBorder="1" applyAlignment="1">
      <alignment horizontal="left" vertical="center" wrapText="1"/>
    </xf>
    <xf numFmtId="1" fontId="63" fillId="5" borderId="19" xfId="0" applyNumberFormat="1" applyFont="1" applyFill="1" applyBorder="1" applyAlignment="1">
      <alignment horizontal="center"/>
    </xf>
    <xf numFmtId="1" fontId="63" fillId="19" borderId="20" xfId="0" applyNumberFormat="1" applyFont="1" applyFill="1" applyBorder="1" applyAlignment="1">
      <alignment horizontal="center"/>
    </xf>
    <xf numFmtId="0" fontId="66" fillId="0" borderId="22" xfId="17" applyFont="1" applyFill="1" applyBorder="1" applyAlignment="1">
      <alignment horizontal="center" vertical="center"/>
    </xf>
    <xf numFmtId="1" fontId="63" fillId="21" borderId="24" xfId="0" applyNumberFormat="1" applyFont="1" applyFill="1" applyBorder="1" applyAlignment="1">
      <alignment horizontal="center"/>
    </xf>
    <xf numFmtId="0" fontId="66" fillId="19" borderId="22" xfId="14" applyNumberFormat="1" applyFont="1" applyFill="1" applyBorder="1" applyAlignment="1">
      <alignment horizontal="left" vertical="center" wrapText="1"/>
    </xf>
    <xf numFmtId="1" fontId="64" fillId="19" borderId="22" xfId="0" applyNumberFormat="1" applyFont="1" applyFill="1" applyBorder="1" applyAlignment="1">
      <alignment horizontal="center"/>
    </xf>
    <xf numFmtId="0" fontId="66" fillId="5" borderId="22" xfId="14" applyNumberFormat="1" applyFont="1" applyFill="1" applyBorder="1" applyAlignment="1">
      <alignment horizontal="left" vertical="center" wrapText="1"/>
    </xf>
    <xf numFmtId="1" fontId="63" fillId="5" borderId="21" xfId="0" applyNumberFormat="1" applyFont="1" applyFill="1" applyBorder="1" applyAlignment="1">
      <alignment horizontal="center"/>
    </xf>
    <xf numFmtId="1" fontId="63" fillId="19" borderId="22" xfId="0" applyNumberFormat="1" applyFont="1" applyFill="1" applyBorder="1" applyAlignment="1">
      <alignment horizontal="center"/>
    </xf>
    <xf numFmtId="0" fontId="67" fillId="0" borderId="0" xfId="14" applyNumberFormat="1" applyFont="1" applyFill="1" applyBorder="1" applyAlignment="1">
      <alignment horizontal="center" vertical="center" wrapText="1"/>
    </xf>
    <xf numFmtId="0" fontId="66" fillId="0" borderId="0" xfId="17" applyFont="1" applyFill="1" applyBorder="1" applyAlignment="1">
      <alignment horizontal="center" vertical="center"/>
    </xf>
    <xf numFmtId="1" fontId="63" fillId="0" borderId="0" xfId="0" applyNumberFormat="1" applyFont="1" applyFill="1" applyBorder="1" applyAlignment="1">
      <alignment horizontal="center"/>
    </xf>
    <xf numFmtId="1" fontId="63" fillId="0" borderId="0" xfId="0" applyNumberFormat="1" applyFont="1" applyFill="1" applyBorder="1" applyAlignment="1">
      <alignment horizontal="left"/>
    </xf>
    <xf numFmtId="1" fontId="64" fillId="0" borderId="0" xfId="0" applyNumberFormat="1" applyFont="1" applyFill="1" applyBorder="1" applyAlignment="1">
      <alignment horizontal="center"/>
    </xf>
    <xf numFmtId="0" fontId="66" fillId="0" borderId="0" xfId="14" applyNumberFormat="1" applyFont="1" applyFill="1" applyBorder="1" applyAlignment="1">
      <alignment horizontal="left" vertical="center" wrapText="1"/>
    </xf>
    <xf numFmtId="0" fontId="63" fillId="0" borderId="0" xfId="0" applyFont="1" applyFill="1" applyAlignment="1">
      <alignment horizontal="left"/>
    </xf>
    <xf numFmtId="49" fontId="68" fillId="0" borderId="16" xfId="14" applyNumberFormat="1" applyFont="1" applyFill="1" applyBorder="1" applyAlignment="1">
      <alignment horizontal="center" vertical="center" wrapText="1"/>
    </xf>
    <xf numFmtId="1" fontId="63" fillId="0" borderId="12" xfId="14" applyNumberFormat="1" applyFont="1" applyFill="1" applyBorder="1" applyAlignment="1">
      <alignment horizontal="center" vertical="center" wrapText="1"/>
    </xf>
    <xf numFmtId="1" fontId="66" fillId="21" borderId="25" xfId="18" applyNumberFormat="1" applyFont="1" applyFill="1" applyBorder="1" applyAlignment="1">
      <alignment horizontal="center" vertical="center"/>
    </xf>
    <xf numFmtId="0" fontId="66" fillId="19" borderId="16" xfId="0" applyFont="1" applyFill="1" applyBorder="1" applyAlignment="1">
      <alignment horizontal="left" vertical="center"/>
    </xf>
    <xf numFmtId="1" fontId="69" fillId="19" borderId="26" xfId="18" quotePrefix="1" applyNumberFormat="1" applyFont="1" applyFill="1" applyBorder="1" applyAlignment="1">
      <alignment horizontal="center" vertical="center"/>
    </xf>
    <xf numFmtId="0" fontId="66" fillId="5" borderId="16" xfId="18" applyFont="1" applyFill="1" applyBorder="1" applyAlignment="1">
      <alignment horizontal="left" vertical="center"/>
    </xf>
    <xf numFmtId="1" fontId="66" fillId="5" borderId="27" xfId="18" quotePrefix="1" applyNumberFormat="1" applyFont="1" applyFill="1" applyBorder="1" applyAlignment="1">
      <alignment horizontal="center" vertical="center"/>
    </xf>
    <xf numFmtId="0" fontId="66" fillId="19" borderId="16" xfId="18" applyFont="1" applyFill="1" applyBorder="1" applyAlignment="1">
      <alignment horizontal="left" vertical="center"/>
    </xf>
    <xf numFmtId="1" fontId="66" fillId="19" borderId="16" xfId="18" quotePrefix="1" applyNumberFormat="1" applyFont="1" applyFill="1" applyBorder="1" applyAlignment="1">
      <alignment horizontal="center" vertical="center"/>
    </xf>
    <xf numFmtId="49" fontId="68" fillId="0" borderId="10" xfId="14" applyNumberFormat="1" applyFont="1" applyFill="1" applyBorder="1" applyAlignment="1">
      <alignment horizontal="center" vertical="center" wrapText="1"/>
    </xf>
    <xf numFmtId="1" fontId="63" fillId="0" borderId="28" xfId="14" applyNumberFormat="1" applyFont="1" applyFill="1" applyBorder="1" applyAlignment="1">
      <alignment horizontal="center" vertical="center" wrapText="1"/>
    </xf>
    <xf numFmtId="1" fontId="66" fillId="21" borderId="29" xfId="18" applyNumberFormat="1" applyFont="1" applyFill="1" applyBorder="1" applyAlignment="1">
      <alignment horizontal="center" vertical="center"/>
    </xf>
    <xf numFmtId="0" fontId="66" fillId="19" borderId="10" xfId="0" applyFont="1" applyFill="1" applyBorder="1" applyAlignment="1">
      <alignment horizontal="left" vertical="center"/>
    </xf>
    <xf numFmtId="1" fontId="69" fillId="19" borderId="30" xfId="18" quotePrefix="1" applyNumberFormat="1" applyFont="1" applyFill="1" applyBorder="1" applyAlignment="1">
      <alignment horizontal="center" vertical="center"/>
    </xf>
    <xf numFmtId="0" fontId="66" fillId="5" borderId="10" xfId="18" applyFont="1" applyFill="1" applyBorder="1" applyAlignment="1">
      <alignment horizontal="left" vertical="center"/>
    </xf>
    <xf numFmtId="1" fontId="66" fillId="5" borderId="31" xfId="18" quotePrefix="1" applyNumberFormat="1" applyFont="1" applyFill="1" applyBorder="1" applyAlignment="1">
      <alignment horizontal="center" vertical="center"/>
    </xf>
    <xf numFmtId="0" fontId="66" fillId="19" borderId="10" xfId="18" applyFont="1" applyFill="1" applyBorder="1" applyAlignment="1">
      <alignment horizontal="left" vertical="center"/>
    </xf>
    <xf numFmtId="1" fontId="66" fillId="19" borderId="10" xfId="18" quotePrefix="1" applyNumberFormat="1" applyFont="1" applyFill="1" applyBorder="1" applyAlignment="1">
      <alignment horizontal="center" vertical="center"/>
    </xf>
    <xf numFmtId="0" fontId="66" fillId="0" borderId="12" xfId="17" applyFont="1" applyFill="1" applyBorder="1" applyAlignment="1">
      <alignment horizontal="center" vertical="center"/>
    </xf>
    <xf numFmtId="1" fontId="63" fillId="21" borderId="25" xfId="0" applyNumberFormat="1" applyFont="1" applyFill="1" applyBorder="1" applyAlignment="1">
      <alignment horizontal="center" vertical="center"/>
    </xf>
    <xf numFmtId="0" fontId="63" fillId="0" borderId="0" xfId="0" applyFont="1" applyFill="1"/>
    <xf numFmtId="3" fontId="63" fillId="0" borderId="14" xfId="0" applyNumberFormat="1" applyFont="1" applyFill="1" applyBorder="1" applyAlignment="1">
      <alignment vertical="center"/>
    </xf>
    <xf numFmtId="3" fontId="63" fillId="0" borderId="0" xfId="0" applyNumberFormat="1" applyFont="1" applyFill="1" applyBorder="1" applyAlignment="1">
      <alignment horizontal="left" vertical="center"/>
    </xf>
    <xf numFmtId="3" fontId="63" fillId="0" borderId="0" xfId="0" applyNumberFormat="1" applyFont="1" applyFill="1" applyBorder="1" applyAlignment="1">
      <alignment vertical="center"/>
    </xf>
    <xf numFmtId="3" fontId="51" fillId="0" borderId="0" xfId="0" applyNumberFormat="1" applyFont="1" applyFill="1" applyBorder="1" applyAlignment="1">
      <alignment horizontal="center" vertical="center" wrapText="1"/>
    </xf>
    <xf numFmtId="0" fontId="63" fillId="0" borderId="32" xfId="15" applyNumberFormat="1" applyFont="1" applyFill="1" applyBorder="1" applyAlignment="1">
      <alignment horizontal="center" vertical="center"/>
    </xf>
    <xf numFmtId="0" fontId="63" fillId="0" borderId="23" xfId="14" quotePrefix="1" applyNumberFormat="1" applyFont="1" applyFill="1" applyBorder="1" applyAlignment="1">
      <alignment horizontal="center" vertical="center" wrapText="1"/>
    </xf>
    <xf numFmtId="0" fontId="63" fillId="0" borderId="33" xfId="14" quotePrefix="1" applyNumberFormat="1" applyFont="1" applyFill="1" applyBorder="1" applyAlignment="1">
      <alignment horizontal="center" vertical="center" wrapText="1"/>
    </xf>
    <xf numFmtId="0" fontId="63" fillId="0" borderId="35" xfId="15" applyNumberFormat="1" applyFont="1" applyFill="1" applyBorder="1" applyAlignment="1">
      <alignment horizontal="center" vertical="center"/>
    </xf>
    <xf numFmtId="0" fontId="63" fillId="0" borderId="1" xfId="14" quotePrefix="1" applyNumberFormat="1" applyFont="1" applyFill="1" applyBorder="1" applyAlignment="1">
      <alignment horizontal="center" vertical="center" wrapText="1"/>
    </xf>
    <xf numFmtId="0" fontId="63" fillId="0" borderId="36" xfId="14" quotePrefix="1" applyNumberFormat="1" applyFont="1" applyFill="1" applyBorder="1" applyAlignment="1">
      <alignment horizontal="center" vertical="center" wrapText="1"/>
    </xf>
    <xf numFmtId="0" fontId="63" fillId="0" borderId="37" xfId="15" applyNumberFormat="1" applyFont="1" applyFill="1" applyBorder="1" applyAlignment="1">
      <alignment horizontal="center" vertical="center"/>
    </xf>
    <xf numFmtId="0" fontId="63" fillId="0" borderId="24" xfId="14" quotePrefix="1" applyNumberFormat="1" applyFont="1" applyFill="1" applyBorder="1" applyAlignment="1">
      <alignment horizontal="center" vertical="center" wrapText="1"/>
    </xf>
    <xf numFmtId="0" fontId="63" fillId="0" borderId="38" xfId="14" quotePrefix="1" applyNumberFormat="1" applyFont="1" applyFill="1" applyBorder="1" applyAlignment="1">
      <alignment horizontal="center" vertical="center" wrapText="1"/>
    </xf>
    <xf numFmtId="0" fontId="51" fillId="0" borderId="0" xfId="0" applyFont="1"/>
    <xf numFmtId="0" fontId="51" fillId="0" borderId="0" xfId="0" applyFont="1" applyAlignment="1">
      <alignment horizontal="left"/>
    </xf>
    <xf numFmtId="0" fontId="51" fillId="0" borderId="0" xfId="0" applyFont="1" applyFill="1"/>
    <xf numFmtId="0" fontId="51" fillId="0" borderId="0" xfId="0" applyFont="1" applyFill="1" applyBorder="1" applyAlignment="1">
      <alignment wrapText="1"/>
    </xf>
    <xf numFmtId="0" fontId="19" fillId="0" borderId="1" xfId="2" applyBorder="1"/>
    <xf numFmtId="3" fontId="63" fillId="21" borderId="17" xfId="0" applyNumberFormat="1" applyFont="1" applyFill="1" applyBorder="1" applyAlignment="1">
      <alignment horizontal="center"/>
    </xf>
    <xf numFmtId="1" fontId="63" fillId="21" borderId="39" xfId="0" applyNumberFormat="1" applyFont="1" applyFill="1" applyBorder="1" applyAlignment="1">
      <alignment horizontal="center"/>
    </xf>
    <xf numFmtId="1" fontId="66" fillId="21" borderId="7" xfId="18" applyNumberFormat="1" applyFont="1" applyFill="1" applyBorder="1" applyAlignment="1">
      <alignment horizontal="center" vertical="center"/>
    </xf>
    <xf numFmtId="3" fontId="63" fillId="21" borderId="39" xfId="0" applyNumberFormat="1" applyFont="1" applyFill="1" applyBorder="1" applyAlignment="1">
      <alignment horizontal="center"/>
    </xf>
    <xf numFmtId="0" fontId="37" fillId="5" borderId="0" xfId="0" applyFont="1" applyFill="1" applyBorder="1" applyAlignment="1">
      <alignment vertical="center"/>
    </xf>
    <xf numFmtId="0" fontId="66" fillId="21" borderId="17" xfId="14" applyNumberFormat="1" applyFont="1" applyFill="1" applyBorder="1" applyAlignment="1">
      <alignment horizontal="left" vertical="center" wrapText="1"/>
    </xf>
    <xf numFmtId="0" fontId="66" fillId="21" borderId="19" xfId="14" applyNumberFormat="1" applyFont="1" applyFill="1" applyBorder="1" applyAlignment="1">
      <alignment horizontal="left" vertical="center" wrapText="1"/>
    </xf>
    <xf numFmtId="0" fontId="66" fillId="21" borderId="21" xfId="14" applyNumberFormat="1" applyFont="1" applyFill="1" applyBorder="1" applyAlignment="1">
      <alignment horizontal="left" vertical="center" wrapText="1"/>
    </xf>
    <xf numFmtId="0" fontId="66" fillId="21" borderId="16" xfId="0" applyFont="1" applyFill="1" applyBorder="1" applyAlignment="1">
      <alignment horizontal="left" vertical="center"/>
    </xf>
    <xf numFmtId="0" fontId="66" fillId="21" borderId="10" xfId="0" applyFont="1" applyFill="1" applyBorder="1" applyAlignment="1">
      <alignment horizontal="left" vertical="center"/>
    </xf>
    <xf numFmtId="0" fontId="66" fillId="21" borderId="18" xfId="14" applyNumberFormat="1" applyFont="1" applyFill="1" applyBorder="1" applyAlignment="1">
      <alignment horizontal="left" vertical="center" wrapText="1"/>
    </xf>
    <xf numFmtId="0" fontId="66" fillId="21" borderId="20" xfId="14" applyNumberFormat="1" applyFont="1" applyFill="1" applyBorder="1" applyAlignment="1">
      <alignment horizontal="left" vertical="center" wrapText="1"/>
    </xf>
    <xf numFmtId="0" fontId="66" fillId="21" borderId="22" xfId="14" applyNumberFormat="1" applyFont="1" applyFill="1" applyBorder="1" applyAlignment="1">
      <alignment horizontal="left" vertical="center" wrapText="1"/>
    </xf>
    <xf numFmtId="0" fontId="58" fillId="20" borderId="12" xfId="0" applyFont="1" applyFill="1" applyBorder="1" applyAlignment="1">
      <alignment horizontal="center" vertical="center"/>
    </xf>
    <xf numFmtId="0" fontId="63" fillId="0" borderId="17" xfId="14" applyNumberFormat="1" applyFont="1" applyFill="1" applyBorder="1" applyAlignment="1">
      <alignment horizontal="center" vertical="center" wrapText="1"/>
    </xf>
    <xf numFmtId="0" fontId="63" fillId="0" borderId="19" xfId="14" applyNumberFormat="1" applyFont="1" applyFill="1" applyBorder="1" applyAlignment="1">
      <alignment horizontal="center" vertical="center" wrapText="1"/>
    </xf>
    <xf numFmtId="0" fontId="63" fillId="0" borderId="21" xfId="14" applyNumberFormat="1" applyFont="1" applyFill="1" applyBorder="1" applyAlignment="1">
      <alignment horizontal="center" vertical="center" wrapText="1"/>
    </xf>
    <xf numFmtId="0" fontId="66" fillId="0" borderId="17" xfId="17" applyFont="1" applyFill="1" applyBorder="1" applyAlignment="1">
      <alignment horizontal="center" vertical="center"/>
    </xf>
    <xf numFmtId="0" fontId="66" fillId="0" borderId="19" xfId="17" applyFont="1" applyFill="1" applyBorder="1" applyAlignment="1">
      <alignment horizontal="center" vertical="center"/>
    </xf>
    <xf numFmtId="0" fontId="66" fillId="0" borderId="21" xfId="17" applyFont="1" applyFill="1" applyBorder="1" applyAlignment="1">
      <alignment horizontal="center" vertical="center"/>
    </xf>
    <xf numFmtId="0" fontId="63" fillId="0" borderId="17" xfId="15" applyNumberFormat="1" applyFont="1" applyFill="1" applyBorder="1" applyAlignment="1">
      <alignment horizontal="center" vertical="center"/>
    </xf>
    <xf numFmtId="0" fontId="63" fillId="0" borderId="19" xfId="15" applyNumberFormat="1" applyFont="1" applyFill="1" applyBorder="1" applyAlignment="1">
      <alignment horizontal="center" vertical="center"/>
    </xf>
    <xf numFmtId="0" fontId="63" fillId="0" borderId="21" xfId="15" applyNumberFormat="1" applyFont="1" applyFill="1" applyBorder="1" applyAlignment="1">
      <alignment horizontal="center" vertical="center"/>
    </xf>
    <xf numFmtId="1" fontId="63" fillId="0" borderId="16" xfId="14" applyNumberFormat="1" applyFont="1" applyFill="1" applyBorder="1" applyAlignment="1">
      <alignment horizontal="center" vertical="center" wrapText="1"/>
    </xf>
    <xf numFmtId="1" fontId="63" fillId="0" borderId="10" xfId="14" applyNumberFormat="1" applyFont="1" applyFill="1" applyBorder="1" applyAlignment="1">
      <alignment horizontal="center" vertical="center" wrapText="1"/>
    </xf>
    <xf numFmtId="0" fontId="66" fillId="0" borderId="16" xfId="17" applyFont="1" applyFill="1" applyBorder="1" applyAlignment="1">
      <alignment horizontal="center" vertical="center"/>
    </xf>
    <xf numFmtId="0" fontId="63" fillId="0" borderId="32" xfId="14" quotePrefix="1" applyNumberFormat="1" applyFont="1" applyFill="1" applyBorder="1" applyAlignment="1">
      <alignment horizontal="center" vertical="center" wrapText="1"/>
    </xf>
    <xf numFmtId="0" fontId="63" fillId="0" borderId="35" xfId="14" quotePrefix="1" applyNumberFormat="1" applyFont="1" applyFill="1" applyBorder="1" applyAlignment="1">
      <alignment horizontal="center" vertical="center" wrapText="1"/>
    </xf>
    <xf numFmtId="0" fontId="63" fillId="0" borderId="37" xfId="14" quotePrefix="1" applyNumberFormat="1" applyFont="1" applyFill="1" applyBorder="1" applyAlignment="1">
      <alignment horizontal="center" vertical="center" wrapText="1"/>
    </xf>
    <xf numFmtId="0" fontId="31" fillId="0" borderId="0" xfId="0" applyNumberFormat="1" applyFont="1" applyFill="1" applyBorder="1" applyAlignment="1"/>
    <xf numFmtId="1" fontId="11" fillId="16" borderId="2" xfId="0" applyNumberFormat="1" applyFont="1" applyFill="1" applyBorder="1" applyAlignment="1">
      <alignment horizontal="center" vertical="center" wrapText="1"/>
    </xf>
    <xf numFmtId="0" fontId="0" fillId="0" borderId="3" xfId="0" applyBorder="1" applyAlignment="1"/>
    <xf numFmtId="167" fontId="0" fillId="0" borderId="3" xfId="0" applyNumberFormat="1" applyBorder="1" applyAlignment="1"/>
    <xf numFmtId="0" fontId="25" fillId="0" borderId="0" xfId="0" applyFont="1" applyAlignment="1">
      <alignment horizontal="center" vertical="center" wrapText="1"/>
    </xf>
    <xf numFmtId="0" fontId="71" fillId="0" borderId="0" xfId="9" applyNumberFormat="1" applyFont="1" applyFill="1" applyBorder="1" applyAlignment="1">
      <alignment horizontal="left" wrapText="1"/>
    </xf>
    <xf numFmtId="0" fontId="71" fillId="0" borderId="0" xfId="9" applyNumberFormat="1" applyFont="1" applyFill="1" applyBorder="1" applyAlignment="1">
      <alignment horizontal="left"/>
    </xf>
    <xf numFmtId="0" fontId="71" fillId="0" borderId="0" xfId="0" applyFont="1" applyFill="1" applyBorder="1" applyAlignment="1"/>
    <xf numFmtId="167" fontId="71" fillId="0" borderId="0" xfId="0" applyNumberFormat="1" applyFont="1" applyAlignment="1"/>
    <xf numFmtId="0" fontId="71" fillId="0" borderId="0" xfId="0" applyFont="1" applyAlignment="1"/>
    <xf numFmtId="0" fontId="71" fillId="0" borderId="0" xfId="0" applyFont="1" applyAlignment="1">
      <alignment horizontal="center"/>
    </xf>
    <xf numFmtId="0" fontId="0" fillId="0" borderId="0" xfId="0" applyNumberFormat="1" applyAlignment="1">
      <alignment horizontal="left"/>
    </xf>
    <xf numFmtId="167" fontId="40" fillId="0" borderId="0" xfId="0" applyNumberFormat="1" applyFont="1" applyAlignment="1"/>
    <xf numFmtId="1" fontId="0" fillId="0" borderId="0" xfId="0" quotePrefix="1" applyNumberFormat="1" applyAlignment="1">
      <alignment horizontal="center"/>
    </xf>
    <xf numFmtId="1" fontId="72" fillId="0" borderId="0" xfId="0" applyNumberFormat="1" applyFont="1" applyAlignment="1">
      <alignment horizontal="center"/>
    </xf>
    <xf numFmtId="0" fontId="0" fillId="0" borderId="3" xfId="0" quotePrefix="1" applyBorder="1" applyAlignment="1">
      <alignment horizontal="center"/>
    </xf>
    <xf numFmtId="0" fontId="45" fillId="0" borderId="0" xfId="0" applyFont="1" applyAlignment="1"/>
    <xf numFmtId="0" fontId="40" fillId="3" borderId="0" xfId="0" applyFont="1" applyFill="1"/>
    <xf numFmtId="0" fontId="0" fillId="3" borderId="0" xfId="0" applyFill="1" applyAlignment="1">
      <alignment horizontal="left" indent="1"/>
    </xf>
    <xf numFmtId="49" fontId="0" fillId="0" borderId="0" xfId="0" quotePrefix="1" applyNumberFormat="1" applyAlignment="1">
      <alignment horizontal="center"/>
    </xf>
    <xf numFmtId="0" fontId="28" fillId="0" borderId="0" xfId="0" applyFont="1" applyBorder="1" applyAlignment="1">
      <alignment horizontal="left" vertical="center" wrapText="1"/>
    </xf>
    <xf numFmtId="0" fontId="0" fillId="0" borderId="3" xfId="0" applyBorder="1" applyAlignment="1">
      <alignment horizontal="left"/>
    </xf>
    <xf numFmtId="0" fontId="45" fillId="0" borderId="0" xfId="9" applyNumberFormat="1" applyFont="1" applyFill="1" applyBorder="1" applyAlignment="1">
      <alignment horizontal="left"/>
    </xf>
    <xf numFmtId="0" fontId="22" fillId="0" borderId="0" xfId="9" applyNumberFormat="1" applyFont="1" applyFill="1" applyBorder="1" applyAlignment="1">
      <alignment horizontal="right"/>
    </xf>
    <xf numFmtId="0" fontId="0" fillId="0" borderId="1" xfId="0" applyFill="1" applyBorder="1" applyAlignment="1">
      <alignment horizontal="left"/>
    </xf>
    <xf numFmtId="0" fontId="0" fillId="0" borderId="1" xfId="0" applyFill="1" applyBorder="1"/>
    <xf numFmtId="0" fontId="0" fillId="0" borderId="1" xfId="0" applyNumberFormat="1" applyFill="1" applyBorder="1"/>
    <xf numFmtId="0" fontId="0" fillId="0" borderId="1" xfId="0" applyBorder="1" applyAlignment="1">
      <alignment horizontal="left"/>
    </xf>
    <xf numFmtId="0" fontId="0" fillId="0" borderId="1" xfId="0" applyBorder="1"/>
    <xf numFmtId="0" fontId="0" fillId="0" borderId="1" xfId="0" applyNumberFormat="1" applyBorder="1"/>
    <xf numFmtId="0" fontId="73" fillId="0" borderId="0" xfId="0" applyFont="1" applyFill="1" applyBorder="1"/>
    <xf numFmtId="0" fontId="0" fillId="0" borderId="0" xfId="0" applyFill="1" applyBorder="1"/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49" fontId="0" fillId="19" borderId="1" xfId="0" applyNumberFormat="1" applyFill="1" applyBorder="1" applyAlignment="1">
      <alignment horizontal="center" vertical="center" wrapText="1"/>
    </xf>
    <xf numFmtId="49" fontId="0" fillId="19" borderId="1" xfId="0" applyNumberFormat="1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49" fontId="0" fillId="25" borderId="1" xfId="0" applyNumberFormat="1" applyFill="1" applyBorder="1" applyAlignment="1">
      <alignment horizontal="left"/>
    </xf>
    <xf numFmtId="49" fontId="0" fillId="25" borderId="1" xfId="0" applyNumberFormat="1" applyFill="1" applyBorder="1" applyAlignment="1"/>
    <xf numFmtId="49" fontId="0" fillId="25" borderId="1" xfId="0" applyNumberFormat="1" applyFill="1" applyBorder="1" applyAlignment="1">
      <alignment horizontal="center" vertical="center"/>
    </xf>
    <xf numFmtId="49" fontId="0" fillId="25" borderId="1" xfId="0" quotePrefix="1" applyNumberFormat="1" applyFill="1" applyBorder="1" applyAlignment="1">
      <alignment horizontal="center"/>
    </xf>
    <xf numFmtId="49" fontId="0" fillId="25" borderId="1" xfId="0" quotePrefix="1" applyNumberFormat="1" applyFill="1" applyBorder="1" applyAlignment="1">
      <alignment horizontal="center" vertical="center"/>
    </xf>
    <xf numFmtId="49" fontId="0" fillId="25" borderId="1" xfId="0" applyNumberFormat="1" applyFill="1" applyBorder="1"/>
    <xf numFmtId="49" fontId="0" fillId="25" borderId="1" xfId="0" applyNumberFormat="1" applyFill="1" applyBorder="1" applyAlignment="1">
      <alignment horizontal="center"/>
    </xf>
    <xf numFmtId="49" fontId="74" fillId="26" borderId="1" xfId="0" applyNumberFormat="1" applyFont="1" applyFill="1" applyBorder="1" applyAlignment="1">
      <alignment horizontal="center"/>
    </xf>
    <xf numFmtId="49" fontId="31" fillId="26" borderId="1" xfId="0" applyNumberFormat="1" applyFont="1" applyFill="1" applyBorder="1" applyAlignment="1">
      <alignment horizontal="left"/>
    </xf>
    <xf numFmtId="49" fontId="74" fillId="26" borderId="1" xfId="0" applyNumberFormat="1" applyFont="1" applyFill="1" applyBorder="1" applyAlignment="1">
      <alignment horizontal="left"/>
    </xf>
    <xf numFmtId="49" fontId="75" fillId="26" borderId="1" xfId="0" applyNumberFormat="1" applyFont="1" applyFill="1" applyBorder="1" applyAlignment="1">
      <alignment horizontal="left"/>
    </xf>
    <xf numFmtId="49" fontId="0" fillId="0" borderId="0" xfId="0" applyNumberFormat="1" applyFill="1" applyBorder="1"/>
    <xf numFmtId="49" fontId="0" fillId="0" borderId="0" xfId="0" applyNumberFormat="1" applyFill="1" applyBorder="1" applyAlignment="1">
      <alignment horizontal="center" vertical="center"/>
    </xf>
    <xf numFmtId="0" fontId="0" fillId="25" borderId="1" xfId="0" quotePrefix="1" applyNumberFormat="1" applyFill="1" applyBorder="1" applyAlignment="1">
      <alignment horizontal="center" vertical="center"/>
    </xf>
    <xf numFmtId="0" fontId="74" fillId="26" borderId="1" xfId="0" applyNumberFormat="1" applyFont="1" applyFill="1" applyBorder="1" applyAlignment="1">
      <alignment horizontal="left"/>
    </xf>
    <xf numFmtId="0" fontId="74" fillId="26" borderId="1" xfId="0" applyFont="1" applyFill="1" applyBorder="1" applyAlignment="1">
      <alignment horizontal="left"/>
    </xf>
    <xf numFmtId="0" fontId="75" fillId="26" borderId="1" xfId="0" applyNumberFormat="1" applyFont="1" applyFill="1" applyBorder="1" applyAlignment="1">
      <alignment horizontal="left"/>
    </xf>
    <xf numFmtId="0" fontId="75" fillId="26" borderId="1" xfId="0" applyFont="1" applyFill="1" applyBorder="1" applyAlignment="1">
      <alignment horizontal="left"/>
    </xf>
    <xf numFmtId="0" fontId="77" fillId="27" borderId="1" xfId="2" applyFont="1" applyFill="1" applyBorder="1" applyAlignment="1">
      <alignment horizontal="center" vertical="center"/>
    </xf>
    <xf numFmtId="0" fontId="77" fillId="27" borderId="0" xfId="2" applyFont="1" applyFill="1" applyBorder="1" applyAlignment="1">
      <alignment horizontal="center" vertical="center"/>
    </xf>
    <xf numFmtId="0" fontId="77" fillId="0" borderId="0" xfId="2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78" fillId="0" borderId="0" xfId="0" applyFont="1" applyAlignment="1">
      <alignment horizontal="center"/>
    </xf>
    <xf numFmtId="0" fontId="79" fillId="0" borderId="0" xfId="0" applyFont="1" applyAlignment="1">
      <alignment horizontal="left"/>
    </xf>
    <xf numFmtId="0" fontId="78" fillId="0" borderId="0" xfId="0" applyFont="1" applyAlignment="1">
      <alignment horizontal="center" wrapText="1"/>
    </xf>
    <xf numFmtId="0" fontId="77" fillId="19" borderId="1" xfId="2" applyFont="1" applyFill="1" applyBorder="1" applyAlignment="1">
      <alignment horizontal="center" vertical="center"/>
    </xf>
    <xf numFmtId="0" fontId="77" fillId="19" borderId="0" xfId="2" applyFont="1" applyFill="1" applyBorder="1" applyAlignment="1">
      <alignment horizontal="center" vertical="center"/>
    </xf>
    <xf numFmtId="0" fontId="80" fillId="0" borderId="0" xfId="2" applyFont="1" applyFill="1" applyBorder="1" applyAlignment="1">
      <alignment horizontal="right" vertical="center"/>
    </xf>
    <xf numFmtId="0" fontId="81" fillId="0" borderId="0" xfId="0" applyFont="1" applyAlignment="1">
      <alignment horizontal="center" wrapText="1"/>
    </xf>
    <xf numFmtId="0" fontId="81" fillId="0" borderId="0" xfId="0" applyFont="1" applyAlignment="1">
      <alignment horizontal="center"/>
    </xf>
    <xf numFmtId="0" fontId="81" fillId="0" borderId="0" xfId="0" applyFont="1" applyAlignment="1">
      <alignment horizontal="right"/>
    </xf>
    <xf numFmtId="0" fontId="81" fillId="0" borderId="0" xfId="0" applyFont="1" applyAlignment="1">
      <alignment horizontal="right" wrapText="1"/>
    </xf>
    <xf numFmtId="0" fontId="81" fillId="0" borderId="0" xfId="0" applyFont="1" applyAlignment="1">
      <alignment horizontal="left" wrapText="1"/>
    </xf>
    <xf numFmtId="0" fontId="77" fillId="4" borderId="1" xfId="2" applyFont="1" applyFill="1" applyBorder="1" applyAlignment="1">
      <alignment horizontal="center" vertical="center"/>
    </xf>
    <xf numFmtId="0" fontId="77" fillId="4" borderId="0" xfId="2" applyFont="1" applyFill="1" applyBorder="1" applyAlignment="1">
      <alignment horizontal="center" vertical="center"/>
    </xf>
    <xf numFmtId="0" fontId="78" fillId="0" borderId="0" xfId="0" applyFont="1"/>
    <xf numFmtId="0" fontId="78" fillId="0" borderId="0" xfId="0" applyFont="1" applyAlignment="1">
      <alignment wrapText="1"/>
    </xf>
    <xf numFmtId="0" fontId="78" fillId="17" borderId="1" xfId="0" applyFont="1" applyFill="1" applyBorder="1" applyAlignment="1">
      <alignment horizontal="center" vertical="top" wrapText="1"/>
    </xf>
    <xf numFmtId="0" fontId="78" fillId="17" borderId="40" xfId="0" applyFont="1" applyFill="1" applyBorder="1" applyAlignment="1">
      <alignment horizontal="center" vertical="top" wrapText="1"/>
    </xf>
    <xf numFmtId="0" fontId="81" fillId="17" borderId="1" xfId="0" applyFont="1" applyFill="1" applyBorder="1" applyAlignment="1">
      <alignment horizontal="center" vertical="top" wrapText="1"/>
    </xf>
    <xf numFmtId="0" fontId="78" fillId="17" borderId="2" xfId="0" applyFont="1" applyFill="1" applyBorder="1" applyAlignment="1">
      <alignment horizontal="center" vertical="top" wrapText="1"/>
    </xf>
    <xf numFmtId="0" fontId="82" fillId="27" borderId="1" xfId="2" applyFont="1" applyFill="1" applyBorder="1" applyAlignment="1">
      <alignment horizontal="center" vertical="center"/>
    </xf>
    <xf numFmtId="0" fontId="77" fillId="29" borderId="1" xfId="2" applyFont="1" applyFill="1" applyBorder="1" applyAlignment="1">
      <alignment horizontal="center" vertical="center" wrapText="1"/>
    </xf>
    <xf numFmtId="167" fontId="83" fillId="30" borderId="1" xfId="2" applyNumberFormat="1" applyFont="1" applyFill="1" applyBorder="1" applyAlignment="1">
      <alignment horizontal="center" vertical="center"/>
    </xf>
    <xf numFmtId="0" fontId="80" fillId="0" borderId="1" xfId="2" applyFont="1" applyFill="1" applyBorder="1" applyAlignment="1">
      <alignment horizontal="center" vertical="center" wrapText="1"/>
    </xf>
    <xf numFmtId="0" fontId="78" fillId="0" borderId="1" xfId="0" applyFont="1" applyFill="1" applyBorder="1" applyAlignment="1">
      <alignment horizontal="center" vertical="center"/>
    </xf>
    <xf numFmtId="2" fontId="78" fillId="0" borderId="1" xfId="0" applyNumberFormat="1" applyFont="1" applyFill="1" applyBorder="1" applyAlignment="1">
      <alignment horizontal="center" vertical="center" wrapText="1"/>
    </xf>
    <xf numFmtId="172" fontId="78" fillId="0" borderId="1" xfId="0" applyNumberFormat="1" applyFont="1" applyFill="1" applyBorder="1" applyAlignment="1">
      <alignment horizontal="center" vertical="center" wrapText="1"/>
    </xf>
    <xf numFmtId="1" fontId="78" fillId="0" borderId="1" xfId="0" applyNumberFormat="1" applyFont="1" applyFill="1" applyBorder="1" applyAlignment="1">
      <alignment horizontal="center" vertical="center" wrapText="1"/>
    </xf>
    <xf numFmtId="0" fontId="77" fillId="0" borderId="1" xfId="2" applyFont="1" applyFill="1" applyBorder="1" applyAlignment="1">
      <alignment horizontal="center" vertical="center" wrapText="1"/>
    </xf>
    <xf numFmtId="0" fontId="78" fillId="0" borderId="0" xfId="0" applyFont="1" applyFill="1" applyAlignment="1">
      <alignment horizontal="center" wrapText="1"/>
    </xf>
    <xf numFmtId="0" fontId="82" fillId="19" borderId="1" xfId="2" applyFont="1" applyFill="1" applyBorder="1" applyAlignment="1">
      <alignment horizontal="center" vertical="center"/>
    </xf>
    <xf numFmtId="0" fontId="84" fillId="0" borderId="1" xfId="0" applyFont="1" applyBorder="1" applyAlignment="1">
      <alignment horizontal="center" wrapText="1"/>
    </xf>
    <xf numFmtId="0" fontId="85" fillId="19" borderId="1" xfId="2" applyFont="1" applyFill="1" applyBorder="1" applyAlignment="1">
      <alignment horizontal="center" vertical="center"/>
    </xf>
    <xf numFmtId="167" fontId="86" fillId="30" borderId="1" xfId="2" applyNumberFormat="1" applyFont="1" applyFill="1" applyBorder="1" applyAlignment="1">
      <alignment horizontal="center" vertical="center"/>
    </xf>
    <xf numFmtId="0" fontId="82" fillId="4" borderId="1" xfId="2" applyFont="1" applyFill="1" applyBorder="1" applyAlignment="1">
      <alignment horizontal="center" vertical="center"/>
    </xf>
    <xf numFmtId="0" fontId="85" fillId="4" borderId="1" xfId="2" applyFont="1" applyFill="1" applyBorder="1" applyAlignment="1">
      <alignment horizontal="center" vertical="center"/>
    </xf>
    <xf numFmtId="2" fontId="77" fillId="0" borderId="1" xfId="0" applyNumberFormat="1" applyFont="1" applyFill="1" applyBorder="1" applyAlignment="1">
      <alignment horizontal="center" vertical="center" wrapText="1"/>
    </xf>
    <xf numFmtId="0" fontId="78" fillId="0" borderId="1" xfId="0" applyFont="1" applyFill="1" applyBorder="1" applyAlignment="1">
      <alignment horizontal="center" vertical="center" wrapText="1"/>
    </xf>
    <xf numFmtId="0" fontId="85" fillId="4" borderId="1" xfId="2" applyFont="1" applyFill="1" applyBorder="1" applyAlignment="1" applyProtection="1">
      <alignment horizontal="center" vertical="center"/>
      <protection locked="0"/>
    </xf>
    <xf numFmtId="0" fontId="80" fillId="0" borderId="1" xfId="2" applyFont="1" applyFill="1" applyBorder="1" applyAlignment="1" applyProtection="1">
      <alignment horizontal="center" vertical="center" wrapText="1"/>
      <protection locked="0"/>
    </xf>
    <xf numFmtId="0" fontId="78" fillId="0" borderId="1" xfId="0" applyFont="1" applyFill="1" applyBorder="1" applyAlignment="1" applyProtection="1">
      <alignment horizontal="center" vertical="center"/>
      <protection locked="0"/>
    </xf>
    <xf numFmtId="2" fontId="78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78" fillId="0" borderId="1" xfId="0" applyNumberFormat="1" applyFont="1" applyFill="1" applyBorder="1" applyAlignment="1" applyProtection="1">
      <alignment horizontal="center" vertical="center" wrapText="1"/>
      <protection locked="0"/>
    </xf>
    <xf numFmtId="172" fontId="7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 wrapText="1"/>
    </xf>
    <xf numFmtId="0" fontId="0" fillId="29" borderId="0" xfId="0" applyFill="1"/>
    <xf numFmtId="0" fontId="0" fillId="3" borderId="15" xfId="0" applyFill="1" applyBorder="1"/>
    <xf numFmtId="0" fontId="0" fillId="3" borderId="28" xfId="0" applyFill="1" applyBorder="1"/>
    <xf numFmtId="0" fontId="0" fillId="3" borderId="42" xfId="0" applyFill="1" applyBorder="1"/>
    <xf numFmtId="0" fontId="0" fillId="3" borderId="34" xfId="0" applyFill="1" applyBorder="1"/>
    <xf numFmtId="0" fontId="40" fillId="3" borderId="0" xfId="0" applyFont="1" applyFill="1" applyBorder="1"/>
    <xf numFmtId="0" fontId="0" fillId="3" borderId="0" xfId="0" applyFill="1" applyBorder="1"/>
    <xf numFmtId="0" fontId="0" fillId="3" borderId="43" xfId="0" applyFill="1" applyBorder="1"/>
    <xf numFmtId="0" fontId="88" fillId="3" borderId="9" xfId="0" applyFont="1" applyFill="1" applyBorder="1" applyAlignment="1">
      <alignment horizontal="center" vertical="center" wrapText="1"/>
    </xf>
    <xf numFmtId="0" fontId="88" fillId="3" borderId="44" xfId="0" applyFont="1" applyFill="1" applyBorder="1" applyAlignment="1">
      <alignment horizontal="center" vertical="center" wrapText="1"/>
    </xf>
    <xf numFmtId="0" fontId="89" fillId="3" borderId="9" xfId="0" applyFont="1" applyFill="1" applyBorder="1" applyAlignment="1">
      <alignment vertical="center" wrapText="1"/>
    </xf>
    <xf numFmtId="0" fontId="89" fillId="3" borderId="44" xfId="0" applyFont="1" applyFill="1" applyBorder="1" applyAlignment="1">
      <alignment horizontal="center" vertical="center" wrapText="1"/>
    </xf>
    <xf numFmtId="0" fontId="89" fillId="3" borderId="0" xfId="0" applyFont="1" applyFill="1" applyBorder="1" applyAlignment="1">
      <alignment vertical="center" wrapText="1"/>
    </xf>
    <xf numFmtId="0" fontId="89" fillId="3" borderId="0" xfId="0" applyFont="1" applyFill="1" applyBorder="1" applyAlignment="1">
      <alignment horizontal="center" vertical="center" wrapText="1"/>
    </xf>
    <xf numFmtId="0" fontId="89" fillId="3" borderId="44" xfId="0" applyFont="1" applyFill="1" applyBorder="1" applyAlignment="1">
      <alignment vertical="center" wrapText="1"/>
    </xf>
    <xf numFmtId="0" fontId="0" fillId="3" borderId="13" xfId="0" applyFill="1" applyBorder="1"/>
    <xf numFmtId="0" fontId="0" fillId="3" borderId="14" xfId="0" applyFill="1" applyBorder="1"/>
    <xf numFmtId="0" fontId="0" fillId="3" borderId="44" xfId="0" applyFill="1" applyBorder="1"/>
    <xf numFmtId="0" fontId="90" fillId="3" borderId="0" xfId="0" applyFont="1" applyFill="1" applyBorder="1"/>
    <xf numFmtId="0" fontId="91" fillId="0" borderId="0" xfId="0" applyFont="1" applyBorder="1"/>
    <xf numFmtId="0" fontId="90" fillId="0" borderId="0" xfId="0" applyFont="1" applyBorder="1"/>
    <xf numFmtId="0" fontId="91" fillId="3" borderId="0" xfId="0" applyFont="1" applyFill="1" applyBorder="1" applyAlignment="1">
      <alignment horizontal="left" vertical="center" indent="7"/>
    </xf>
    <xf numFmtId="0" fontId="40" fillId="0" borderId="32" xfId="19" applyNumberFormat="1" applyFont="1" applyFill="1" applyBorder="1" applyAlignment="1">
      <alignment horizontal="left"/>
    </xf>
    <xf numFmtId="0" fontId="40" fillId="0" borderId="23" xfId="19" applyNumberFormat="1" applyFont="1" applyFill="1" applyBorder="1" applyAlignment="1">
      <alignment horizontal="left"/>
    </xf>
    <xf numFmtId="0" fontId="40" fillId="0" borderId="35" xfId="19" applyNumberFormat="1" applyFont="1" applyFill="1" applyBorder="1" applyAlignment="1">
      <alignment horizontal="left"/>
    </xf>
    <xf numFmtId="49" fontId="31" fillId="0" borderId="1" xfId="0" applyNumberFormat="1" applyFont="1" applyFill="1" applyBorder="1" applyAlignment="1">
      <alignment horizontal="left"/>
    </xf>
    <xf numFmtId="0" fontId="22" fillId="0" borderId="35" xfId="19" applyNumberFormat="1" applyFont="1" applyFill="1" applyBorder="1" applyAlignment="1">
      <alignment horizontal="left" wrapText="1"/>
    </xf>
    <xf numFmtId="0" fontId="22" fillId="0" borderId="1" xfId="19" applyNumberFormat="1" applyFont="1" applyFill="1" applyBorder="1" applyAlignment="1">
      <alignment horizontal="left" wrapText="1"/>
    </xf>
    <xf numFmtId="0" fontId="22" fillId="0" borderId="1" xfId="19" applyNumberFormat="1" applyFont="1" applyFill="1" applyBorder="1" applyAlignment="1">
      <alignment horizontal="left"/>
    </xf>
    <xf numFmtId="0" fontId="0" fillId="0" borderId="35" xfId="0" applyBorder="1" applyAlignment="1"/>
    <xf numFmtId="0" fontId="0" fillId="0" borderId="1" xfId="0" applyBorder="1" applyAlignment="1"/>
    <xf numFmtId="0" fontId="0" fillId="0" borderId="37" xfId="0" applyBorder="1" applyAlignment="1"/>
    <xf numFmtId="0" fontId="0" fillId="0" borderId="24" xfId="0" applyBorder="1" applyAlignment="1"/>
    <xf numFmtId="0" fontId="5" fillId="0" borderId="9" xfId="0" applyFont="1" applyBorder="1" applyAlignment="1">
      <alignment vertical="center"/>
    </xf>
    <xf numFmtId="0" fontId="5" fillId="0" borderId="44" xfId="0" applyFont="1" applyBorder="1" applyAlignment="1">
      <alignment vertical="center"/>
    </xf>
    <xf numFmtId="0" fontId="89" fillId="0" borderId="9" xfId="0" applyFont="1" applyBorder="1" applyAlignment="1">
      <alignment vertical="center"/>
    </xf>
    <xf numFmtId="0" fontId="89" fillId="0" borderId="44" xfId="0" applyFont="1" applyBorder="1" applyAlignment="1">
      <alignment vertical="center"/>
    </xf>
    <xf numFmtId="0" fontId="94" fillId="0" borderId="9" xfId="0" applyFont="1" applyBorder="1" applyAlignment="1">
      <alignment vertical="center"/>
    </xf>
    <xf numFmtId="0" fontId="95" fillId="0" borderId="9" xfId="0" applyFont="1" applyBorder="1" applyAlignment="1">
      <alignment vertical="center"/>
    </xf>
    <xf numFmtId="0" fontId="95" fillId="0" borderId="44" xfId="0" applyFont="1" applyBorder="1" applyAlignment="1">
      <alignment vertical="center"/>
    </xf>
    <xf numFmtId="0" fontId="89" fillId="0" borderId="9" xfId="0" applyFont="1" applyBorder="1" applyAlignment="1">
      <alignment horizontal="left" vertical="center"/>
    </xf>
    <xf numFmtId="0" fontId="90" fillId="3" borderId="0" xfId="0" applyFont="1" applyFill="1" applyBorder="1" applyAlignment="1">
      <alignment horizontal="justify" vertical="center"/>
    </xf>
    <xf numFmtId="0" fontId="96" fillId="3" borderId="0" xfId="0" applyFont="1" applyFill="1" applyBorder="1" applyAlignment="1">
      <alignment vertical="center"/>
    </xf>
    <xf numFmtId="0" fontId="22" fillId="0" borderId="0" xfId="9" applyNumberFormat="1" applyFont="1" applyFill="1" applyBorder="1" applyAlignment="1">
      <alignment horizontal="center" wrapText="1"/>
    </xf>
    <xf numFmtId="167" fontId="22" fillId="0" borderId="0" xfId="9" applyNumberFormat="1" applyFont="1" applyFill="1" applyBorder="1" applyAlignment="1">
      <alignment horizontal="left"/>
    </xf>
    <xf numFmtId="167" fontId="38" fillId="0" borderId="0" xfId="0" quotePrefix="1" applyNumberFormat="1" applyFont="1" applyAlignment="1"/>
    <xf numFmtId="166" fontId="0" fillId="0" borderId="3" xfId="0" applyNumberFormat="1" applyBorder="1" applyAlignment="1"/>
    <xf numFmtId="0" fontId="40" fillId="31" borderId="0" xfId="0" applyFont="1" applyFill="1" applyAlignment="1"/>
    <xf numFmtId="0" fontId="39" fillId="31" borderId="0" xfId="14" applyNumberFormat="1" applyFont="1" applyFill="1" applyBorder="1" applyAlignment="1">
      <alignment horizontal="center" wrapText="1"/>
    </xf>
    <xf numFmtId="0" fontId="22" fillId="31" borderId="0" xfId="9" applyNumberFormat="1" applyFont="1" applyFill="1" applyBorder="1" applyAlignment="1">
      <alignment horizontal="left" wrapText="1"/>
    </xf>
    <xf numFmtId="0" fontId="0" fillId="31" borderId="0" xfId="0" applyFill="1" applyAlignment="1">
      <alignment horizontal="left"/>
    </xf>
    <xf numFmtId="0" fontId="0" fillId="31" borderId="0" xfId="0" applyFill="1" applyAlignment="1"/>
    <xf numFmtId="167" fontId="38" fillId="31" borderId="0" xfId="0" applyNumberFormat="1" applyFont="1" applyFill="1" applyAlignment="1"/>
    <xf numFmtId="167" fontId="0" fillId="31" borderId="0" xfId="0" applyNumberFormat="1" applyFill="1" applyAlignment="1"/>
    <xf numFmtId="1" fontId="0" fillId="31" borderId="0" xfId="0" applyNumberFormat="1" applyFill="1" applyAlignment="1">
      <alignment horizontal="center"/>
    </xf>
    <xf numFmtId="0" fontId="0" fillId="31" borderId="0" xfId="9" applyNumberFormat="1" applyFont="1" applyFill="1" applyBorder="1" applyAlignment="1">
      <alignment horizontal="left" wrapText="1"/>
    </xf>
    <xf numFmtId="0" fontId="22" fillId="31" borderId="0" xfId="9" applyNumberFormat="1" applyFont="1" applyFill="1" applyBorder="1" applyAlignment="1">
      <alignment horizontal="left"/>
    </xf>
    <xf numFmtId="0" fontId="0" fillId="31" borderId="0" xfId="0" applyFill="1" applyBorder="1" applyAlignment="1"/>
    <xf numFmtId="1" fontId="0" fillId="31" borderId="0" xfId="0" quotePrefix="1" applyNumberFormat="1" applyFill="1" applyAlignment="1">
      <alignment horizontal="center"/>
    </xf>
    <xf numFmtId="0" fontId="0" fillId="31" borderId="0" xfId="0" applyFill="1" applyAlignment="1">
      <alignment horizontal="center"/>
    </xf>
    <xf numFmtId="2" fontId="0" fillId="31" borderId="0" xfId="0" applyNumberFormat="1" applyFill="1" applyAlignment="1"/>
    <xf numFmtId="0" fontId="22" fillId="0" borderId="3" xfId="9" applyNumberFormat="1" applyFont="1" applyFill="1" applyBorder="1" applyAlignment="1">
      <alignment horizontal="left" wrapText="1"/>
    </xf>
    <xf numFmtId="167" fontId="38" fillId="31" borderId="0" xfId="0" quotePrefix="1" applyNumberFormat="1" applyFont="1" applyFill="1" applyAlignment="1"/>
    <xf numFmtId="166" fontId="0" fillId="0" borderId="0" xfId="0" applyNumberFormat="1" applyAlignment="1"/>
    <xf numFmtId="0" fontId="0" fillId="32" borderId="0" xfId="0" applyFill="1" applyAlignment="1"/>
    <xf numFmtId="167" fontId="38" fillId="0" borderId="0" xfId="0" applyNumberFormat="1" applyFont="1" applyAlignment="1"/>
    <xf numFmtId="167" fontId="38" fillId="0" borderId="0" xfId="0" applyNumberFormat="1" applyFont="1" applyAlignment="1"/>
    <xf numFmtId="167" fontId="0" fillId="0" borderId="0" xfId="0" applyNumberFormat="1" applyAlignment="1"/>
    <xf numFmtId="167" fontId="0" fillId="0" borderId="0" xfId="0" applyNumberFormat="1" applyAlignment="1"/>
    <xf numFmtId="167" fontId="0" fillId="0" borderId="0" xfId="0" applyNumberFormat="1" applyAlignment="1"/>
    <xf numFmtId="167" fontId="0" fillId="0" borderId="0" xfId="0" applyNumberFormat="1" applyAlignment="1"/>
    <xf numFmtId="0" fontId="40" fillId="3" borderId="0" xfId="0" applyFont="1" applyFill="1" applyAlignment="1">
      <alignment horizontal="right" vertical="top" wrapText="1"/>
    </xf>
    <xf numFmtId="0" fontId="61" fillId="0" borderId="0" xfId="25"/>
    <xf numFmtId="0" fontId="61" fillId="0" borderId="0" xfId="25" applyFill="1" applyBorder="1" applyAlignment="1">
      <alignment horizontal="center"/>
    </xf>
    <xf numFmtId="0" fontId="61" fillId="0" borderId="0" xfId="25" applyFill="1" applyBorder="1"/>
    <xf numFmtId="0" fontId="61" fillId="0" borderId="0" xfId="25" applyAlignment="1">
      <alignment horizontal="center"/>
    </xf>
    <xf numFmtId="0" fontId="54" fillId="0" borderId="0" xfId="25" applyFont="1" applyFill="1"/>
    <xf numFmtId="0" fontId="51" fillId="0" borderId="0" xfId="25" applyFont="1" applyFill="1" applyBorder="1"/>
    <xf numFmtId="0" fontId="98" fillId="33" borderId="0" xfId="25" applyFont="1" applyFill="1" applyBorder="1"/>
    <xf numFmtId="0" fontId="98" fillId="33" borderId="0" xfId="25" applyFont="1" applyFill="1" applyBorder="1" applyAlignment="1">
      <alignment horizontal="center"/>
    </xf>
    <xf numFmtId="0" fontId="61" fillId="0" borderId="0" xfId="26" applyFill="1"/>
    <xf numFmtId="0" fontId="61" fillId="0" borderId="0" xfId="25" applyFill="1"/>
    <xf numFmtId="0" fontId="99" fillId="20" borderId="43" xfId="26" applyFont="1" applyFill="1" applyBorder="1" applyAlignment="1">
      <alignment vertical="center" wrapText="1"/>
    </xf>
    <xf numFmtId="0" fontId="99" fillId="20" borderId="0" xfId="26" applyFont="1" applyFill="1" applyBorder="1" applyAlignment="1">
      <alignment vertical="center" wrapText="1"/>
    </xf>
    <xf numFmtId="0" fontId="61" fillId="20" borderId="0" xfId="26" applyFont="1" applyFill="1" applyBorder="1" applyAlignment="1">
      <alignment vertical="center"/>
    </xf>
    <xf numFmtId="0" fontId="61" fillId="20" borderId="0" xfId="26" applyFont="1" applyFill="1" applyBorder="1" applyAlignment="1">
      <alignment horizontal="center" vertical="center"/>
    </xf>
    <xf numFmtId="0" fontId="51" fillId="20" borderId="0" xfId="26" applyFont="1" applyFill="1" applyBorder="1" applyAlignment="1">
      <alignment vertical="center"/>
    </xf>
    <xf numFmtId="0" fontId="98" fillId="20" borderId="34" xfId="26" applyFont="1" applyFill="1" applyBorder="1" applyAlignment="1">
      <alignment vertical="center"/>
    </xf>
    <xf numFmtId="0" fontId="98" fillId="20" borderId="43" xfId="26" applyFont="1" applyFill="1" applyBorder="1" applyAlignment="1">
      <alignment vertical="center" wrapText="1"/>
    </xf>
    <xf numFmtId="0" fontId="98" fillId="20" borderId="0" xfId="26" applyFont="1" applyFill="1" applyBorder="1" applyAlignment="1">
      <alignment vertical="center" wrapText="1"/>
    </xf>
    <xf numFmtId="0" fontId="98" fillId="20" borderId="34" xfId="26" applyFont="1" applyFill="1" applyBorder="1" applyAlignment="1">
      <alignment vertical="center" wrapText="1"/>
    </xf>
    <xf numFmtId="0" fontId="100" fillId="0" borderId="0" xfId="26" applyFont="1" applyFill="1" applyBorder="1" applyAlignment="1">
      <alignment vertical="center" wrapText="1"/>
    </xf>
    <xf numFmtId="0" fontId="61" fillId="20" borderId="43" xfId="26" applyFont="1" applyFill="1" applyBorder="1" applyAlignment="1">
      <alignment vertical="center"/>
    </xf>
    <xf numFmtId="0" fontId="98" fillId="20" borderId="0" xfId="26" applyFont="1" applyFill="1" applyBorder="1" applyAlignment="1">
      <alignment vertical="center"/>
    </xf>
    <xf numFmtId="0" fontId="98" fillId="0" borderId="0" xfId="26" applyFont="1" applyFill="1" applyBorder="1" applyAlignment="1">
      <alignment vertical="center" wrapText="1"/>
    </xf>
    <xf numFmtId="0" fontId="98" fillId="0" borderId="0" xfId="25" applyFont="1" applyFill="1" applyBorder="1" applyAlignment="1">
      <alignment horizontal="left" wrapText="1"/>
    </xf>
    <xf numFmtId="0" fontId="98" fillId="20" borderId="42" xfId="26" applyFont="1" applyFill="1" applyBorder="1" applyAlignment="1">
      <alignment vertical="center"/>
    </xf>
    <xf numFmtId="0" fontId="98" fillId="20" borderId="28" xfId="26" applyFont="1" applyFill="1" applyBorder="1" applyAlignment="1">
      <alignment vertical="center"/>
    </xf>
    <xf numFmtId="0" fontId="98" fillId="20" borderId="15" xfId="26" applyFont="1" applyFill="1" applyBorder="1" applyAlignment="1">
      <alignment vertical="center"/>
    </xf>
    <xf numFmtId="0" fontId="98" fillId="0" borderId="0" xfId="25" applyFont="1" applyFill="1" applyBorder="1" applyAlignment="1">
      <alignment horizontal="left"/>
    </xf>
    <xf numFmtId="0" fontId="101" fillId="0" borderId="0" xfId="25" applyFont="1" applyBorder="1" applyAlignment="1">
      <alignment horizontal="center"/>
    </xf>
    <xf numFmtId="0" fontId="51" fillId="0" borderId="0" xfId="25" applyFont="1" applyFill="1"/>
    <xf numFmtId="173" fontId="102" fillId="33" borderId="0" xfId="25" applyNumberFormat="1" applyFont="1" applyFill="1" applyBorder="1" applyAlignment="1" applyProtection="1">
      <alignment horizontal="center" vertical="center"/>
      <protection locked="0"/>
    </xf>
    <xf numFmtId="0" fontId="98" fillId="33" borderId="0" xfId="25" applyFont="1" applyFill="1" applyBorder="1" applyAlignment="1">
      <alignment horizontal="left" wrapText="1"/>
    </xf>
    <xf numFmtId="0" fontId="98" fillId="33" borderId="0" xfId="25" applyFont="1" applyFill="1" applyBorder="1" applyAlignment="1">
      <alignment horizontal="left"/>
    </xf>
    <xf numFmtId="0" fontId="103" fillId="33" borderId="1" xfId="25" applyFont="1" applyFill="1" applyBorder="1" applyAlignment="1">
      <alignment horizontal="left" vertical="center"/>
    </xf>
    <xf numFmtId="0" fontId="103" fillId="33" borderId="1" xfId="25" applyFont="1" applyFill="1" applyBorder="1" applyAlignment="1">
      <alignment horizontal="left" vertical="center" wrapText="1"/>
    </xf>
    <xf numFmtId="174" fontId="104" fillId="0" borderId="0" xfId="27" applyNumberFormat="1" applyFont="1" applyFill="1" applyBorder="1" applyAlignment="1" applyProtection="1">
      <alignment horizontal="center"/>
    </xf>
    <xf numFmtId="3" fontId="105" fillId="0" borderId="0" xfId="27" applyNumberFormat="1" applyFont="1" applyFill="1" applyBorder="1" applyAlignment="1" applyProtection="1">
      <alignment horizontal="center"/>
    </xf>
    <xf numFmtId="173" fontId="104" fillId="0" borderId="0" xfId="25" applyNumberFormat="1" applyFont="1" applyFill="1" applyBorder="1" applyAlignment="1" applyProtection="1">
      <alignment horizontal="center"/>
      <protection locked="0"/>
    </xf>
    <xf numFmtId="174" fontId="106" fillId="0" borderId="0" xfId="27" applyNumberFormat="1" applyFont="1" applyFill="1" applyBorder="1" applyAlignment="1" applyProtection="1">
      <alignment horizontal="center"/>
    </xf>
    <xf numFmtId="3" fontId="107" fillId="0" borderId="0" xfId="27" applyNumberFormat="1" applyFont="1" applyFill="1" applyBorder="1" applyAlignment="1" applyProtection="1">
      <alignment horizontal="center"/>
    </xf>
    <xf numFmtId="173" fontId="108" fillId="0" borderId="0" xfId="25" applyNumberFormat="1" applyFont="1" applyFill="1" applyBorder="1" applyAlignment="1" applyProtection="1">
      <alignment horizontal="center"/>
      <protection locked="0"/>
    </xf>
    <xf numFmtId="0" fontId="98" fillId="0" borderId="0" xfId="25" applyFont="1"/>
    <xf numFmtId="9" fontId="55" fillId="33" borderId="1" xfId="26" applyNumberFormat="1" applyFont="1" applyFill="1" applyBorder="1" applyAlignment="1">
      <alignment horizontal="center" vertical="center"/>
    </xf>
    <xf numFmtId="0" fontId="55" fillId="33" borderId="1" xfId="26" applyFont="1" applyFill="1" applyBorder="1" applyAlignment="1">
      <alignment horizontal="center" vertical="center"/>
    </xf>
    <xf numFmtId="173" fontId="98" fillId="34" borderId="1" xfId="25" applyNumberFormat="1" applyFont="1" applyFill="1" applyBorder="1" applyAlignment="1" applyProtection="1">
      <alignment horizontal="center" vertical="center"/>
      <protection locked="0"/>
    </xf>
    <xf numFmtId="173" fontId="98" fillId="33" borderId="1" xfId="25" applyNumberFormat="1" applyFont="1" applyFill="1" applyBorder="1" applyAlignment="1" applyProtection="1">
      <alignment horizontal="center" vertical="center"/>
      <protection locked="0"/>
    </xf>
    <xf numFmtId="173" fontId="98" fillId="34" borderId="1" xfId="25" quotePrefix="1" applyNumberFormat="1" applyFont="1" applyFill="1" applyBorder="1" applyAlignment="1" applyProtection="1">
      <alignment horizontal="center" vertical="center"/>
      <protection locked="0"/>
    </xf>
    <xf numFmtId="174" fontId="98" fillId="0" borderId="0" xfId="25" applyNumberFormat="1" applyFont="1" applyFill="1" applyBorder="1" applyAlignment="1"/>
    <xf numFmtId="0" fontId="98" fillId="34" borderId="1" xfId="25" applyFont="1" applyFill="1" applyBorder="1" applyAlignment="1">
      <alignment horizontal="center" vertical="center"/>
    </xf>
    <xf numFmtId="0" fontId="98" fillId="33" borderId="1" xfId="25" applyFont="1" applyFill="1" applyBorder="1" applyAlignment="1">
      <alignment horizontal="center" vertical="center"/>
    </xf>
    <xf numFmtId="9" fontId="98" fillId="33" borderId="1" xfId="25" applyNumberFormat="1" applyFont="1" applyFill="1" applyBorder="1" applyAlignment="1">
      <alignment horizontal="center" vertical="center"/>
    </xf>
    <xf numFmtId="175" fontId="98" fillId="33" borderId="1" xfId="25" applyNumberFormat="1" applyFont="1" applyFill="1" applyBorder="1" applyAlignment="1">
      <alignment horizontal="center" vertical="center"/>
    </xf>
    <xf numFmtId="9" fontId="98" fillId="33" borderId="1" xfId="25" applyNumberFormat="1" applyFont="1" applyFill="1" applyBorder="1" applyAlignment="1" applyProtection="1">
      <alignment horizontal="center" vertical="center"/>
      <protection locked="0"/>
    </xf>
    <xf numFmtId="173" fontId="109" fillId="0" borderId="0" xfId="25" applyNumberFormat="1" applyFont="1" applyFill="1" applyBorder="1" applyAlignment="1" applyProtection="1">
      <alignment horizontal="left"/>
      <protection locked="0"/>
    </xf>
    <xf numFmtId="3" fontId="110" fillId="0" borderId="0" xfId="27" applyNumberFormat="1" applyFont="1" applyFill="1" applyBorder="1" applyAlignment="1" applyProtection="1">
      <alignment horizontal="center"/>
    </xf>
    <xf numFmtId="9" fontId="98" fillId="35" borderId="0" xfId="25" applyNumberFormat="1" applyFont="1" applyFill="1" applyBorder="1" applyAlignment="1" applyProtection="1">
      <alignment horizontal="center" vertical="center"/>
      <protection locked="0"/>
    </xf>
    <xf numFmtId="9" fontId="98" fillId="35" borderId="45" xfId="25" applyNumberFormat="1" applyFont="1" applyFill="1" applyBorder="1" applyAlignment="1" applyProtection="1">
      <alignment horizontal="center" vertical="center"/>
      <protection locked="0"/>
    </xf>
    <xf numFmtId="0" fontId="98" fillId="0" borderId="0" xfId="25" applyFont="1" applyBorder="1" applyAlignment="1">
      <alignment horizontal="center" vertical="center"/>
    </xf>
    <xf numFmtId="0" fontId="51" fillId="0" borderId="0" xfId="25" applyFont="1"/>
    <xf numFmtId="173" fontId="108" fillId="0" borderId="0" xfId="25" applyNumberFormat="1" applyFont="1" applyFill="1" applyBorder="1" applyAlignment="1" applyProtection="1">
      <protection locked="0"/>
    </xf>
    <xf numFmtId="0" fontId="54" fillId="0" borderId="0" xfId="25" applyFont="1"/>
    <xf numFmtId="176" fontId="108" fillId="0" borderId="0" xfId="25" applyNumberFormat="1" applyFont="1" applyFill="1" applyBorder="1" applyAlignment="1" applyProtection="1">
      <protection locked="0"/>
    </xf>
    <xf numFmtId="9" fontId="98" fillId="33" borderId="1" xfId="25" quotePrefix="1" applyNumberFormat="1" applyFont="1" applyFill="1" applyBorder="1" applyAlignment="1">
      <alignment horizontal="center" vertical="center"/>
    </xf>
    <xf numFmtId="0" fontId="61" fillId="0" borderId="0" xfId="25" applyBorder="1"/>
    <xf numFmtId="174" fontId="98" fillId="0" borderId="0" xfId="25" applyNumberFormat="1" applyFont="1" applyFill="1" applyBorder="1" applyAlignment="1">
      <alignment horizontal="right"/>
    </xf>
    <xf numFmtId="174" fontId="98" fillId="33" borderId="0" xfId="25" applyNumberFormat="1" applyFont="1" applyFill="1" applyBorder="1" applyAlignment="1">
      <alignment horizontal="right"/>
    </xf>
    <xf numFmtId="174" fontId="98" fillId="33" borderId="38" xfId="25" applyNumberFormat="1" applyFont="1" applyFill="1" applyBorder="1" applyAlignment="1">
      <alignment horizontal="right"/>
    </xf>
    <xf numFmtId="174" fontId="98" fillId="33" borderId="46" xfId="25" applyNumberFormat="1" applyFont="1" applyFill="1" applyBorder="1" applyAlignment="1"/>
    <xf numFmtId="173" fontId="98" fillId="33" borderId="24" xfId="25" applyNumberFormat="1" applyFont="1" applyFill="1" applyBorder="1" applyAlignment="1" applyProtection="1">
      <alignment horizontal="right" vertical="center"/>
      <protection locked="0"/>
    </xf>
    <xf numFmtId="173" fontId="98" fillId="33" borderId="24" xfId="25" applyNumberFormat="1" applyFont="1" applyFill="1" applyBorder="1" applyAlignment="1" applyProtection="1">
      <alignment horizontal="center" vertical="center"/>
      <protection locked="0"/>
    </xf>
    <xf numFmtId="173" fontId="98" fillId="33" borderId="24" xfId="25" applyNumberFormat="1" applyFont="1" applyFill="1" applyBorder="1" applyAlignment="1" applyProtection="1">
      <alignment horizontal="left" vertical="center"/>
      <protection locked="0"/>
    </xf>
    <xf numFmtId="173" fontId="98" fillId="33" borderId="47" xfId="25" applyNumberFormat="1" applyFont="1" applyFill="1" applyBorder="1" applyAlignment="1" applyProtection="1">
      <alignment horizontal="left" vertical="center"/>
      <protection locked="0"/>
    </xf>
    <xf numFmtId="174" fontId="98" fillId="20" borderId="22" xfId="27" applyNumberFormat="1" applyFont="1" applyFill="1" applyBorder="1" applyAlignment="1" applyProtection="1">
      <alignment horizontal="center" vertical="center"/>
    </xf>
    <xf numFmtId="174" fontId="98" fillId="20" borderId="48" xfId="27" applyNumberFormat="1" applyFont="1" applyFill="1" applyBorder="1" applyAlignment="1" applyProtection="1">
      <alignment horizontal="center" vertical="center"/>
    </xf>
    <xf numFmtId="174" fontId="98" fillId="0" borderId="22" xfId="27" applyNumberFormat="1" applyFont="1" applyFill="1" applyBorder="1" applyAlignment="1" applyProtection="1">
      <alignment horizontal="center" vertical="center"/>
    </xf>
    <xf numFmtId="173" fontId="98" fillId="33" borderId="22" xfId="25" applyNumberFormat="1" applyFont="1" applyFill="1" applyBorder="1" applyAlignment="1" applyProtection="1">
      <alignment horizontal="center" vertical="center"/>
      <protection locked="0"/>
    </xf>
    <xf numFmtId="173" fontId="98" fillId="36" borderId="22" xfId="25" applyNumberFormat="1" applyFont="1" applyFill="1" applyBorder="1" applyAlignment="1" applyProtection="1">
      <alignment horizontal="center" vertical="center"/>
      <protection locked="0"/>
    </xf>
    <xf numFmtId="173" fontId="98" fillId="36" borderId="21" xfId="25" applyNumberFormat="1" applyFont="1" applyFill="1" applyBorder="1" applyAlignment="1" applyProtection="1">
      <alignment horizontal="center" vertical="center"/>
      <protection locked="0"/>
    </xf>
    <xf numFmtId="174" fontId="98" fillId="33" borderId="21" xfId="27" applyNumberFormat="1" applyFont="1" applyFill="1" applyBorder="1" applyAlignment="1" applyProtection="1">
      <alignment horizontal="center" vertical="center"/>
    </xf>
    <xf numFmtId="0" fontId="111" fillId="0" borderId="22" xfId="27" quotePrefix="1" applyFont="1" applyFill="1" applyBorder="1" applyAlignment="1" applyProtection="1">
      <alignment horizontal="center" vertical="center"/>
    </xf>
    <xf numFmtId="174" fontId="98" fillId="33" borderId="36" xfId="25" applyNumberFormat="1" applyFont="1" applyFill="1" applyBorder="1" applyAlignment="1">
      <alignment horizontal="right"/>
    </xf>
    <xf numFmtId="174" fontId="98" fillId="33" borderId="5" xfId="25" applyNumberFormat="1" applyFont="1" applyFill="1" applyBorder="1" applyAlignment="1"/>
    <xf numFmtId="173" fontId="98" fillId="33" borderId="1" xfId="25" applyNumberFormat="1" applyFont="1" applyFill="1" applyBorder="1" applyAlignment="1" applyProtection="1">
      <alignment horizontal="right" vertical="center"/>
      <protection locked="0"/>
    </xf>
    <xf numFmtId="173" fontId="98" fillId="33" borderId="1" xfId="25" applyNumberFormat="1" applyFont="1" applyFill="1" applyBorder="1" applyAlignment="1" applyProtection="1">
      <alignment horizontal="left" vertical="center"/>
      <protection locked="0"/>
    </xf>
    <xf numFmtId="173" fontId="98" fillId="33" borderId="41" xfId="25" applyNumberFormat="1" applyFont="1" applyFill="1" applyBorder="1" applyAlignment="1" applyProtection="1">
      <alignment horizontal="left" vertical="center"/>
      <protection locked="0"/>
    </xf>
    <xf numFmtId="174" fontId="98" fillId="20" borderId="20" xfId="27" applyNumberFormat="1" applyFont="1" applyFill="1" applyBorder="1" applyAlignment="1" applyProtection="1">
      <alignment horizontal="center" vertical="center"/>
    </xf>
    <xf numFmtId="174" fontId="98" fillId="20" borderId="6" xfId="27" applyNumberFormat="1" applyFont="1" applyFill="1" applyBorder="1" applyAlignment="1" applyProtection="1">
      <alignment horizontal="center" vertical="center"/>
    </xf>
    <xf numFmtId="174" fontId="98" fillId="0" borderId="20" xfId="27" applyNumberFormat="1" applyFont="1" applyFill="1" applyBorder="1" applyAlignment="1" applyProtection="1">
      <alignment horizontal="center" vertical="center"/>
    </xf>
    <xf numFmtId="173" fontId="98" fillId="33" borderId="20" xfId="25" applyNumberFormat="1" applyFont="1" applyFill="1" applyBorder="1" applyAlignment="1" applyProtection="1">
      <alignment horizontal="center" vertical="center"/>
      <protection locked="0"/>
    </xf>
    <xf numFmtId="173" fontId="98" fillId="36" borderId="20" xfId="25" applyNumberFormat="1" applyFont="1" applyFill="1" applyBorder="1" applyAlignment="1" applyProtection="1">
      <alignment horizontal="center" vertical="center"/>
      <protection locked="0"/>
    </xf>
    <xf numFmtId="173" fontId="98" fillId="36" borderId="19" xfId="25" applyNumberFormat="1" applyFont="1" applyFill="1" applyBorder="1" applyAlignment="1" applyProtection="1">
      <alignment horizontal="center" vertical="center"/>
      <protection locked="0"/>
    </xf>
    <xf numFmtId="174" fontId="98" fillId="33" borderId="19" xfId="27" applyNumberFormat="1" applyFont="1" applyFill="1" applyBorder="1" applyAlignment="1" applyProtection="1">
      <alignment horizontal="center" vertical="center"/>
    </xf>
    <xf numFmtId="0" fontId="111" fillId="0" borderId="20" xfId="27" applyFont="1" applyFill="1" applyBorder="1" applyAlignment="1" applyProtection="1">
      <alignment horizontal="center" vertical="center"/>
    </xf>
    <xf numFmtId="0" fontId="98" fillId="0" borderId="20" xfId="25" applyFont="1" applyFill="1" applyBorder="1" applyAlignment="1" applyProtection="1">
      <alignment horizontal="center" vertical="center"/>
    </xf>
    <xf numFmtId="174" fontId="98" fillId="34" borderId="36" xfId="25" applyNumberFormat="1" applyFont="1" applyFill="1" applyBorder="1" applyAlignment="1">
      <alignment horizontal="right"/>
    </xf>
    <xf numFmtId="0" fontId="61" fillId="33" borderId="0" xfId="26" applyFill="1" applyBorder="1"/>
    <xf numFmtId="173" fontId="98" fillId="33" borderId="19" xfId="25" applyNumberFormat="1" applyFont="1" applyFill="1" applyBorder="1" applyAlignment="1" applyProtection="1">
      <alignment horizontal="center" vertical="center"/>
      <protection locked="0"/>
    </xf>
    <xf numFmtId="0" fontId="61" fillId="36" borderId="11" xfId="26" applyFill="1" applyBorder="1"/>
    <xf numFmtId="173" fontId="98" fillId="36" borderId="0" xfId="25" applyNumberFormat="1" applyFont="1" applyFill="1" applyBorder="1" applyAlignment="1" applyProtection="1">
      <alignment horizontal="center" vertical="center"/>
      <protection locked="0"/>
    </xf>
    <xf numFmtId="1" fontId="98" fillId="33" borderId="20" xfId="25" applyNumberFormat="1" applyFont="1" applyFill="1" applyBorder="1" applyAlignment="1" applyProtection="1">
      <alignment horizontal="center" vertical="center"/>
    </xf>
    <xf numFmtId="174" fontId="98" fillId="34" borderId="33" xfId="25" applyNumberFormat="1" applyFont="1" applyFill="1" applyBorder="1" applyAlignment="1">
      <alignment horizontal="right"/>
    </xf>
    <xf numFmtId="174" fontId="98" fillId="33" borderId="49" xfId="25" applyNumberFormat="1" applyFont="1" applyFill="1" applyBorder="1" applyAlignment="1"/>
    <xf numFmtId="173" fontId="98" fillId="33" borderId="23" xfId="25" applyNumberFormat="1" applyFont="1" applyFill="1" applyBorder="1" applyAlignment="1" applyProtection="1">
      <alignment horizontal="right" vertical="center"/>
      <protection locked="0"/>
    </xf>
    <xf numFmtId="173" fontId="98" fillId="33" borderId="23" xfId="25" applyNumberFormat="1" applyFont="1" applyFill="1" applyBorder="1" applyAlignment="1" applyProtection="1">
      <alignment horizontal="center" vertical="center"/>
      <protection locked="0"/>
    </xf>
    <xf numFmtId="173" fontId="98" fillId="33" borderId="23" xfId="25" applyNumberFormat="1" applyFont="1" applyFill="1" applyBorder="1" applyAlignment="1" applyProtection="1">
      <alignment horizontal="left" vertical="center"/>
      <protection locked="0"/>
    </xf>
    <xf numFmtId="173" fontId="98" fillId="33" borderId="50" xfId="25" applyNumberFormat="1" applyFont="1" applyFill="1" applyBorder="1" applyAlignment="1" applyProtection="1">
      <alignment horizontal="left" vertical="center"/>
      <protection locked="0"/>
    </xf>
    <xf numFmtId="174" fontId="98" fillId="33" borderId="18" xfId="27" applyNumberFormat="1" applyFont="1" applyFill="1" applyBorder="1" applyAlignment="1" applyProtection="1">
      <alignment horizontal="center" vertical="center"/>
    </xf>
    <xf numFmtId="174" fontId="98" fillId="33" borderId="39" xfId="27" applyNumberFormat="1" applyFont="1" applyFill="1" applyBorder="1" applyAlignment="1" applyProtection="1">
      <alignment horizontal="center" vertical="center"/>
    </xf>
    <xf numFmtId="174" fontId="98" fillId="0" borderId="18" xfId="27" applyNumberFormat="1" applyFont="1" applyFill="1" applyBorder="1" applyAlignment="1" applyProtection="1">
      <alignment horizontal="center" vertical="center"/>
    </xf>
    <xf numFmtId="173" fontId="98" fillId="33" borderId="18" xfId="25" applyNumberFormat="1" applyFont="1" applyFill="1" applyBorder="1" applyAlignment="1" applyProtection="1">
      <alignment horizontal="center" vertical="center"/>
      <protection locked="0"/>
    </xf>
    <xf numFmtId="173" fontId="98" fillId="36" borderId="18" xfId="25" applyNumberFormat="1" applyFont="1" applyFill="1" applyBorder="1" applyAlignment="1" applyProtection="1">
      <alignment horizontal="center" vertical="center"/>
      <protection locked="0"/>
    </xf>
    <xf numFmtId="173" fontId="98" fillId="36" borderId="17" xfId="25" applyNumberFormat="1" applyFont="1" applyFill="1" applyBorder="1" applyAlignment="1" applyProtection="1">
      <alignment horizontal="center" vertical="center"/>
      <protection locked="0"/>
    </xf>
    <xf numFmtId="174" fontId="98" fillId="33" borderId="17" xfId="27" applyNumberFormat="1" applyFont="1" applyFill="1" applyBorder="1" applyAlignment="1" applyProtection="1">
      <alignment horizontal="center" vertical="center"/>
    </xf>
    <xf numFmtId="49" fontId="98" fillId="33" borderId="18" xfId="25" applyNumberFormat="1" applyFont="1" applyFill="1" applyBorder="1" applyAlignment="1" applyProtection="1">
      <alignment horizontal="center" vertical="center"/>
    </xf>
    <xf numFmtId="0" fontId="51" fillId="0" borderId="0" xfId="25" applyFont="1" applyAlignment="1">
      <alignment horizontal="center" wrapText="1"/>
    </xf>
    <xf numFmtId="0" fontId="51" fillId="0" borderId="0" xfId="25" applyFont="1" applyFill="1" applyBorder="1" applyAlignment="1">
      <alignment horizontal="center" wrapText="1"/>
    </xf>
    <xf numFmtId="0" fontId="60" fillId="33" borderId="2" xfId="25" applyFont="1" applyFill="1" applyBorder="1" applyAlignment="1">
      <alignment vertical="top" wrapText="1"/>
    </xf>
    <xf numFmtId="0" fontId="60" fillId="33" borderId="2" xfId="25" applyFont="1" applyFill="1" applyBorder="1" applyAlignment="1">
      <alignment horizontal="center" wrapText="1"/>
    </xf>
    <xf numFmtId="177" fontId="60" fillId="33" borderId="0" xfId="25" applyNumberFormat="1" applyFont="1" applyFill="1" applyBorder="1" applyAlignment="1">
      <alignment horizontal="center" wrapText="1"/>
    </xf>
    <xf numFmtId="177" fontId="60" fillId="33" borderId="53" xfId="25" applyNumberFormat="1" applyFont="1" applyFill="1" applyBorder="1" applyAlignment="1">
      <alignment vertical="top" wrapText="1"/>
    </xf>
    <xf numFmtId="0" fontId="113" fillId="20" borderId="11" xfId="25" applyFont="1" applyFill="1" applyBorder="1" applyAlignment="1">
      <alignment horizontal="center" vertical="center"/>
    </xf>
    <xf numFmtId="0" fontId="113" fillId="20" borderId="13" xfId="25" applyFont="1" applyFill="1" applyBorder="1" applyAlignment="1">
      <alignment horizontal="center" vertical="center"/>
    </xf>
    <xf numFmtId="0" fontId="113" fillId="0" borderId="22" xfId="25" applyFont="1" applyFill="1" applyBorder="1" applyAlignment="1">
      <alignment horizontal="center" vertical="center"/>
    </xf>
    <xf numFmtId="0" fontId="113" fillId="33" borderId="22" xfId="25" applyFont="1" applyFill="1" applyBorder="1" applyAlignment="1">
      <alignment horizontal="center" vertical="center"/>
    </xf>
    <xf numFmtId="0" fontId="60" fillId="34" borderId="22" xfId="25" applyFont="1" applyFill="1" applyBorder="1" applyAlignment="1">
      <alignment horizontal="center" wrapText="1"/>
    </xf>
    <xf numFmtId="0" fontId="113" fillId="33" borderId="21" xfId="25" applyFont="1" applyFill="1" applyBorder="1" applyAlignment="1">
      <alignment vertical="center" wrapText="1"/>
    </xf>
    <xf numFmtId="0" fontId="113" fillId="20" borderId="34" xfId="25" applyFont="1" applyFill="1" applyBorder="1" applyAlignment="1">
      <alignment horizontal="center" vertical="center"/>
    </xf>
    <xf numFmtId="0" fontId="113" fillId="0" borderId="20" xfId="25" applyFont="1" applyFill="1" applyBorder="1" applyAlignment="1">
      <alignment horizontal="center" vertical="center"/>
    </xf>
    <xf numFmtId="0" fontId="113" fillId="33" borderId="54" xfId="25" applyFont="1" applyFill="1" applyBorder="1" applyAlignment="1">
      <alignment horizontal="center" vertical="center"/>
    </xf>
    <xf numFmtId="0" fontId="113" fillId="34" borderId="54" xfId="25" applyFont="1" applyFill="1" applyBorder="1" applyAlignment="1">
      <alignment horizontal="center" vertical="center"/>
    </xf>
    <xf numFmtId="0" fontId="113" fillId="0" borderId="54" xfId="25" applyFont="1" applyFill="1" applyBorder="1" applyAlignment="1">
      <alignment horizontal="center" vertical="center"/>
    </xf>
    <xf numFmtId="0" fontId="60" fillId="34" borderId="54" xfId="25" applyFont="1" applyFill="1" applyBorder="1" applyAlignment="1">
      <alignment horizontal="center" wrapText="1"/>
    </xf>
    <xf numFmtId="0" fontId="113" fillId="33" borderId="55" xfId="25" applyFont="1" applyFill="1" applyBorder="1" applyAlignment="1">
      <alignment vertical="center" wrapText="1"/>
    </xf>
    <xf numFmtId="0" fontId="100" fillId="0" borderId="0" xfId="25" applyFont="1" applyBorder="1" applyAlignment="1">
      <alignment horizontal="center" vertical="center"/>
    </xf>
    <xf numFmtId="9" fontId="113" fillId="33" borderId="20" xfId="25" applyNumberFormat="1" applyFont="1" applyFill="1" applyBorder="1" applyAlignment="1">
      <alignment horizontal="center" vertical="center" wrapText="1"/>
    </xf>
    <xf numFmtId="9" fontId="113" fillId="33" borderId="54" xfId="25" applyNumberFormat="1" applyFont="1" applyFill="1" applyBorder="1" applyAlignment="1">
      <alignment horizontal="center" vertical="center"/>
    </xf>
    <xf numFmtId="9" fontId="113" fillId="0" borderId="54" xfId="25" applyNumberFormat="1" applyFont="1" applyFill="1" applyBorder="1" applyAlignment="1">
      <alignment horizontal="center" vertical="center"/>
    </xf>
    <xf numFmtId="0" fontId="100" fillId="0" borderId="22" xfId="25" applyFont="1" applyBorder="1" applyAlignment="1">
      <alignment horizontal="center" vertical="center"/>
    </xf>
    <xf numFmtId="0" fontId="113" fillId="33" borderId="20" xfId="25" applyFont="1" applyFill="1" applyBorder="1" applyAlignment="1">
      <alignment horizontal="center" vertical="center"/>
    </xf>
    <xf numFmtId="0" fontId="100" fillId="0" borderId="20" xfId="25" applyFont="1" applyBorder="1" applyAlignment="1">
      <alignment horizontal="center" vertical="center"/>
    </xf>
    <xf numFmtId="0" fontId="113" fillId="20" borderId="19" xfId="25" applyFont="1" applyFill="1" applyBorder="1" applyAlignment="1">
      <alignment horizontal="center" vertical="center"/>
    </xf>
    <xf numFmtId="0" fontId="113" fillId="34" borderId="20" xfId="25" applyFont="1" applyFill="1" applyBorder="1" applyAlignment="1">
      <alignment horizontal="center" vertical="center"/>
    </xf>
    <xf numFmtId="0" fontId="60" fillId="34" borderId="20" xfId="25" applyFont="1" applyFill="1" applyBorder="1" applyAlignment="1">
      <alignment horizontal="center" wrapText="1"/>
    </xf>
    <xf numFmtId="0" fontId="113" fillId="33" borderId="19" xfId="25" applyFont="1" applyFill="1" applyBorder="1" applyAlignment="1">
      <alignment vertical="center" wrapText="1"/>
    </xf>
    <xf numFmtId="0" fontId="113" fillId="20" borderId="6" xfId="25" applyFont="1" applyFill="1" applyBorder="1" applyAlignment="1">
      <alignment horizontal="center" vertical="center"/>
    </xf>
    <xf numFmtId="0" fontId="100" fillId="0" borderId="56" xfId="25" applyFont="1" applyFill="1" applyBorder="1" applyAlignment="1">
      <alignment horizontal="center" vertical="center"/>
    </xf>
    <xf numFmtId="0" fontId="113" fillId="33" borderId="19" xfId="25" applyFont="1" applyFill="1" applyBorder="1" applyAlignment="1">
      <alignment wrapText="1"/>
    </xf>
    <xf numFmtId="0" fontId="100" fillId="0" borderId="16" xfId="25" applyFont="1" applyBorder="1" applyAlignment="1">
      <alignment horizontal="center"/>
    </xf>
    <xf numFmtId="0" fontId="113" fillId="33" borderId="19" xfId="25" applyFont="1" applyFill="1" applyBorder="1" applyAlignment="1">
      <alignment vertical="center"/>
    </xf>
    <xf numFmtId="0" fontId="55" fillId="33" borderId="10" xfId="25" applyFont="1" applyFill="1" applyBorder="1" applyAlignment="1">
      <alignment horizontal="center" vertical="center" wrapText="1"/>
    </xf>
    <xf numFmtId="178" fontId="98" fillId="0" borderId="0" xfId="25" applyNumberFormat="1" applyFont="1" applyBorder="1" applyAlignment="1">
      <alignment horizontal="center" vertical="center"/>
    </xf>
    <xf numFmtId="178" fontId="98" fillId="0" borderId="0" xfId="25" applyNumberFormat="1" applyFont="1" applyBorder="1" applyAlignment="1">
      <alignment horizontal="center"/>
    </xf>
    <xf numFmtId="174" fontId="98" fillId="0" borderId="38" xfId="25" applyNumberFormat="1" applyFont="1" applyBorder="1" applyAlignment="1">
      <alignment horizontal="center" vertical="center"/>
    </xf>
    <xf numFmtId="178" fontId="98" fillId="0" borderId="24" xfId="25" applyNumberFormat="1" applyFont="1" applyBorder="1" applyAlignment="1">
      <alignment horizontal="center" vertical="center"/>
    </xf>
    <xf numFmtId="0" fontId="100" fillId="0" borderId="37" xfId="25" applyFont="1" applyBorder="1" applyAlignment="1">
      <alignment horizontal="center" vertical="center"/>
    </xf>
    <xf numFmtId="0" fontId="113" fillId="0" borderId="20" xfId="25" applyFont="1" applyFill="1" applyBorder="1" applyAlignment="1">
      <alignment vertical="center"/>
    </xf>
    <xf numFmtId="0" fontId="113" fillId="34" borderId="20" xfId="25" applyFont="1" applyFill="1" applyBorder="1" applyAlignment="1">
      <alignment vertical="center"/>
    </xf>
    <xf numFmtId="0" fontId="51" fillId="33" borderId="8" xfId="25" applyFont="1" applyFill="1" applyBorder="1" applyAlignment="1">
      <alignment horizontal="center" vertical="center"/>
    </xf>
    <xf numFmtId="0" fontId="61" fillId="33" borderId="16" xfId="26" applyFont="1" applyFill="1" applyBorder="1" applyAlignment="1">
      <alignment horizontal="center" vertical="center" wrapText="1"/>
    </xf>
    <xf numFmtId="0" fontId="61" fillId="33" borderId="16" xfId="26" applyFont="1" applyFill="1" applyBorder="1" applyAlignment="1">
      <alignment horizontal="left" vertical="center" wrapText="1"/>
    </xf>
    <xf numFmtId="174" fontId="98" fillId="0" borderId="57" xfId="25" applyNumberFormat="1" applyFont="1" applyBorder="1" applyAlignment="1">
      <alignment horizontal="center" vertical="center"/>
    </xf>
    <xf numFmtId="178" fontId="98" fillId="0" borderId="1" xfId="25" applyNumberFormat="1" applyFont="1" applyBorder="1" applyAlignment="1">
      <alignment horizontal="center" vertical="center"/>
    </xf>
    <xf numFmtId="178" fontId="98" fillId="0" borderId="40" xfId="25" applyNumberFormat="1" applyFont="1" applyBorder="1" applyAlignment="1">
      <alignment horizontal="center"/>
    </xf>
    <xf numFmtId="0" fontId="100" fillId="0" borderId="35" xfId="25" applyFont="1" applyBorder="1" applyAlignment="1">
      <alignment horizontal="center" vertical="center"/>
    </xf>
    <xf numFmtId="0" fontId="113" fillId="33" borderId="20" xfId="25" applyFont="1" applyFill="1" applyBorder="1" applyAlignment="1">
      <alignment vertical="center"/>
    </xf>
    <xf numFmtId="0" fontId="61" fillId="33" borderId="10" xfId="26" applyFont="1" applyFill="1" applyBorder="1" applyAlignment="1">
      <alignment horizontal="center" vertical="center" wrapText="1"/>
    </xf>
    <xf numFmtId="0" fontId="61" fillId="33" borderId="10" xfId="26" applyFont="1" applyFill="1" applyBorder="1" applyAlignment="1">
      <alignment horizontal="left" vertical="center" wrapText="1"/>
    </xf>
    <xf numFmtId="0" fontId="55" fillId="33" borderId="11" xfId="26" applyFont="1" applyFill="1" applyBorder="1" applyAlignment="1">
      <alignment vertical="center" wrapText="1"/>
    </xf>
    <xf numFmtId="174" fontId="98" fillId="0" borderId="36" xfId="25" applyNumberFormat="1" applyFont="1" applyBorder="1" applyAlignment="1">
      <alignment horizontal="center" vertical="center"/>
    </xf>
    <xf numFmtId="0" fontId="113" fillId="33" borderId="19" xfId="25" applyFont="1" applyFill="1" applyBorder="1" applyAlignment="1">
      <alignment horizontal="left" vertical="center" indent="6"/>
    </xf>
    <xf numFmtId="0" fontId="61" fillId="33" borderId="22" xfId="26" applyFont="1" applyFill="1" applyBorder="1" applyAlignment="1">
      <alignment horizontal="center" vertical="center" wrapText="1"/>
    </xf>
    <xf numFmtId="0" fontId="61" fillId="33" borderId="22" xfId="26" applyFont="1" applyFill="1" applyBorder="1" applyAlignment="1">
      <alignment horizontal="left" vertical="center" wrapText="1"/>
    </xf>
    <xf numFmtId="0" fontId="55" fillId="33" borderId="16" xfId="26" applyFont="1" applyFill="1" applyBorder="1" applyAlignment="1">
      <alignment vertical="center" wrapText="1"/>
    </xf>
    <xf numFmtId="0" fontId="113" fillId="33" borderId="19" xfId="25" applyFont="1" applyFill="1" applyBorder="1" applyAlignment="1">
      <alignment horizontal="left" indent="6"/>
    </xf>
    <xf numFmtId="0" fontId="60" fillId="33" borderId="21" xfId="26" applyFont="1" applyFill="1" applyBorder="1" applyAlignment="1">
      <alignment horizontal="right" vertical="center" wrapText="1"/>
    </xf>
    <xf numFmtId="179" fontId="98" fillId="33" borderId="36" xfId="25" applyNumberFormat="1" applyFont="1" applyFill="1" applyBorder="1" applyAlignment="1">
      <alignment horizontal="center" vertical="center"/>
    </xf>
    <xf numFmtId="178" fontId="98" fillId="0" borderId="1" xfId="25" applyNumberFormat="1" applyFont="1" applyBorder="1" applyAlignment="1">
      <alignment horizontal="center"/>
    </xf>
    <xf numFmtId="0" fontId="100" fillId="0" borderId="35" xfId="25" applyFont="1" applyBorder="1" applyAlignment="1">
      <alignment horizontal="center"/>
    </xf>
    <xf numFmtId="0" fontId="113" fillId="33" borderId="19" xfId="25" applyFont="1" applyFill="1" applyBorder="1" applyAlignment="1"/>
    <xf numFmtId="0" fontId="61" fillId="33" borderId="20" xfId="26" applyFont="1" applyFill="1" applyBorder="1" applyAlignment="1">
      <alignment horizontal="center" vertical="center" wrapText="1"/>
    </xf>
    <xf numFmtId="0" fontId="60" fillId="33" borderId="19" xfId="26" applyFont="1" applyFill="1" applyBorder="1" applyAlignment="1">
      <alignment horizontal="right" vertical="center" wrapText="1"/>
    </xf>
    <xf numFmtId="0" fontId="113" fillId="33" borderId="19" xfId="25" applyFont="1" applyFill="1" applyBorder="1" applyAlignment="1">
      <alignment horizontal="left" wrapText="1"/>
    </xf>
    <xf numFmtId="180" fontId="100" fillId="34" borderId="58" xfId="25" applyNumberFormat="1" applyFont="1" applyFill="1" applyBorder="1"/>
    <xf numFmtId="0" fontId="100" fillId="0" borderId="59" xfId="25" applyFont="1" applyBorder="1" applyAlignment="1">
      <alignment horizontal="center"/>
    </xf>
    <xf numFmtId="0" fontId="61" fillId="33" borderId="18" xfId="26" applyFont="1" applyFill="1" applyBorder="1" applyAlignment="1">
      <alignment horizontal="center" vertical="center" wrapText="1"/>
    </xf>
    <xf numFmtId="0" fontId="60" fillId="33" borderId="17" xfId="26" applyFont="1" applyFill="1" applyBorder="1" applyAlignment="1">
      <alignment horizontal="right" vertical="center" wrapText="1"/>
    </xf>
    <xf numFmtId="0" fontId="60" fillId="0" borderId="26" xfId="25" applyFont="1" applyBorder="1" applyAlignment="1">
      <alignment horizontal="center" vertical="center" wrapText="1"/>
    </xf>
    <xf numFmtId="0" fontId="60" fillId="0" borderId="60" xfId="25" applyFont="1" applyBorder="1" applyAlignment="1">
      <alignment horizontal="center" vertical="center" wrapText="1"/>
    </xf>
    <xf numFmtId="0" fontId="60" fillId="0" borderId="27" xfId="25" applyFont="1" applyBorder="1" applyAlignment="1">
      <alignment horizontal="center" vertical="center" wrapText="1"/>
    </xf>
    <xf numFmtId="0" fontId="60" fillId="0" borderId="25" xfId="25" applyFont="1" applyBorder="1" applyAlignment="1">
      <alignment horizontal="center" vertical="center" wrapText="1"/>
    </xf>
    <xf numFmtId="0" fontId="55" fillId="0" borderId="1" xfId="26" applyFont="1" applyBorder="1" applyAlignment="1">
      <alignment horizontal="center" vertical="center" wrapText="1"/>
    </xf>
    <xf numFmtId="0" fontId="55" fillId="0" borderId="1" xfId="26" applyFont="1" applyBorder="1" applyAlignment="1">
      <alignment wrapText="1"/>
    </xf>
    <xf numFmtId="0" fontId="60" fillId="20" borderId="17" xfId="25" applyFont="1" applyFill="1" applyBorder="1" applyAlignment="1">
      <alignment horizontal="center" vertical="center" wrapText="1"/>
    </xf>
    <xf numFmtId="0" fontId="60" fillId="20" borderId="3" xfId="25" applyFont="1" applyFill="1" applyBorder="1" applyAlignment="1">
      <alignment horizontal="center" vertical="center" wrapText="1"/>
    </xf>
    <xf numFmtId="0" fontId="60" fillId="33" borderId="18" xfId="25" applyFont="1" applyFill="1" applyBorder="1" applyAlignment="1">
      <alignment horizontal="center" vertical="center" wrapText="1"/>
    </xf>
    <xf numFmtId="0" fontId="60" fillId="0" borderId="17" xfId="25" applyFont="1" applyFill="1" applyBorder="1" applyAlignment="1">
      <alignment horizontal="center" wrapText="1"/>
    </xf>
    <xf numFmtId="0" fontId="55" fillId="33" borderId="42" xfId="26" applyFont="1" applyFill="1" applyBorder="1" applyAlignment="1">
      <alignment vertical="center" wrapText="1"/>
    </xf>
    <xf numFmtId="0" fontId="61" fillId="0" borderId="14" xfId="25" applyBorder="1"/>
    <xf numFmtId="0" fontId="61" fillId="0" borderId="0" xfId="26"/>
    <xf numFmtId="0" fontId="61" fillId="0" borderId="44" xfId="25" applyBorder="1"/>
    <xf numFmtId="0" fontId="61" fillId="0" borderId="43" xfId="25" applyBorder="1"/>
    <xf numFmtId="0" fontId="61" fillId="20" borderId="8" xfId="25" applyFill="1" applyBorder="1"/>
    <xf numFmtId="0" fontId="61" fillId="20" borderId="12" xfId="25" applyFill="1" applyBorder="1"/>
    <xf numFmtId="0" fontId="115" fillId="20" borderId="12" xfId="25" applyFont="1" applyFill="1" applyBorder="1" applyAlignment="1">
      <alignment horizontal="left" vertical="center"/>
    </xf>
    <xf numFmtId="0" fontId="115" fillId="20" borderId="12" xfId="25" applyFont="1" applyFill="1" applyBorder="1" applyAlignment="1">
      <alignment horizontal="center" vertical="center"/>
    </xf>
    <xf numFmtId="0" fontId="114" fillId="20" borderId="12" xfId="25" applyFont="1" applyFill="1" applyBorder="1" applyAlignment="1">
      <alignment horizontal="left"/>
    </xf>
    <xf numFmtId="0" fontId="61" fillId="20" borderId="12" xfId="25" applyFill="1" applyBorder="1" applyAlignment="1">
      <alignment horizontal="center"/>
    </xf>
    <xf numFmtId="0" fontId="116" fillId="20" borderId="12" xfId="25" applyFont="1" applyFill="1" applyBorder="1"/>
    <xf numFmtId="0" fontId="114" fillId="20" borderId="12" xfId="25" applyFont="1" applyFill="1" applyBorder="1"/>
    <xf numFmtId="0" fontId="114" fillId="20" borderId="7" xfId="25" applyFont="1" applyFill="1" applyBorder="1"/>
    <xf numFmtId="0" fontId="115" fillId="0" borderId="7" xfId="25" applyFont="1" applyBorder="1" applyAlignment="1">
      <alignment horizontal="right" vertical="center"/>
    </xf>
    <xf numFmtId="0" fontId="61" fillId="0" borderId="34" xfId="25" applyBorder="1"/>
    <xf numFmtId="0" fontId="61" fillId="0" borderId="42" xfId="25" applyBorder="1"/>
    <xf numFmtId="0" fontId="61" fillId="0" borderId="28" xfId="25" applyBorder="1"/>
    <xf numFmtId="0" fontId="55" fillId="0" borderId="0" xfId="25" applyFont="1" applyFill="1" applyBorder="1" applyAlignment="1"/>
    <xf numFmtId="166" fontId="38" fillId="0" borderId="0" xfId="0" applyNumberFormat="1" applyFont="1" applyAlignment="1"/>
    <xf numFmtId="0" fontId="120" fillId="0" borderId="0" xfId="0" applyFont="1" applyBorder="1" applyAlignment="1">
      <alignment vertical="top" wrapText="1"/>
    </xf>
    <xf numFmtId="0" fontId="120" fillId="0" borderId="3" xfId="0" applyFont="1" applyBorder="1" applyAlignment="1">
      <alignment vertical="top" wrapText="1"/>
    </xf>
    <xf numFmtId="1" fontId="51" fillId="0" borderId="0" xfId="0" applyNumberFormat="1" applyFont="1" applyFill="1" applyAlignment="1"/>
    <xf numFmtId="0" fontId="51" fillId="0" borderId="0" xfId="0" applyFont="1" applyFill="1" applyAlignment="1">
      <alignment horizontal="center" vertical="center"/>
    </xf>
    <xf numFmtId="0" fontId="32" fillId="0" borderId="0" xfId="0" applyFont="1" applyFill="1"/>
    <xf numFmtId="0" fontId="32" fillId="0" borderId="0" xfId="0" applyNumberFormat="1" applyFont="1" applyFill="1" applyAlignment="1">
      <alignment horizontal="center"/>
    </xf>
    <xf numFmtId="2" fontId="32" fillId="0" borderId="0" xfId="0" applyNumberFormat="1" applyFont="1" applyFill="1" applyAlignment="1">
      <alignment horizontal="center"/>
    </xf>
    <xf numFmtId="0" fontId="64" fillId="0" borderId="0" xfId="0" applyFont="1" applyFill="1" applyAlignment="1"/>
    <xf numFmtId="0" fontId="60" fillId="0" borderId="0" xfId="28" applyFont="1" applyFill="1" applyBorder="1" applyAlignment="1">
      <alignment horizontal="left" vertical="center"/>
    </xf>
    <xf numFmtId="0" fontId="64" fillId="0" borderId="0" xfId="28" applyFont="1" applyFill="1" applyBorder="1" applyAlignment="1">
      <alignment horizontal="center"/>
    </xf>
    <xf numFmtId="0" fontId="60" fillId="0" borderId="0" xfId="0" applyFont="1"/>
    <xf numFmtId="2" fontId="60" fillId="0" borderId="0" xfId="0" applyNumberFormat="1" applyFont="1"/>
    <xf numFmtId="0" fontId="60" fillId="0" borderId="0" xfId="0" applyFont="1" applyFill="1" applyAlignment="1">
      <alignment horizontal="left" vertical="center"/>
    </xf>
    <xf numFmtId="0" fontId="64" fillId="0" borderId="0" xfId="0" applyFont="1" applyFill="1"/>
    <xf numFmtId="0" fontId="64" fillId="0" borderId="0" xfId="0" applyNumberFormat="1" applyFont="1" applyFill="1" applyAlignment="1">
      <alignment horizontal="center"/>
    </xf>
    <xf numFmtId="2" fontId="64" fillId="0" borderId="0" xfId="0" applyNumberFormat="1" applyFont="1" applyFill="1" applyAlignment="1">
      <alignment horizontal="center"/>
    </xf>
    <xf numFmtId="0" fontId="64" fillId="0" borderId="0" xfId="0" applyFont="1" applyAlignment="1">
      <alignment wrapText="1"/>
    </xf>
    <xf numFmtId="0" fontId="64" fillId="0" borderId="0" xfId="0" applyNumberFormat="1" applyFont="1" applyAlignment="1">
      <alignment horizontal="center" wrapText="1"/>
    </xf>
    <xf numFmtId="2" fontId="64" fillId="0" borderId="0" xfId="0" applyNumberFormat="1" applyFont="1" applyAlignment="1">
      <alignment horizontal="center" wrapText="1"/>
    </xf>
    <xf numFmtId="0" fontId="60" fillId="22" borderId="29" xfId="16" applyFont="1" applyFill="1" applyBorder="1" applyAlignment="1">
      <alignment horizontal="center" vertical="center" wrapText="1"/>
    </xf>
    <xf numFmtId="0" fontId="60" fillId="22" borderId="61" xfId="16" applyNumberFormat="1" applyFont="1" applyFill="1" applyBorder="1" applyAlignment="1">
      <alignment horizontal="center" vertical="center" wrapText="1"/>
    </xf>
    <xf numFmtId="0" fontId="60" fillId="22" borderId="10" xfId="1" applyFont="1" applyFill="1" applyBorder="1" applyAlignment="1">
      <alignment horizontal="center" vertical="center" wrapText="1"/>
    </xf>
    <xf numFmtId="0" fontId="60" fillId="22" borderId="10" xfId="1" applyNumberFormat="1" applyFont="1" applyFill="1" applyBorder="1" applyAlignment="1">
      <alignment horizontal="center" vertical="center" wrapText="1"/>
    </xf>
    <xf numFmtId="2" fontId="60" fillId="22" borderId="10" xfId="1" quotePrefix="1" applyNumberFormat="1" applyFont="1" applyFill="1" applyBorder="1" applyAlignment="1">
      <alignment horizontal="center" vertical="center" wrapText="1"/>
    </xf>
    <xf numFmtId="2" fontId="60" fillId="22" borderId="28" xfId="1" quotePrefix="1" applyNumberFormat="1" applyFont="1" applyFill="1" applyBorder="1" applyAlignment="1">
      <alignment horizontal="center" vertical="center" wrapText="1"/>
    </xf>
    <xf numFmtId="0" fontId="51" fillId="0" borderId="23" xfId="0" applyNumberFormat="1" applyFont="1" applyFill="1" applyBorder="1" applyAlignment="1">
      <alignment horizontal="left" vertical="center"/>
    </xf>
    <xf numFmtId="49" fontId="51" fillId="0" borderId="49" xfId="0" applyNumberFormat="1" applyFont="1" applyFill="1" applyBorder="1" applyAlignment="1">
      <alignment horizontal="left"/>
    </xf>
    <xf numFmtId="3" fontId="51" fillId="0" borderId="17" xfId="0" applyNumberFormat="1" applyFont="1" applyFill="1" applyBorder="1" applyAlignment="1">
      <alignment horizontal="center"/>
    </xf>
    <xf numFmtId="4" fontId="51" fillId="0" borderId="17" xfId="0" applyNumberFormat="1" applyFont="1" applyFill="1" applyBorder="1" applyAlignment="1">
      <alignment horizontal="center"/>
    </xf>
    <xf numFmtId="4" fontId="51" fillId="0" borderId="18" xfId="0" applyNumberFormat="1" applyFont="1" applyFill="1" applyBorder="1" applyAlignment="1">
      <alignment horizontal="center"/>
    </xf>
    <xf numFmtId="0" fontId="51" fillId="0" borderId="1" xfId="0" applyNumberFormat="1" applyFont="1" applyFill="1" applyBorder="1" applyAlignment="1">
      <alignment horizontal="left" vertical="center"/>
    </xf>
    <xf numFmtId="49" fontId="51" fillId="0" borderId="5" xfId="0" applyNumberFormat="1" applyFont="1" applyFill="1" applyBorder="1" applyAlignment="1">
      <alignment horizontal="left"/>
    </xf>
    <xf numFmtId="3" fontId="51" fillId="0" borderId="19" xfId="0" applyNumberFormat="1" applyFont="1" applyFill="1" applyBorder="1" applyAlignment="1">
      <alignment horizontal="center"/>
    </xf>
    <xf numFmtId="4" fontId="51" fillId="0" borderId="19" xfId="0" applyNumberFormat="1" applyFont="1" applyFill="1" applyBorder="1" applyAlignment="1">
      <alignment horizontal="center"/>
    </xf>
    <xf numFmtId="4" fontId="51" fillId="0" borderId="20" xfId="0" applyNumberFormat="1" applyFont="1" applyFill="1" applyBorder="1" applyAlignment="1">
      <alignment horizontal="center"/>
    </xf>
    <xf numFmtId="0" fontId="51" fillId="0" borderId="24" xfId="0" applyNumberFormat="1" applyFont="1" applyFill="1" applyBorder="1" applyAlignment="1">
      <alignment horizontal="left" vertical="center"/>
    </xf>
    <xf numFmtId="49" fontId="51" fillId="0" borderId="46" xfId="0" applyNumberFormat="1" applyFont="1" applyFill="1" applyBorder="1" applyAlignment="1">
      <alignment horizontal="left"/>
    </xf>
    <xf numFmtId="3" fontId="51" fillId="0" borderId="21" xfId="0" applyNumberFormat="1" applyFont="1" applyFill="1" applyBorder="1" applyAlignment="1">
      <alignment horizontal="center"/>
    </xf>
    <xf numFmtId="4" fontId="51" fillId="0" borderId="21" xfId="0" applyNumberFormat="1" applyFont="1" applyFill="1" applyBorder="1" applyAlignment="1">
      <alignment horizontal="center"/>
    </xf>
    <xf numFmtId="4" fontId="51" fillId="0" borderId="22" xfId="0" applyNumberFormat="1" applyFont="1" applyFill="1" applyBorder="1" applyAlignment="1">
      <alignment horizontal="center"/>
    </xf>
    <xf numFmtId="0" fontId="107" fillId="20" borderId="40" xfId="15" applyNumberFormat="1" applyFont="1" applyFill="1" applyBorder="1" applyAlignment="1">
      <alignment horizontal="left" vertical="center"/>
    </xf>
    <xf numFmtId="168" fontId="107" fillId="22" borderId="64" xfId="15" applyFont="1" applyFill="1" applyBorder="1" applyAlignment="1"/>
    <xf numFmtId="3" fontId="51" fillId="20" borderId="65" xfId="0" applyNumberFormat="1" applyFont="1" applyFill="1" applyBorder="1" applyAlignment="1">
      <alignment horizontal="center"/>
    </xf>
    <xf numFmtId="4" fontId="51" fillId="20" borderId="65" xfId="0" applyNumberFormat="1" applyFont="1" applyFill="1" applyBorder="1" applyAlignment="1">
      <alignment horizontal="center"/>
    </xf>
    <xf numFmtId="4" fontId="51" fillId="20" borderId="56" xfId="0" applyNumberFormat="1" applyFont="1" applyFill="1" applyBorder="1" applyAlignment="1">
      <alignment horizontal="center"/>
    </xf>
    <xf numFmtId="0" fontId="107" fillId="20" borderId="1" xfId="15" applyNumberFormat="1" applyFont="1" applyFill="1" applyBorder="1" applyAlignment="1">
      <alignment horizontal="left" vertical="center"/>
    </xf>
    <xf numFmtId="168" fontId="107" fillId="22" borderId="5" xfId="15" applyFont="1" applyFill="1" applyBorder="1" applyAlignment="1"/>
    <xf numFmtId="3" fontId="51" fillId="20" borderId="19" xfId="0" applyNumberFormat="1" applyFont="1" applyFill="1" applyBorder="1" applyAlignment="1">
      <alignment horizontal="center"/>
    </xf>
    <xf numFmtId="4" fontId="51" fillId="20" borderId="19" xfId="0" applyNumberFormat="1" applyFont="1" applyFill="1" applyBorder="1" applyAlignment="1">
      <alignment horizontal="center"/>
    </xf>
    <xf numFmtId="4" fontId="51" fillId="20" borderId="20" xfId="0" applyNumberFormat="1" applyFont="1" applyFill="1" applyBorder="1" applyAlignment="1">
      <alignment horizontal="center"/>
    </xf>
    <xf numFmtId="0" fontId="107" fillId="20" borderId="24" xfId="15" applyNumberFormat="1" applyFont="1" applyFill="1" applyBorder="1" applyAlignment="1">
      <alignment horizontal="left" vertical="center"/>
    </xf>
    <xf numFmtId="168" fontId="107" fillId="22" borderId="46" xfId="15" applyFont="1" applyFill="1" applyBorder="1" applyAlignment="1"/>
    <xf numFmtId="3" fontId="51" fillId="20" borderId="21" xfId="0" applyNumberFormat="1" applyFont="1" applyFill="1" applyBorder="1" applyAlignment="1">
      <alignment horizontal="center"/>
    </xf>
    <xf numFmtId="4" fontId="51" fillId="20" borderId="21" xfId="0" applyNumberFormat="1" applyFont="1" applyFill="1" applyBorder="1" applyAlignment="1">
      <alignment horizontal="center"/>
    </xf>
    <xf numFmtId="4" fontId="51" fillId="20" borderId="22" xfId="0" applyNumberFormat="1" applyFont="1" applyFill="1" applyBorder="1" applyAlignment="1">
      <alignment horizontal="center"/>
    </xf>
    <xf numFmtId="0" fontId="51" fillId="0" borderId="40" xfId="14" applyNumberFormat="1" applyFont="1" applyFill="1" applyBorder="1" applyAlignment="1">
      <alignment horizontal="left" vertical="center" wrapText="1"/>
    </xf>
    <xf numFmtId="168" fontId="51" fillId="0" borderId="64" xfId="14" applyFont="1" applyFill="1" applyBorder="1" applyAlignment="1">
      <alignment wrapText="1"/>
    </xf>
    <xf numFmtId="3" fontId="51" fillId="0" borderId="65" xfId="0" applyNumberFormat="1" applyFont="1" applyFill="1" applyBorder="1" applyAlignment="1">
      <alignment horizontal="center"/>
    </xf>
    <xf numFmtId="4" fontId="51" fillId="0" borderId="65" xfId="0" applyNumberFormat="1" applyFont="1" applyFill="1" applyBorder="1" applyAlignment="1">
      <alignment horizontal="center"/>
    </xf>
    <xf numFmtId="4" fontId="51" fillId="0" borderId="56" xfId="0" applyNumberFormat="1" applyFont="1" applyFill="1" applyBorder="1" applyAlignment="1">
      <alignment horizontal="center"/>
    </xf>
    <xf numFmtId="0" fontId="51" fillId="0" borderId="1" xfId="14" applyNumberFormat="1" applyFont="1" applyFill="1" applyBorder="1" applyAlignment="1">
      <alignment horizontal="left" vertical="center" wrapText="1"/>
    </xf>
    <xf numFmtId="168" fontId="51" fillId="0" borderId="5" xfId="14" applyFont="1" applyFill="1" applyBorder="1" applyAlignment="1">
      <alignment wrapText="1"/>
    </xf>
    <xf numFmtId="0" fontId="51" fillId="0" borderId="24" xfId="14" applyNumberFormat="1" applyFont="1" applyFill="1" applyBorder="1" applyAlignment="1">
      <alignment horizontal="left" vertical="center" wrapText="1"/>
    </xf>
    <xf numFmtId="168" fontId="51" fillId="0" borderId="46" xfId="14" applyFont="1" applyFill="1" applyBorder="1" applyAlignment="1">
      <alignment wrapText="1"/>
    </xf>
    <xf numFmtId="0" fontId="107" fillId="20" borderId="40" xfId="17" applyFont="1" applyFill="1" applyBorder="1" applyAlignment="1">
      <alignment horizontal="left" vertical="center"/>
    </xf>
    <xf numFmtId="168" fontId="107" fillId="20" borderId="64" xfId="15" applyFont="1" applyFill="1" applyBorder="1" applyAlignment="1"/>
    <xf numFmtId="0" fontId="107" fillId="20" borderId="1" xfId="17" applyFont="1" applyFill="1" applyBorder="1" applyAlignment="1">
      <alignment horizontal="left" vertical="center"/>
    </xf>
    <xf numFmtId="168" fontId="107" fillId="20" borderId="5" xfId="15" applyFont="1" applyFill="1" applyBorder="1" applyAlignment="1"/>
    <xf numFmtId="0" fontId="107" fillId="20" borderId="24" xfId="17" applyFont="1" applyFill="1" applyBorder="1" applyAlignment="1">
      <alignment horizontal="left" vertical="center"/>
    </xf>
    <xf numFmtId="168" fontId="107" fillId="20" borderId="46" xfId="15" applyFont="1" applyFill="1" applyBorder="1" applyAlignment="1"/>
    <xf numFmtId="0" fontId="107" fillId="0" borderId="40" xfId="17" applyFont="1" applyFill="1" applyBorder="1" applyAlignment="1">
      <alignment horizontal="left" vertical="center"/>
    </xf>
    <xf numFmtId="168" fontId="107" fillId="0" borderId="64" xfId="15" applyFont="1" applyFill="1" applyBorder="1" applyAlignment="1"/>
    <xf numFmtId="0" fontId="107" fillId="0" borderId="1" xfId="17" applyFont="1" applyFill="1" applyBorder="1" applyAlignment="1">
      <alignment horizontal="left" vertical="center"/>
    </xf>
    <xf numFmtId="168" fontId="107" fillId="0" borderId="5" xfId="15" applyFont="1" applyFill="1" applyBorder="1" applyAlignment="1"/>
    <xf numFmtId="0" fontId="107" fillId="0" borderId="24" xfId="17" applyFont="1" applyFill="1" applyBorder="1" applyAlignment="1">
      <alignment horizontal="left" vertical="center"/>
    </xf>
    <xf numFmtId="168" fontId="107" fillId="0" borderId="46" xfId="15" applyFont="1" applyFill="1" applyBorder="1" applyAlignment="1"/>
    <xf numFmtId="0" fontId="107" fillId="20" borderId="59" xfId="14" applyNumberFormat="1" applyFont="1" applyFill="1" applyBorder="1" applyAlignment="1">
      <alignment wrapText="1"/>
    </xf>
    <xf numFmtId="0" fontId="107" fillId="20" borderId="35" xfId="14" applyNumberFormat="1" applyFont="1" applyFill="1" applyBorder="1" applyAlignment="1">
      <alignment wrapText="1"/>
    </xf>
    <xf numFmtId="0" fontId="107" fillId="20" borderId="37" xfId="14" applyNumberFormat="1" applyFont="1" applyFill="1" applyBorder="1" applyAlignment="1">
      <alignment wrapText="1"/>
    </xf>
    <xf numFmtId="0" fontId="51" fillId="0" borderId="40" xfId="15" applyNumberFormat="1" applyFont="1" applyFill="1" applyBorder="1" applyAlignment="1">
      <alignment horizontal="left" vertical="center"/>
    </xf>
    <xf numFmtId="0" fontId="51" fillId="0" borderId="64" xfId="15" applyNumberFormat="1" applyFont="1" applyFill="1" applyBorder="1" applyAlignment="1"/>
    <xf numFmtId="0" fontId="51" fillId="0" borderId="1" xfId="15" applyNumberFormat="1" applyFont="1" applyFill="1" applyBorder="1" applyAlignment="1">
      <alignment horizontal="left" vertical="center"/>
    </xf>
    <xf numFmtId="0" fontId="51" fillId="0" borderId="5" xfId="15" applyNumberFormat="1" applyFont="1" applyFill="1" applyBorder="1" applyAlignment="1"/>
    <xf numFmtId="0" fontId="51" fillId="0" borderId="24" xfId="15" applyNumberFormat="1" applyFont="1" applyFill="1" applyBorder="1" applyAlignment="1">
      <alignment horizontal="left" vertical="center"/>
    </xf>
    <xf numFmtId="0" fontId="51" fillId="0" borderId="46" xfId="15" applyNumberFormat="1" applyFont="1" applyFill="1" applyBorder="1" applyAlignment="1"/>
    <xf numFmtId="0" fontId="107" fillId="37" borderId="59" xfId="14" applyNumberFormat="1" applyFont="1" applyFill="1" applyBorder="1" applyAlignment="1">
      <alignment wrapText="1"/>
    </xf>
    <xf numFmtId="0" fontId="107" fillId="37" borderId="35" xfId="14" applyNumberFormat="1" applyFont="1" applyFill="1" applyBorder="1" applyAlignment="1">
      <alignment wrapText="1"/>
    </xf>
    <xf numFmtId="0" fontId="107" fillId="37" borderId="37" xfId="14" applyNumberFormat="1" applyFont="1" applyFill="1" applyBorder="1" applyAlignment="1">
      <alignment wrapText="1"/>
    </xf>
    <xf numFmtId="168" fontId="51" fillId="0" borderId="23" xfId="14" applyFont="1" applyFill="1" applyBorder="1" applyAlignment="1">
      <alignment horizontal="left" vertical="center" wrapText="1"/>
    </xf>
    <xf numFmtId="168" fontId="51" fillId="0" borderId="49" xfId="14" applyFont="1" applyFill="1" applyBorder="1" applyAlignment="1">
      <alignment wrapText="1"/>
    </xf>
    <xf numFmtId="168" fontId="51" fillId="0" borderId="1" xfId="14" applyFont="1" applyFill="1" applyBorder="1" applyAlignment="1">
      <alignment horizontal="left" vertical="center" wrapText="1"/>
    </xf>
    <xf numFmtId="168" fontId="51" fillId="0" borderId="24" xfId="14" applyFont="1" applyFill="1" applyBorder="1" applyAlignment="1">
      <alignment horizontal="left" vertical="center" wrapText="1"/>
    </xf>
    <xf numFmtId="0" fontId="51" fillId="20" borderId="40" xfId="15" applyNumberFormat="1" applyFont="1" applyFill="1" applyBorder="1" applyAlignment="1">
      <alignment horizontal="left" vertical="center"/>
    </xf>
    <xf numFmtId="168" fontId="51" fillId="20" borderId="64" xfId="15" applyFont="1" applyFill="1" applyBorder="1" applyAlignment="1"/>
    <xf numFmtId="0" fontId="51" fillId="20" borderId="1" xfId="15" applyNumberFormat="1" applyFont="1" applyFill="1" applyBorder="1" applyAlignment="1">
      <alignment horizontal="left" vertical="center"/>
    </xf>
    <xf numFmtId="168" fontId="51" fillId="20" borderId="5" xfId="15" applyFont="1" applyFill="1" applyBorder="1" applyAlignment="1"/>
    <xf numFmtId="0" fontId="51" fillId="20" borderId="4" xfId="15" applyNumberFormat="1" applyFont="1" applyFill="1" applyBorder="1" applyAlignment="1">
      <alignment horizontal="left" vertical="center"/>
    </xf>
    <xf numFmtId="168" fontId="51" fillId="20" borderId="66" xfId="15" applyFont="1" applyFill="1" applyBorder="1" applyAlignment="1"/>
    <xf numFmtId="3" fontId="51" fillId="20" borderId="55" xfId="0" applyNumberFormat="1" applyFont="1" applyFill="1" applyBorder="1" applyAlignment="1">
      <alignment horizontal="center"/>
    </xf>
    <xf numFmtId="4" fontId="51" fillId="20" borderId="55" xfId="0" applyNumberFormat="1" applyFont="1" applyFill="1" applyBorder="1" applyAlignment="1">
      <alignment horizontal="center"/>
    </xf>
    <xf numFmtId="4" fontId="51" fillId="20" borderId="54" xfId="0" applyNumberFormat="1" applyFont="1" applyFill="1" applyBorder="1" applyAlignment="1">
      <alignment horizontal="center"/>
    </xf>
    <xf numFmtId="0" fontId="51" fillId="0" borderId="23" xfId="15" applyNumberFormat="1" applyFont="1" applyFill="1" applyBorder="1" applyAlignment="1">
      <alignment horizontal="left" vertical="center"/>
    </xf>
    <xf numFmtId="0" fontId="51" fillId="0" borderId="49" xfId="15" applyNumberFormat="1" applyFont="1" applyFill="1" applyBorder="1" applyAlignment="1"/>
    <xf numFmtId="168" fontId="51" fillId="0" borderId="5" xfId="15" applyFont="1" applyFill="1" applyBorder="1" applyAlignment="1">
      <alignment vertical="top"/>
    </xf>
    <xf numFmtId="0" fontId="0" fillId="0" borderId="5" xfId="0" applyBorder="1"/>
    <xf numFmtId="168" fontId="51" fillId="0" borderId="46" xfId="15" applyFont="1" applyFill="1" applyBorder="1" applyAlignment="1">
      <alignment vertical="top"/>
    </xf>
    <xf numFmtId="0" fontId="51" fillId="19" borderId="28" xfId="0" applyFont="1" applyFill="1" applyBorder="1" applyAlignment="1">
      <alignment horizontal="left"/>
    </xf>
    <xf numFmtId="0" fontId="51" fillId="19" borderId="28" xfId="0" applyFont="1" applyFill="1" applyBorder="1"/>
    <xf numFmtId="3" fontId="51" fillId="20" borderId="17" xfId="0" applyNumberFormat="1" applyFont="1" applyFill="1" applyBorder="1" applyAlignment="1">
      <alignment horizontal="center"/>
    </xf>
    <xf numFmtId="4" fontId="51" fillId="20" borderId="17" xfId="0" applyNumberFormat="1" applyFont="1" applyFill="1" applyBorder="1" applyAlignment="1">
      <alignment horizontal="center"/>
    </xf>
    <xf numFmtId="4" fontId="51" fillId="20" borderId="18" xfId="0" applyNumberFormat="1" applyFont="1" applyFill="1" applyBorder="1" applyAlignment="1">
      <alignment horizontal="center"/>
    </xf>
    <xf numFmtId="0" fontId="51" fillId="20" borderId="1" xfId="14" applyNumberFormat="1" applyFont="1" applyFill="1" applyBorder="1" applyAlignment="1">
      <alignment horizontal="left" vertical="center" wrapText="1"/>
    </xf>
    <xf numFmtId="168" fontId="51" fillId="20" borderId="5" xfId="14" applyFont="1" applyFill="1" applyBorder="1" applyAlignment="1">
      <alignment wrapText="1"/>
    </xf>
    <xf numFmtId="0" fontId="51" fillId="20" borderId="1" xfId="0" applyFont="1" applyFill="1" applyBorder="1" applyAlignment="1">
      <alignment horizontal="left" vertical="center"/>
    </xf>
    <xf numFmtId="0" fontId="51" fillId="20" borderId="5" xfId="0" applyFont="1" applyFill="1" applyBorder="1"/>
    <xf numFmtId="0" fontId="51" fillId="20" borderId="4" xfId="0" applyFont="1" applyFill="1" applyBorder="1" applyAlignment="1">
      <alignment horizontal="left" vertical="center"/>
    </xf>
    <xf numFmtId="0" fontId="51" fillId="20" borderId="66" xfId="0" applyFont="1" applyFill="1" applyBorder="1"/>
    <xf numFmtId="0" fontId="51" fillId="0" borderId="23" xfId="0" applyFont="1" applyFill="1" applyBorder="1" applyAlignment="1">
      <alignment horizontal="left" vertical="center"/>
    </xf>
    <xf numFmtId="0" fontId="61" fillId="0" borderId="49" xfId="0" applyFont="1" applyFill="1" applyBorder="1"/>
    <xf numFmtId="0" fontId="51" fillId="0" borderId="1" xfId="0" applyFont="1" applyFill="1" applyBorder="1" applyAlignment="1">
      <alignment horizontal="left" vertical="center"/>
    </xf>
    <xf numFmtId="0" fontId="0" fillId="0" borderId="5" xfId="0" applyFill="1" applyBorder="1"/>
    <xf numFmtId="0" fontId="51" fillId="0" borderId="24" xfId="0" applyFont="1" applyBorder="1" applyAlignment="1">
      <alignment horizontal="left"/>
    </xf>
    <xf numFmtId="0" fontId="51" fillId="0" borderId="46" xfId="0" applyFont="1" applyBorder="1"/>
    <xf numFmtId="0" fontId="51" fillId="20" borderId="23" xfId="0" applyFont="1" applyFill="1" applyBorder="1" applyAlignment="1">
      <alignment horizontal="left" vertical="center"/>
    </xf>
    <xf numFmtId="168" fontId="107" fillId="20" borderId="33" xfId="15" applyFont="1" applyFill="1" applyBorder="1" applyAlignment="1"/>
    <xf numFmtId="168" fontId="107" fillId="20" borderId="36" xfId="15" applyFont="1" applyFill="1" applyBorder="1" applyAlignment="1"/>
    <xf numFmtId="168" fontId="51" fillId="20" borderId="36" xfId="15" applyFont="1" applyFill="1" applyBorder="1" applyAlignment="1"/>
    <xf numFmtId="168" fontId="107" fillId="20" borderId="1" xfId="15" applyFont="1" applyFill="1" applyBorder="1" applyAlignment="1">
      <alignment horizontal="left" vertical="center"/>
    </xf>
    <xf numFmtId="0" fontId="51" fillId="20" borderId="36" xfId="0" applyFont="1" applyFill="1" applyBorder="1"/>
    <xf numFmtId="168" fontId="107" fillId="20" borderId="24" xfId="15" applyFont="1" applyFill="1" applyBorder="1" applyAlignment="1">
      <alignment horizontal="left" vertical="center"/>
    </xf>
    <xf numFmtId="168" fontId="107" fillId="20" borderId="38" xfId="15" applyFont="1" applyFill="1" applyBorder="1" applyAlignment="1"/>
    <xf numFmtId="0" fontId="51" fillId="0" borderId="40" xfId="0" applyFont="1" applyFill="1" applyBorder="1" applyAlignment="1"/>
    <xf numFmtId="0" fontId="0" fillId="0" borderId="64" xfId="0" applyBorder="1"/>
    <xf numFmtId="3" fontId="51" fillId="0" borderId="18" xfId="0" applyNumberFormat="1" applyFont="1" applyFill="1" applyBorder="1" applyAlignment="1">
      <alignment horizontal="center"/>
    </xf>
    <xf numFmtId="0" fontId="51" fillId="0" borderId="1" xfId="0" applyFont="1" applyFill="1" applyBorder="1" applyAlignment="1"/>
    <xf numFmtId="3" fontId="51" fillId="0" borderId="20" xfId="0" applyNumberFormat="1" applyFont="1" applyFill="1" applyBorder="1" applyAlignment="1">
      <alignment horizontal="center"/>
    </xf>
    <xf numFmtId="0" fontId="0" fillId="0" borderId="4" xfId="0" applyBorder="1"/>
    <xf numFmtId="0" fontId="0" fillId="0" borderId="66" xfId="0" applyBorder="1"/>
    <xf numFmtId="3" fontId="51" fillId="0" borderId="54" xfId="0" applyNumberFormat="1" applyFont="1" applyFill="1" applyBorder="1" applyAlignment="1">
      <alignment horizontal="center"/>
    </xf>
    <xf numFmtId="4" fontId="51" fillId="0" borderId="54" xfId="0" applyNumberFormat="1" applyFont="1" applyFill="1" applyBorder="1" applyAlignment="1">
      <alignment horizontal="center"/>
    </xf>
    <xf numFmtId="168" fontId="107" fillId="0" borderId="33" xfId="15" applyFont="1" applyFill="1" applyBorder="1" applyAlignment="1"/>
    <xf numFmtId="168" fontId="107" fillId="0" borderId="36" xfId="15" applyFont="1" applyFill="1" applyBorder="1" applyAlignment="1"/>
    <xf numFmtId="0" fontId="51" fillId="0" borderId="24" xfId="0" applyFont="1" applyFill="1" applyBorder="1" applyAlignment="1">
      <alignment horizontal="left" vertical="center"/>
    </xf>
    <xf numFmtId="168" fontId="107" fillId="0" borderId="38" xfId="15" applyFont="1" applyFill="1" applyBorder="1" applyAlignment="1"/>
    <xf numFmtId="3" fontId="51" fillId="0" borderId="22" xfId="0" applyNumberFormat="1" applyFont="1" applyFill="1" applyBorder="1" applyAlignment="1">
      <alignment horizontal="center"/>
    </xf>
    <xf numFmtId="0" fontId="51" fillId="20" borderId="32" xfId="0" applyFont="1" applyFill="1" applyBorder="1" applyAlignment="1">
      <alignment vertical="center"/>
    </xf>
    <xf numFmtId="0" fontId="51" fillId="20" borderId="49" xfId="0" applyFont="1" applyFill="1" applyBorder="1" applyAlignment="1">
      <alignment horizontal="left"/>
    </xf>
    <xf numFmtId="0" fontId="51" fillId="20" borderId="35" xfId="0" applyFont="1" applyFill="1" applyBorder="1" applyAlignment="1">
      <alignment vertical="center"/>
    </xf>
    <xf numFmtId="0" fontId="51" fillId="20" borderId="5" xfId="0" applyFont="1" applyFill="1" applyBorder="1" applyAlignment="1">
      <alignment horizontal="left"/>
    </xf>
    <xf numFmtId="0" fontId="51" fillId="20" borderId="37" xfId="0" applyFont="1" applyFill="1" applyBorder="1" applyAlignment="1"/>
    <xf numFmtId="0" fontId="51" fillId="20" borderId="24" xfId="0" applyFont="1" applyFill="1" applyBorder="1" applyAlignment="1">
      <alignment horizontal="left" vertical="center"/>
    </xf>
    <xf numFmtId="0" fontId="51" fillId="20" borderId="46" xfId="0" applyFont="1" applyFill="1" applyBorder="1"/>
    <xf numFmtId="0" fontId="54" fillId="0" borderId="29" xfId="0" applyFont="1" applyFill="1" applyBorder="1" applyAlignment="1">
      <alignment horizontal="center" vertical="center"/>
    </xf>
    <xf numFmtId="0" fontId="54" fillId="0" borderId="62" xfId="0" applyFont="1" applyFill="1" applyBorder="1" applyAlignment="1">
      <alignment horizontal="center" vertical="center"/>
    </xf>
    <xf numFmtId="0" fontId="51" fillId="0" borderId="5" xfId="0" applyFont="1" applyFill="1" applyBorder="1"/>
    <xf numFmtId="0" fontId="54" fillId="0" borderId="63" xfId="0" applyFont="1" applyFill="1" applyBorder="1" applyAlignment="1">
      <alignment horizontal="center" vertical="center"/>
    </xf>
    <xf numFmtId="0" fontId="122" fillId="0" borderId="0" xfId="0" applyFont="1" applyFill="1" applyBorder="1" applyAlignment="1"/>
    <xf numFmtId="168" fontId="122" fillId="0" borderId="0" xfId="14" applyFont="1" applyFill="1" applyBorder="1" applyAlignment="1">
      <alignment horizontal="center" vertical="center" wrapText="1"/>
    </xf>
    <xf numFmtId="168" fontId="3" fillId="0" borderId="0" xfId="14" applyFont="1" applyFill="1" applyBorder="1" applyAlignment="1">
      <alignment wrapText="1"/>
    </xf>
    <xf numFmtId="3" fontId="51" fillId="0" borderId="0" xfId="0" applyNumberFormat="1" applyFont="1" applyFill="1" applyBorder="1" applyAlignment="1">
      <alignment horizontal="center"/>
    </xf>
    <xf numFmtId="2" fontId="51" fillId="0" borderId="0" xfId="0" applyNumberFormat="1" applyFont="1" applyFill="1" applyBorder="1" applyAlignment="1">
      <alignment horizontal="center"/>
    </xf>
    <xf numFmtId="0" fontId="51" fillId="0" borderId="0" xfId="0" applyFont="1" applyFill="1" applyBorder="1" applyAlignment="1"/>
    <xf numFmtId="0" fontId="51" fillId="0" borderId="0" xfId="0" applyFont="1" applyFill="1" applyBorder="1" applyAlignment="1">
      <alignment horizontal="center" vertical="center"/>
    </xf>
    <xf numFmtId="0" fontId="51" fillId="0" borderId="0" xfId="0" applyFont="1" applyFill="1" applyBorder="1"/>
    <xf numFmtId="0" fontId="51" fillId="0" borderId="0" xfId="0" applyNumberFormat="1" applyFont="1" applyFill="1" applyBorder="1" applyAlignment="1">
      <alignment horizontal="center"/>
    </xf>
    <xf numFmtId="0" fontId="0" fillId="0" borderId="0" xfId="0" applyNumberForma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0" fontId="51" fillId="0" borderId="0" xfId="0" applyFont="1" applyAlignment="1"/>
    <xf numFmtId="0" fontId="51" fillId="0" borderId="0" xfId="0" applyFont="1" applyAlignment="1">
      <alignment horizontal="center" vertical="center"/>
    </xf>
    <xf numFmtId="0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88" fillId="3" borderId="7" xfId="0" applyFont="1" applyFill="1" applyBorder="1" applyAlignment="1">
      <alignment horizontal="center" vertical="center" wrapText="1"/>
    </xf>
    <xf numFmtId="0" fontId="88" fillId="3" borderId="8" xfId="0" applyFont="1" applyFill="1" applyBorder="1" applyAlignment="1">
      <alignment horizontal="center" vertical="center" wrapText="1"/>
    </xf>
    <xf numFmtId="0" fontId="89" fillId="3" borderId="7" xfId="0" applyFont="1" applyFill="1" applyBorder="1" applyAlignment="1">
      <alignment horizontal="center" vertical="center" wrapText="1"/>
    </xf>
    <xf numFmtId="0" fontId="89" fillId="3" borderId="8" xfId="0" applyFont="1" applyFill="1" applyBorder="1" applyAlignment="1">
      <alignment horizontal="center" vertical="center" wrapText="1"/>
    </xf>
    <xf numFmtId="0" fontId="91" fillId="3" borderId="0" xfId="0" applyFont="1" applyFill="1" applyBorder="1" applyAlignment="1">
      <alignment horizontal="left" vertical="center" wrapText="1"/>
    </xf>
    <xf numFmtId="0" fontId="90" fillId="3" borderId="0" xfId="0" applyFont="1" applyFill="1" applyBorder="1" applyAlignment="1">
      <alignment horizontal="left" vertical="center" wrapText="1" shrinkToFit="1"/>
    </xf>
    <xf numFmtId="0" fontId="91" fillId="3" borderId="0" xfId="0" applyFont="1" applyFill="1" applyBorder="1" applyAlignment="1">
      <alignment horizontal="left" vertical="center"/>
    </xf>
    <xf numFmtId="0" fontId="90" fillId="3" borderId="0" xfId="0" applyFont="1" applyFill="1" applyBorder="1" applyAlignment="1">
      <alignment horizontal="left" vertical="center" wrapText="1"/>
    </xf>
    <xf numFmtId="0" fontId="40" fillId="3" borderId="0" xfId="0" applyFont="1" applyFill="1" applyBorder="1" applyAlignment="1">
      <alignment horizontal="left"/>
    </xf>
    <xf numFmtId="0" fontId="90" fillId="3" borderId="0" xfId="0" applyFont="1" applyFill="1" applyBorder="1" applyAlignment="1">
      <alignment horizontal="left" vertical="center"/>
    </xf>
    <xf numFmtId="0" fontId="0" fillId="3" borderId="0" xfId="0" applyFont="1" applyFill="1" applyBorder="1" applyAlignment="1">
      <alignment horizontal="center"/>
    </xf>
    <xf numFmtId="0" fontId="40" fillId="0" borderId="23" xfId="19" applyNumberFormat="1" applyFont="1" applyFill="1" applyBorder="1" applyAlignment="1">
      <alignment horizontal="left"/>
    </xf>
    <xf numFmtId="0" fontId="40" fillId="0" borderId="33" xfId="19" applyNumberFormat="1" applyFont="1" applyFill="1" applyBorder="1" applyAlignment="1">
      <alignment horizontal="left"/>
    </xf>
    <xf numFmtId="0" fontId="31" fillId="0" borderId="1" xfId="0" applyFont="1" applyFill="1" applyBorder="1" applyAlignment="1">
      <alignment horizontal="center"/>
    </xf>
    <xf numFmtId="0" fontId="31" fillId="0" borderId="36" xfId="0" applyFont="1" applyFill="1" applyBorder="1" applyAlignment="1">
      <alignment horizontal="center"/>
    </xf>
    <xf numFmtId="0" fontId="22" fillId="0" borderId="1" xfId="19" applyNumberFormat="1" applyFont="1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0" fillId="0" borderId="36" xfId="0" applyFill="1" applyBorder="1" applyAlignment="1">
      <alignment horizontal="left"/>
    </xf>
    <xf numFmtId="0" fontId="93" fillId="0" borderId="7" xfId="0" applyFont="1" applyBorder="1" applyAlignment="1">
      <alignment horizontal="center" vertical="center"/>
    </xf>
    <xf numFmtId="0" fontId="93" fillId="0" borderId="8" xfId="0" applyFont="1" applyBorder="1" applyAlignment="1">
      <alignment horizontal="center" vertical="center"/>
    </xf>
    <xf numFmtId="0" fontId="22" fillId="0" borderId="24" xfId="19" applyNumberFormat="1" applyFont="1" applyFill="1" applyBorder="1" applyAlignment="1">
      <alignment horizontal="left"/>
    </xf>
    <xf numFmtId="0" fontId="0" fillId="0" borderId="24" xfId="0" applyFill="1" applyBorder="1" applyAlignment="1">
      <alignment horizontal="left"/>
    </xf>
    <xf numFmtId="0" fontId="0" fillId="0" borderId="38" xfId="0" applyFill="1" applyBorder="1" applyAlignment="1">
      <alignment horizontal="left"/>
    </xf>
    <xf numFmtId="0" fontId="24" fillId="0" borderId="0" xfId="0" applyFont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27" fillId="0" borderId="0" xfId="0" applyFont="1" applyBorder="1" applyAlignment="1">
      <alignment horizontal="right" vertical="center" wrapText="1"/>
    </xf>
    <xf numFmtId="0" fontId="28" fillId="0" borderId="0" xfId="0" applyFont="1" applyBorder="1" applyAlignment="1">
      <alignment horizontal="right" vertical="center" wrapText="1"/>
    </xf>
    <xf numFmtId="0" fontId="121" fillId="0" borderId="0" xfId="0" applyFont="1" applyBorder="1" applyAlignment="1">
      <alignment horizontal="right" vertical="top" wrapText="1"/>
    </xf>
    <xf numFmtId="0" fontId="121" fillId="0" borderId="3" xfId="0" applyFont="1" applyBorder="1" applyAlignment="1">
      <alignment horizontal="right" vertical="top" wrapText="1"/>
    </xf>
    <xf numFmtId="166" fontId="31" fillId="0" borderId="0" xfId="13" applyNumberFormat="1" applyFont="1" applyFill="1" applyBorder="1" applyAlignment="1">
      <alignment horizontal="center"/>
    </xf>
    <xf numFmtId="0" fontId="27" fillId="0" borderId="3" xfId="0" applyFont="1" applyBorder="1" applyAlignment="1">
      <alignment horizontal="right" vertical="center" wrapText="1"/>
    </xf>
    <xf numFmtId="0" fontId="28" fillId="0" borderId="3" xfId="0" applyFont="1" applyBorder="1" applyAlignment="1">
      <alignment horizontal="right" vertical="center" wrapText="1"/>
    </xf>
    <xf numFmtId="166" fontId="31" fillId="0" borderId="3" xfId="13" applyNumberFormat="1" applyFont="1" applyFill="1" applyBorder="1" applyAlignment="1">
      <alignment horizontal="center"/>
    </xf>
    <xf numFmtId="0" fontId="40" fillId="19" borderId="1" xfId="0" applyFont="1" applyFill="1" applyBorder="1" applyAlignment="1">
      <alignment horizontal="center"/>
    </xf>
    <xf numFmtId="0" fontId="81" fillId="28" borderId="7" xfId="0" applyFont="1" applyFill="1" applyBorder="1" applyAlignment="1">
      <alignment horizontal="center" wrapText="1"/>
    </xf>
    <xf numFmtId="0" fontId="81" fillId="28" borderId="12" xfId="0" applyFont="1" applyFill="1" applyBorder="1" applyAlignment="1">
      <alignment horizontal="center" wrapText="1"/>
    </xf>
    <xf numFmtId="0" fontId="81" fillId="28" borderId="8" xfId="0" applyFont="1" applyFill="1" applyBorder="1" applyAlignment="1">
      <alignment horizontal="center" wrapText="1"/>
    </xf>
    <xf numFmtId="49" fontId="31" fillId="26" borderId="1" xfId="0" applyNumberFormat="1" applyFont="1" applyFill="1" applyBorder="1" applyAlignment="1">
      <alignment horizontal="left" wrapText="1"/>
    </xf>
    <xf numFmtId="49" fontId="40" fillId="19" borderId="4" xfId="0" applyNumberFormat="1" applyFont="1" applyFill="1" applyBorder="1" applyAlignment="1">
      <alignment horizontal="center"/>
    </xf>
    <xf numFmtId="49" fontId="40" fillId="19" borderId="40" xfId="0" applyNumberFormat="1" applyFont="1" applyFill="1" applyBorder="1" applyAlignment="1">
      <alignment horizontal="center"/>
    </xf>
    <xf numFmtId="49" fontId="40" fillId="19" borderId="4" xfId="0" applyNumberFormat="1" applyFont="1" applyFill="1" applyBorder="1" applyAlignment="1">
      <alignment horizontal="center" wrapText="1"/>
    </xf>
    <xf numFmtId="49" fontId="40" fillId="19" borderId="40" xfId="0" applyNumberFormat="1" applyFont="1" applyFill="1" applyBorder="1" applyAlignment="1">
      <alignment horizontal="center" wrapText="1"/>
    </xf>
    <xf numFmtId="49" fontId="40" fillId="19" borderId="1" xfId="0" applyNumberFormat="1" applyFont="1" applyFill="1" applyBorder="1" applyAlignment="1">
      <alignment horizontal="center"/>
    </xf>
    <xf numFmtId="49" fontId="74" fillId="26" borderId="1" xfId="0" applyNumberFormat="1" applyFont="1" applyFill="1" applyBorder="1" applyAlignment="1">
      <alignment horizontal="center"/>
    </xf>
    <xf numFmtId="49" fontId="75" fillId="26" borderId="1" xfId="0" applyNumberFormat="1" applyFont="1" applyFill="1" applyBorder="1" applyAlignment="1">
      <alignment horizontal="left"/>
    </xf>
    <xf numFmtId="49" fontId="74" fillId="26" borderId="1" xfId="0" applyNumberFormat="1" applyFont="1" applyFill="1" applyBorder="1" applyAlignment="1">
      <alignment horizontal="left"/>
    </xf>
    <xf numFmtId="49" fontId="75" fillId="26" borderId="1" xfId="0" applyNumberFormat="1" applyFont="1" applyFill="1" applyBorder="1" applyAlignment="1">
      <alignment horizontal="left" wrapText="1"/>
    </xf>
    <xf numFmtId="49" fontId="74" fillId="26" borderId="5" xfId="0" applyNumberFormat="1" applyFont="1" applyFill="1" applyBorder="1" applyAlignment="1">
      <alignment horizontal="left"/>
    </xf>
    <xf numFmtId="49" fontId="74" fillId="26" borderId="6" xfId="0" applyNumberFormat="1" applyFont="1" applyFill="1" applyBorder="1" applyAlignment="1">
      <alignment horizontal="left"/>
    </xf>
    <xf numFmtId="49" fontId="74" fillId="26" borderId="41" xfId="0" applyNumberFormat="1" applyFont="1" applyFill="1" applyBorder="1" applyAlignment="1">
      <alignment horizontal="left"/>
    </xf>
    <xf numFmtId="0" fontId="75" fillId="26" borderId="1" xfId="0" applyFont="1" applyFill="1" applyBorder="1" applyAlignment="1">
      <alignment horizontal="left"/>
    </xf>
    <xf numFmtId="0" fontId="74" fillId="26" borderId="1" xfId="0" applyFont="1" applyFill="1" applyBorder="1" applyAlignment="1">
      <alignment horizontal="left"/>
    </xf>
    <xf numFmtId="0" fontId="98" fillId="20" borderId="13" xfId="26" applyFont="1" applyFill="1" applyBorder="1" applyAlignment="1">
      <alignment vertical="center" wrapText="1"/>
    </xf>
    <xf numFmtId="0" fontId="98" fillId="20" borderId="14" xfId="26" applyFont="1" applyFill="1" applyBorder="1" applyAlignment="1">
      <alignment vertical="center" wrapText="1"/>
    </xf>
    <xf numFmtId="0" fontId="98" fillId="20" borderId="44" xfId="26" applyFont="1" applyFill="1" applyBorder="1" applyAlignment="1">
      <alignment vertical="center" wrapText="1"/>
    </xf>
    <xf numFmtId="0" fontId="98" fillId="20" borderId="13" xfId="26" applyFont="1" applyFill="1" applyBorder="1" applyAlignment="1">
      <alignment horizontal="center" vertical="center"/>
    </xf>
    <xf numFmtId="0" fontId="98" fillId="20" borderId="14" xfId="26" applyFont="1" applyFill="1" applyBorder="1" applyAlignment="1">
      <alignment horizontal="center" vertical="center"/>
    </xf>
    <xf numFmtId="0" fontId="98" fillId="20" borderId="44" xfId="26" applyFont="1" applyFill="1" applyBorder="1" applyAlignment="1">
      <alignment horizontal="center" vertical="center"/>
    </xf>
    <xf numFmtId="0" fontId="98" fillId="20" borderId="15" xfId="26" applyFont="1" applyFill="1" applyBorder="1" applyAlignment="1">
      <alignment horizontal="center" vertical="center" wrapText="1"/>
    </xf>
    <xf numFmtId="0" fontId="98" fillId="20" borderId="28" xfId="26" applyFont="1" applyFill="1" applyBorder="1" applyAlignment="1">
      <alignment horizontal="center" vertical="center" wrapText="1"/>
    </xf>
    <xf numFmtId="0" fontId="98" fillId="20" borderId="42" xfId="26" applyFont="1" applyFill="1" applyBorder="1" applyAlignment="1">
      <alignment horizontal="center" vertical="center" wrapText="1"/>
    </xf>
    <xf numFmtId="0" fontId="98" fillId="20" borderId="34" xfId="26" applyFont="1" applyFill="1" applyBorder="1" applyAlignment="1">
      <alignment vertical="center"/>
    </xf>
    <xf numFmtId="0" fontId="98" fillId="20" borderId="0" xfId="26" applyFont="1" applyFill="1" applyBorder="1" applyAlignment="1">
      <alignment vertical="center"/>
    </xf>
    <xf numFmtId="0" fontId="61" fillId="20" borderId="0" xfId="26" applyFont="1" applyFill="1" applyBorder="1" applyAlignment="1">
      <alignment vertical="center"/>
    </xf>
    <xf numFmtId="0" fontId="117" fillId="19" borderId="7" xfId="25" applyFont="1" applyFill="1" applyBorder="1" applyAlignment="1">
      <alignment horizontal="center"/>
    </xf>
    <xf numFmtId="0" fontId="117" fillId="19" borderId="12" xfId="25" applyFont="1" applyFill="1" applyBorder="1" applyAlignment="1">
      <alignment horizontal="center"/>
    </xf>
    <xf numFmtId="0" fontId="117" fillId="19" borderId="8" xfId="25" applyFont="1" applyFill="1" applyBorder="1" applyAlignment="1">
      <alignment horizontal="center"/>
    </xf>
    <xf numFmtId="0" fontId="119" fillId="0" borderId="7" xfId="25" applyFont="1" applyFill="1" applyBorder="1" applyAlignment="1">
      <alignment horizontal="center"/>
    </xf>
    <xf numFmtId="0" fontId="119" fillId="0" borderId="12" xfId="25" applyFont="1" applyFill="1" applyBorder="1" applyAlignment="1">
      <alignment horizontal="center"/>
    </xf>
    <xf numFmtId="0" fontId="119" fillId="0" borderId="8" xfId="25" applyFont="1" applyFill="1" applyBorder="1" applyAlignment="1">
      <alignment horizontal="center"/>
    </xf>
    <xf numFmtId="0" fontId="118" fillId="0" borderId="7" xfId="25" applyFont="1" applyFill="1" applyBorder="1" applyAlignment="1">
      <alignment horizontal="center"/>
    </xf>
    <xf numFmtId="0" fontId="118" fillId="0" borderId="12" xfId="25" applyFont="1" applyFill="1" applyBorder="1" applyAlignment="1">
      <alignment horizontal="center"/>
    </xf>
    <xf numFmtId="0" fontId="118" fillId="0" borderId="8" xfId="25" applyFont="1" applyFill="1" applyBorder="1" applyAlignment="1">
      <alignment horizontal="center"/>
    </xf>
    <xf numFmtId="0" fontId="114" fillId="0" borderId="7" xfId="25" applyFont="1" applyBorder="1" applyAlignment="1">
      <alignment horizontal="center" vertical="center"/>
    </xf>
    <xf numFmtId="0" fontId="114" fillId="0" borderId="12" xfId="25" applyFont="1" applyBorder="1" applyAlignment="1">
      <alignment horizontal="center" vertical="center"/>
    </xf>
    <xf numFmtId="0" fontId="114" fillId="0" borderId="28" xfId="25" applyFont="1" applyBorder="1" applyAlignment="1">
      <alignment horizontal="center" vertical="center"/>
    </xf>
    <xf numFmtId="0" fontId="112" fillId="33" borderId="51" xfId="25" applyFont="1" applyFill="1" applyBorder="1" applyAlignment="1">
      <alignment horizontal="center" vertical="center" textRotation="90" wrapText="1"/>
    </xf>
    <xf numFmtId="173" fontId="98" fillId="33" borderId="1" xfId="25" quotePrefix="1" applyNumberFormat="1" applyFont="1" applyFill="1" applyBorder="1" applyAlignment="1" applyProtection="1">
      <alignment horizontal="center" vertical="center"/>
      <protection locked="0"/>
    </xf>
    <xf numFmtId="0" fontId="114" fillId="0" borderId="15" xfId="25" applyFont="1" applyFill="1" applyBorder="1" applyAlignment="1">
      <alignment horizontal="center" vertical="center"/>
    </xf>
    <xf numFmtId="0" fontId="114" fillId="0" borderId="28" xfId="25" applyFont="1" applyFill="1" applyBorder="1" applyAlignment="1">
      <alignment horizontal="center" vertical="center"/>
    </xf>
    <xf numFmtId="0" fontId="61" fillId="0" borderId="0" xfId="26"/>
    <xf numFmtId="9" fontId="98" fillId="33" borderId="1" xfId="25" quotePrefix="1" applyNumberFormat="1" applyFont="1" applyFill="1" applyBorder="1" applyAlignment="1">
      <alignment horizontal="center" vertical="center"/>
    </xf>
    <xf numFmtId="0" fontId="103" fillId="33" borderId="1" xfId="25" applyFont="1" applyFill="1" applyBorder="1" applyAlignment="1">
      <alignment horizontal="left" vertical="center" wrapText="1"/>
    </xf>
    <xf numFmtId="0" fontId="100" fillId="0" borderId="7" xfId="25" applyFont="1" applyBorder="1" applyAlignment="1">
      <alignment horizontal="center" vertical="center" wrapText="1"/>
    </xf>
    <xf numFmtId="0" fontId="100" fillId="0" borderId="12" xfId="25" applyFont="1" applyBorder="1" applyAlignment="1">
      <alignment horizontal="center" vertical="center" wrapText="1"/>
    </xf>
    <xf numFmtId="0" fontId="100" fillId="0" borderId="8" xfId="25" applyFont="1" applyBorder="1" applyAlignment="1">
      <alignment horizontal="center" vertical="center" wrapText="1"/>
    </xf>
    <xf numFmtId="0" fontId="61" fillId="0" borderId="8" xfId="26" applyBorder="1"/>
    <xf numFmtId="0" fontId="103" fillId="33" borderId="5" xfId="25" applyFont="1" applyFill="1" applyBorder="1" applyAlignment="1">
      <alignment horizontal="left" vertical="center" wrapText="1"/>
    </xf>
    <xf numFmtId="0" fontId="103" fillId="33" borderId="41" xfId="25" applyFont="1" applyFill="1" applyBorder="1" applyAlignment="1">
      <alignment horizontal="left" vertical="center" wrapText="1"/>
    </xf>
    <xf numFmtId="173" fontId="98" fillId="33" borderId="1" xfId="25" applyNumberFormat="1" applyFont="1" applyFill="1" applyBorder="1" applyAlignment="1" applyProtection="1">
      <alignment horizontal="center" vertical="center"/>
      <protection locked="0"/>
    </xf>
    <xf numFmtId="0" fontId="60" fillId="0" borderId="10" xfId="25" applyFont="1" applyBorder="1" applyAlignment="1">
      <alignment horizontal="center" vertical="center" textRotation="90" wrapText="1"/>
    </xf>
    <xf numFmtId="0" fontId="60" fillId="0" borderId="11" xfId="25" applyFont="1" applyBorder="1" applyAlignment="1">
      <alignment horizontal="center" vertical="center" textRotation="90" wrapText="1"/>
    </xf>
    <xf numFmtId="0" fontId="60" fillId="0" borderId="9" xfId="25" applyFont="1" applyBorder="1" applyAlignment="1">
      <alignment horizontal="center" vertical="center" textRotation="90" wrapText="1"/>
    </xf>
    <xf numFmtId="173" fontId="98" fillId="0" borderId="1" xfId="25" quotePrefix="1" applyNumberFormat="1" applyFont="1" applyFill="1" applyBorder="1" applyAlignment="1" applyProtection="1">
      <alignment horizontal="center" vertical="center"/>
      <protection locked="0"/>
    </xf>
    <xf numFmtId="173" fontId="98" fillId="0" borderId="1" xfId="25" applyNumberFormat="1" applyFont="1" applyFill="1" applyBorder="1" applyAlignment="1" applyProtection="1">
      <alignment horizontal="center" vertical="center"/>
      <protection locked="0"/>
    </xf>
    <xf numFmtId="0" fontId="60" fillId="0" borderId="3" xfId="25" quotePrefix="1" applyFont="1" applyBorder="1" applyAlignment="1">
      <alignment horizontal="center" vertical="center" wrapText="1"/>
    </xf>
    <xf numFmtId="0" fontId="112" fillId="33" borderId="52" xfId="25" applyFont="1" applyFill="1" applyBorder="1" applyAlignment="1">
      <alignment horizontal="center" vertical="center" textRotation="90" wrapText="1"/>
    </xf>
    <xf numFmtId="0" fontId="115" fillId="0" borderId="13" xfId="25" applyFont="1" applyBorder="1" applyAlignment="1">
      <alignment horizontal="center" vertical="center"/>
    </xf>
    <xf numFmtId="0" fontId="115" fillId="0" borderId="14" xfId="25" applyFont="1" applyBorder="1" applyAlignment="1">
      <alignment horizontal="center" vertical="center"/>
    </xf>
    <xf numFmtId="0" fontId="55" fillId="33" borderId="7" xfId="26" applyFont="1" applyFill="1" applyBorder="1" applyAlignment="1">
      <alignment horizontal="center" vertical="center" wrapText="1"/>
    </xf>
    <xf numFmtId="0" fontId="55" fillId="33" borderId="8" xfId="26" applyFont="1" applyFill="1" applyBorder="1" applyAlignment="1">
      <alignment horizontal="center" vertical="center" wrapText="1"/>
    </xf>
    <xf numFmtId="0" fontId="55" fillId="33" borderId="10" xfId="26" applyFont="1" applyFill="1" applyBorder="1" applyAlignment="1">
      <alignment horizontal="center" vertical="center" wrapText="1"/>
    </xf>
    <xf numFmtId="0" fontId="55" fillId="33" borderId="11" xfId="26" applyFont="1" applyFill="1" applyBorder="1" applyAlignment="1">
      <alignment horizontal="center" vertical="center" wrapText="1"/>
    </xf>
    <xf numFmtId="0" fontId="55" fillId="33" borderId="9" xfId="26" applyFont="1" applyFill="1" applyBorder="1" applyAlignment="1">
      <alignment horizontal="center" vertical="center" wrapText="1"/>
    </xf>
    <xf numFmtId="0" fontId="61" fillId="33" borderId="1" xfId="26" applyFill="1" applyBorder="1"/>
    <xf numFmtId="9" fontId="55" fillId="33" borderId="1" xfId="26" applyNumberFormat="1" applyFont="1" applyFill="1" applyBorder="1" applyAlignment="1">
      <alignment horizontal="center" vertical="center"/>
    </xf>
    <xf numFmtId="0" fontId="55" fillId="33" borderId="1" xfId="26" applyFont="1" applyFill="1" applyBorder="1" applyAlignment="1">
      <alignment horizontal="center" vertical="center"/>
    </xf>
    <xf numFmtId="0" fontId="103" fillId="33" borderId="1" xfId="25" applyFont="1" applyFill="1" applyBorder="1" applyAlignment="1">
      <alignment horizontal="left" vertical="top" wrapText="1"/>
    </xf>
    <xf numFmtId="0" fontId="62" fillId="0" borderId="17" xfId="0" applyFont="1" applyBorder="1" applyAlignment="1">
      <alignment horizontal="center" vertical="center"/>
    </xf>
    <xf numFmtId="0" fontId="62" fillId="0" borderId="19" xfId="0" applyFont="1" applyBorder="1" applyAlignment="1">
      <alignment horizontal="center" vertical="center"/>
    </xf>
    <xf numFmtId="0" fontId="62" fillId="0" borderId="21" xfId="0" applyFont="1" applyBorder="1" applyAlignment="1">
      <alignment horizontal="center" vertical="center"/>
    </xf>
    <xf numFmtId="0" fontId="65" fillId="0" borderId="17" xfId="14" applyNumberFormat="1" applyFont="1" applyFill="1" applyBorder="1" applyAlignment="1">
      <alignment horizontal="center" vertical="center" wrapText="1"/>
    </xf>
    <xf numFmtId="0" fontId="65" fillId="0" borderId="19" xfId="14" applyNumberFormat="1" applyFont="1" applyFill="1" applyBorder="1" applyAlignment="1">
      <alignment horizontal="center" vertical="center" wrapText="1"/>
    </xf>
    <xf numFmtId="0" fontId="65" fillId="0" borderId="21" xfId="14" applyNumberFormat="1" applyFont="1" applyFill="1" applyBorder="1" applyAlignment="1">
      <alignment horizontal="center" vertical="center" wrapText="1"/>
    </xf>
    <xf numFmtId="0" fontId="70" fillId="0" borderId="15" xfId="14" applyNumberFormat="1" applyFont="1" applyFill="1" applyBorder="1" applyAlignment="1">
      <alignment horizontal="center" vertical="center" wrapText="1"/>
    </xf>
    <xf numFmtId="0" fontId="70" fillId="0" borderId="34" xfId="14" applyNumberFormat="1" applyFont="1" applyFill="1" applyBorder="1" applyAlignment="1">
      <alignment horizontal="center" vertical="center" wrapText="1"/>
    </xf>
    <xf numFmtId="0" fontId="70" fillId="0" borderId="13" xfId="14" applyNumberFormat="1" applyFont="1" applyFill="1" applyBorder="1" applyAlignment="1">
      <alignment horizontal="center" vertical="center" wrapText="1"/>
    </xf>
    <xf numFmtId="0" fontId="56" fillId="20" borderId="7" xfId="0" applyFont="1" applyFill="1" applyBorder="1" applyAlignment="1">
      <alignment horizontal="center" vertical="center"/>
    </xf>
    <xf numFmtId="0" fontId="56" fillId="20" borderId="12" xfId="0" applyFont="1" applyFill="1" applyBorder="1" applyAlignment="1">
      <alignment horizontal="center" vertical="center"/>
    </xf>
    <xf numFmtId="0" fontId="56" fillId="20" borderId="8" xfId="0" applyFont="1" applyFill="1" applyBorder="1" applyAlignment="1">
      <alignment horizontal="center" vertical="center"/>
    </xf>
    <xf numFmtId="0" fontId="58" fillId="20" borderId="7" xfId="0" applyFont="1" applyFill="1" applyBorder="1" applyAlignment="1">
      <alignment horizontal="center" vertical="center"/>
    </xf>
    <xf numFmtId="0" fontId="58" fillId="20" borderId="8" xfId="0" applyFont="1" applyFill="1" applyBorder="1" applyAlignment="1">
      <alignment horizontal="center" vertical="center"/>
    </xf>
    <xf numFmtId="0" fontId="59" fillId="20" borderId="7" xfId="0" applyFont="1" applyFill="1" applyBorder="1" applyAlignment="1">
      <alignment horizontal="center" vertical="center" wrapText="1"/>
    </xf>
    <xf numFmtId="0" fontId="59" fillId="20" borderId="12" xfId="0" applyFont="1" applyFill="1" applyBorder="1" applyAlignment="1">
      <alignment horizontal="center" vertical="center" wrapText="1"/>
    </xf>
    <xf numFmtId="0" fontId="59" fillId="20" borderId="8" xfId="0" applyFont="1" applyFill="1" applyBorder="1" applyAlignment="1">
      <alignment horizontal="center" vertical="center" wrapText="1"/>
    </xf>
    <xf numFmtId="0" fontId="59" fillId="21" borderId="7" xfId="0" applyFont="1" applyFill="1" applyBorder="1" applyAlignment="1">
      <alignment horizontal="center" vertical="center" wrapText="1"/>
    </xf>
    <xf numFmtId="0" fontId="59" fillId="21" borderId="12" xfId="0" applyFont="1" applyFill="1" applyBorder="1" applyAlignment="1">
      <alignment horizontal="center" vertical="center" wrapText="1"/>
    </xf>
    <xf numFmtId="0" fontId="59" fillId="21" borderId="8" xfId="0" applyFont="1" applyFill="1" applyBorder="1" applyAlignment="1">
      <alignment horizontal="center" vertical="center" wrapText="1"/>
    </xf>
    <xf numFmtId="0" fontId="59" fillId="5" borderId="7" xfId="0" applyFont="1" applyFill="1" applyBorder="1" applyAlignment="1">
      <alignment horizontal="center" vertical="center" wrapText="1"/>
    </xf>
    <xf numFmtId="0" fontId="59" fillId="5" borderId="12" xfId="0" applyFont="1" applyFill="1" applyBorder="1" applyAlignment="1">
      <alignment horizontal="center" vertical="center" wrapText="1"/>
    </xf>
    <xf numFmtId="0" fontId="59" fillId="5" borderId="8" xfId="0" applyFont="1" applyFill="1" applyBorder="1" applyAlignment="1">
      <alignment horizontal="center" vertical="center" wrapText="1"/>
    </xf>
    <xf numFmtId="0" fontId="104" fillId="20" borderId="7" xfId="0" applyFont="1" applyFill="1" applyBorder="1" applyAlignment="1">
      <alignment horizontal="center" vertical="center"/>
    </xf>
    <xf numFmtId="0" fontId="104" fillId="20" borderId="12" xfId="0" applyFont="1" applyFill="1" applyBorder="1" applyAlignment="1">
      <alignment horizontal="center" vertical="center"/>
    </xf>
    <xf numFmtId="0" fontId="104" fillId="20" borderId="8" xfId="0" applyFont="1" applyFill="1" applyBorder="1" applyAlignment="1">
      <alignment horizontal="center" vertical="center"/>
    </xf>
    <xf numFmtId="0" fontId="107" fillId="0" borderId="29" xfId="14" applyNumberFormat="1" applyFont="1" applyFill="1" applyBorder="1" applyAlignment="1">
      <alignment horizontal="center" vertical="center" wrapText="1"/>
    </xf>
    <xf numFmtId="0" fontId="107" fillId="0" borderId="62" xfId="14" applyNumberFormat="1" applyFont="1" applyFill="1" applyBorder="1" applyAlignment="1">
      <alignment horizontal="center" vertical="center" wrapText="1"/>
    </xf>
    <xf numFmtId="0" fontId="107" fillId="0" borderId="63" xfId="14" applyNumberFormat="1" applyFont="1" applyFill="1" applyBorder="1" applyAlignment="1">
      <alignment horizontal="center" vertical="center" wrapText="1"/>
    </xf>
    <xf numFmtId="0" fontId="107" fillId="37" borderId="29" xfId="14" applyNumberFormat="1" applyFont="1" applyFill="1" applyBorder="1" applyAlignment="1">
      <alignment horizontal="center" vertical="center" wrapText="1"/>
    </xf>
    <xf numFmtId="0" fontId="107" fillId="37" borderId="62" xfId="14" applyNumberFormat="1" applyFont="1" applyFill="1" applyBorder="1" applyAlignment="1">
      <alignment horizontal="center" vertical="center" wrapText="1"/>
    </xf>
    <xf numFmtId="0" fontId="107" fillId="37" borderId="63" xfId="14" applyNumberFormat="1" applyFont="1" applyFill="1" applyBorder="1" applyAlignment="1">
      <alignment horizontal="center" vertical="center" wrapText="1"/>
    </xf>
    <xf numFmtId="168" fontId="51" fillId="0" borderId="29" xfId="14" applyFont="1" applyFill="1" applyBorder="1" applyAlignment="1">
      <alignment horizontal="center" vertical="center" wrapText="1"/>
    </xf>
    <xf numFmtId="168" fontId="51" fillId="0" borderId="62" xfId="14" applyFont="1" applyFill="1" applyBorder="1" applyAlignment="1">
      <alignment horizontal="center" vertical="center" wrapText="1"/>
    </xf>
    <xf numFmtId="168" fontId="51" fillId="0" borderId="63" xfId="14" applyFont="1" applyFill="1" applyBorder="1" applyAlignment="1">
      <alignment horizontal="center" vertical="center" wrapText="1"/>
    </xf>
    <xf numFmtId="0" fontId="51" fillId="0" borderId="29" xfId="0" applyFont="1" applyBorder="1" applyAlignment="1">
      <alignment horizontal="center" vertical="center"/>
    </xf>
    <xf numFmtId="0" fontId="51" fillId="0" borderId="62" xfId="0" applyFont="1" applyBorder="1" applyAlignment="1">
      <alignment horizontal="center" vertical="center"/>
    </xf>
    <xf numFmtId="0" fontId="51" fillId="0" borderId="63" xfId="0" applyFont="1" applyBorder="1" applyAlignment="1">
      <alignment horizontal="center" vertical="center"/>
    </xf>
    <xf numFmtId="0" fontId="60" fillId="20" borderId="15" xfId="0" applyFont="1" applyFill="1" applyBorder="1" applyAlignment="1">
      <alignment horizontal="center" vertical="center"/>
    </xf>
    <xf numFmtId="0" fontId="60" fillId="20" borderId="28" xfId="0" applyFont="1" applyFill="1" applyBorder="1" applyAlignment="1">
      <alignment horizontal="center" vertical="center"/>
    </xf>
    <xf numFmtId="0" fontId="60" fillId="20" borderId="42" xfId="0" applyFont="1" applyFill="1" applyBorder="1" applyAlignment="1">
      <alignment horizontal="center" vertical="center"/>
    </xf>
    <xf numFmtId="0" fontId="60" fillId="20" borderId="34" xfId="0" applyFont="1" applyFill="1" applyBorder="1" applyAlignment="1">
      <alignment horizontal="center" vertical="center"/>
    </xf>
    <xf numFmtId="0" fontId="60" fillId="20" borderId="0" xfId="0" applyFont="1" applyFill="1" applyBorder="1" applyAlignment="1">
      <alignment horizontal="center" vertical="center"/>
    </xf>
    <xf numFmtId="0" fontId="60" fillId="20" borderId="43" xfId="0" applyFont="1" applyFill="1" applyBorder="1" applyAlignment="1">
      <alignment horizontal="center" vertical="center"/>
    </xf>
    <xf numFmtId="0" fontId="60" fillId="20" borderId="13" xfId="0" applyFont="1" applyFill="1" applyBorder="1" applyAlignment="1">
      <alignment horizontal="center" vertical="center"/>
    </xf>
    <xf numFmtId="0" fontId="60" fillId="20" borderId="14" xfId="0" applyFont="1" applyFill="1" applyBorder="1" applyAlignment="1">
      <alignment horizontal="center" vertical="center"/>
    </xf>
    <xf numFmtId="0" fontId="60" fillId="20" borderId="44" xfId="0" applyFont="1" applyFill="1" applyBorder="1" applyAlignment="1">
      <alignment horizontal="center" vertical="center"/>
    </xf>
    <xf numFmtId="0" fontId="51" fillId="37" borderId="29" xfId="14" applyNumberFormat="1" applyFont="1" applyFill="1" applyBorder="1" applyAlignment="1">
      <alignment horizontal="center" vertical="center" wrapText="1"/>
    </xf>
    <xf numFmtId="0" fontId="51" fillId="37" borderId="62" xfId="14" applyNumberFormat="1" applyFont="1" applyFill="1" applyBorder="1" applyAlignment="1">
      <alignment horizontal="center" vertical="center" wrapText="1"/>
    </xf>
    <xf numFmtId="0" fontId="51" fillId="37" borderId="63" xfId="14" applyNumberFormat="1" applyFont="1" applyFill="1" applyBorder="1" applyAlignment="1">
      <alignment horizontal="center" vertical="center" wrapText="1"/>
    </xf>
    <xf numFmtId="0" fontId="51" fillId="0" borderId="29" xfId="14" applyNumberFormat="1" applyFont="1" applyFill="1" applyBorder="1" applyAlignment="1">
      <alignment horizontal="center" vertical="center" wrapText="1"/>
    </xf>
    <xf numFmtId="0" fontId="51" fillId="0" borderId="62" xfId="14" applyNumberFormat="1" applyFont="1" applyFill="1" applyBorder="1" applyAlignment="1">
      <alignment horizontal="center" vertical="center" wrapText="1"/>
    </xf>
    <xf numFmtId="0" fontId="51" fillId="0" borderId="63" xfId="14" applyNumberFormat="1" applyFont="1" applyFill="1" applyBorder="1" applyAlignment="1">
      <alignment horizontal="center" vertical="center" wrapText="1"/>
    </xf>
    <xf numFmtId="0" fontId="51" fillId="19" borderId="15" xfId="0" applyFont="1" applyFill="1" applyBorder="1" applyAlignment="1">
      <alignment horizontal="center" vertical="center"/>
    </xf>
    <xf numFmtId="0" fontId="51" fillId="19" borderId="34" xfId="0" applyFont="1" applyFill="1" applyBorder="1" applyAlignment="1">
      <alignment horizontal="center" vertical="center"/>
    </xf>
    <xf numFmtId="0" fontId="51" fillId="19" borderId="13" xfId="0" applyFont="1" applyFill="1" applyBorder="1" applyAlignment="1">
      <alignment horizontal="center" vertical="center"/>
    </xf>
    <xf numFmtId="0" fontId="51" fillId="20" borderId="29" xfId="0" applyFont="1" applyFill="1" applyBorder="1" applyAlignment="1">
      <alignment horizontal="center" vertical="center"/>
    </xf>
    <xf numFmtId="0" fontId="51" fillId="20" borderId="62" xfId="0" applyFont="1" applyFill="1" applyBorder="1" applyAlignment="1">
      <alignment horizontal="center" vertical="center"/>
    </xf>
    <xf numFmtId="0" fontId="51" fillId="20" borderId="63" xfId="0" applyFont="1" applyFill="1" applyBorder="1" applyAlignment="1">
      <alignment horizontal="center" vertical="center"/>
    </xf>
    <xf numFmtId="0" fontId="51" fillId="0" borderId="34" xfId="0" applyFont="1" applyFill="1" applyBorder="1" applyAlignment="1">
      <alignment horizontal="center" vertical="center"/>
    </xf>
    <xf numFmtId="0" fontId="107" fillId="20" borderId="29" xfId="14" applyNumberFormat="1" applyFont="1" applyFill="1" applyBorder="1" applyAlignment="1">
      <alignment horizontal="center" vertical="center" wrapText="1"/>
    </xf>
    <xf numFmtId="0" fontId="107" fillId="20" borderId="62" xfId="14" applyNumberFormat="1" applyFont="1" applyFill="1" applyBorder="1" applyAlignment="1">
      <alignment horizontal="center" vertical="center" wrapText="1"/>
    </xf>
    <xf numFmtId="0" fontId="107" fillId="20" borderId="63" xfId="14" applyNumberFormat="1" applyFont="1" applyFill="1" applyBorder="1" applyAlignment="1">
      <alignment horizontal="center" vertical="center" wrapText="1"/>
    </xf>
    <xf numFmtId="0" fontId="107" fillId="20" borderId="10" xfId="14" applyNumberFormat="1" applyFont="1" applyFill="1" applyBorder="1" applyAlignment="1">
      <alignment horizontal="center" vertical="center" wrapText="1"/>
    </xf>
    <xf numFmtId="0" fontId="107" fillId="20" borderId="11" xfId="14" applyNumberFormat="1" applyFont="1" applyFill="1" applyBorder="1" applyAlignment="1">
      <alignment horizontal="center" vertical="center" wrapText="1"/>
    </xf>
    <xf numFmtId="0" fontId="107" fillId="20" borderId="9" xfId="14" applyNumberFormat="1" applyFont="1" applyFill="1" applyBorder="1" applyAlignment="1">
      <alignment horizontal="center" vertical="center" wrapText="1"/>
    </xf>
    <xf numFmtId="0" fontId="107" fillId="37" borderId="10" xfId="14" applyNumberFormat="1" applyFont="1" applyFill="1" applyBorder="1" applyAlignment="1">
      <alignment horizontal="center" vertical="center" wrapText="1"/>
    </xf>
    <xf numFmtId="0" fontId="107" fillId="37" borderId="11" xfId="14" applyNumberFormat="1" applyFont="1" applyFill="1" applyBorder="1" applyAlignment="1">
      <alignment horizontal="center" vertical="center" wrapText="1"/>
    </xf>
    <xf numFmtId="0" fontId="107" fillId="37" borderId="9" xfId="14" applyNumberFormat="1" applyFont="1" applyFill="1" applyBorder="1" applyAlignment="1">
      <alignment horizontal="center" vertical="center" wrapText="1"/>
    </xf>
  </cellXfs>
  <cellStyles count="29">
    <cellStyle name="0,0_x000d__x000a_NA_x000d__x000a_" xfId="20"/>
    <cellStyle name="20% - Accent4 2" xfId="19"/>
    <cellStyle name="20% — акцент2" xfId="5" builtinId="34"/>
    <cellStyle name="20% — акцент3" xfId="7" builtinId="38"/>
    <cellStyle name="20% — акцент4" xfId="9" builtinId="42"/>
    <cellStyle name="20% — акцент5" xfId="11" builtinId="46"/>
    <cellStyle name="40% — акцент4" xfId="10" builtinId="43"/>
    <cellStyle name="40% — акцент5" xfId="12" builtinId="47"/>
    <cellStyle name="Comma 2" xfId="13"/>
    <cellStyle name="Comma 2 2" xfId="24"/>
    <cellStyle name="Currency 10" xfId="21"/>
    <cellStyle name="Normal 2" xfId="16"/>
    <cellStyle name="Normal 2 2" xfId="22"/>
    <cellStyle name="Normal 2 2 2" xfId="25"/>
    <cellStyle name="Normal 3" xfId="23"/>
    <cellStyle name="Normal 4" xfId="28"/>
    <cellStyle name="Normal_Eaton Powerware_Series_June2010_" xfId="15"/>
    <cellStyle name="Normal_Feuil1" xfId="14"/>
    <cellStyle name="Normal_Feuil2" xfId="1"/>
    <cellStyle name="Normal_Start-Up" xfId="27"/>
    <cellStyle name="Акцент2" xfId="4" builtinId="33"/>
    <cellStyle name="Акцент3" xfId="6" builtinId="37"/>
    <cellStyle name="Акцент4" xfId="8" builtinId="41"/>
    <cellStyle name="Гиперссылка" xfId="2" builtinId="8"/>
    <cellStyle name="Обычный" xfId="0" builtinId="0"/>
    <cellStyle name="Обычный 2" xfId="18"/>
    <cellStyle name="Обычный 3" xfId="17"/>
    <cellStyle name="Обычный 4" xfId="26"/>
    <cellStyle name="Процентный" xfId="3" builtinId="5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5" Type="http://schemas.openxmlformats.org/officeDocument/2006/relationships/image" Target="../media/image7.jpeg"/><Relationship Id="rId4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10.gif"/><Relationship Id="rId7" Type="http://schemas.openxmlformats.org/officeDocument/2006/relationships/image" Target="../media/image14.png"/><Relationship Id="rId2" Type="http://schemas.openxmlformats.org/officeDocument/2006/relationships/image" Target="../media/image9.gif"/><Relationship Id="rId1" Type="http://schemas.openxmlformats.org/officeDocument/2006/relationships/image" Target="../media/image8.gif"/><Relationship Id="rId6" Type="http://schemas.openxmlformats.org/officeDocument/2006/relationships/image" Target="../media/image13.gif"/><Relationship Id="rId5" Type="http://schemas.openxmlformats.org/officeDocument/2006/relationships/image" Target="../media/image12.gif"/><Relationship Id="rId4" Type="http://schemas.openxmlformats.org/officeDocument/2006/relationships/image" Target="../media/image11.gif"/><Relationship Id="rId9" Type="http://schemas.openxmlformats.org/officeDocument/2006/relationships/image" Target="../media/image1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114300</xdr:rowOff>
    </xdr:from>
    <xdr:to>
      <xdr:col>1</xdr:col>
      <xdr:colOff>833437</xdr:colOff>
      <xdr:row>0</xdr:row>
      <xdr:rowOff>928145</xdr:rowOff>
    </xdr:to>
    <xdr:pic>
      <xdr:nvPicPr>
        <xdr:cNvPr id="2" name="Picture 1" descr="Eaton_logo_new_cmyk_broch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14300"/>
          <a:ext cx="2381250" cy="8138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1071564</xdr:colOff>
      <xdr:row>0</xdr:row>
      <xdr:rowOff>119062</xdr:rowOff>
    </xdr:from>
    <xdr:to>
      <xdr:col>2</xdr:col>
      <xdr:colOff>3345658</xdr:colOff>
      <xdr:row>0</xdr:row>
      <xdr:rowOff>991075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81814" y="119062"/>
          <a:ext cx="2274094" cy="8720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268</xdr:row>
      <xdr:rowOff>0</xdr:rowOff>
    </xdr:from>
    <xdr:to>
      <xdr:col>4</xdr:col>
      <xdr:colOff>1076325</xdr:colOff>
      <xdr:row>279</xdr:row>
      <xdr:rowOff>76200</xdr:rowOff>
    </xdr:to>
    <xdr:pic>
      <xdr:nvPicPr>
        <xdr:cNvPr id="2" name="Image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487" r="3333" b="14390"/>
        <a:stretch/>
      </xdr:blipFill>
      <xdr:spPr>
        <a:xfrm>
          <a:off x="1234440" y="53119020"/>
          <a:ext cx="5701665" cy="208788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29</xdr:row>
      <xdr:rowOff>9525</xdr:rowOff>
    </xdr:from>
    <xdr:to>
      <xdr:col>3</xdr:col>
      <xdr:colOff>1876382</xdr:colOff>
      <xdr:row>43</xdr:row>
      <xdr:rowOff>9525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9675" y="5715000"/>
          <a:ext cx="3819482" cy="2667000"/>
        </a:xfrm>
        <a:prstGeom prst="rect">
          <a:avLst/>
        </a:prstGeom>
      </xdr:spPr>
    </xdr:pic>
    <xdr:clientData/>
  </xdr:twoCellAnchor>
  <xdr:twoCellAnchor>
    <xdr:from>
      <xdr:col>1</xdr:col>
      <xdr:colOff>600075</xdr:colOff>
      <xdr:row>67</xdr:row>
      <xdr:rowOff>85725</xdr:rowOff>
    </xdr:from>
    <xdr:to>
      <xdr:col>4</xdr:col>
      <xdr:colOff>1743075</xdr:colOff>
      <xdr:row>88</xdr:row>
      <xdr:rowOff>76200</xdr:rowOff>
    </xdr:to>
    <xdr:pic>
      <xdr:nvPicPr>
        <xdr:cNvPr id="4" name="Picture 3" descr="структура названия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915" y="15394305"/>
          <a:ext cx="6377940" cy="383095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9525</xdr:colOff>
      <xdr:row>92</xdr:row>
      <xdr:rowOff>85725</xdr:rowOff>
    </xdr:from>
    <xdr:to>
      <xdr:col>4</xdr:col>
      <xdr:colOff>1800225</xdr:colOff>
      <xdr:row>120</xdr:row>
      <xdr:rowOff>76200</xdr:rowOff>
    </xdr:to>
    <xdr:pic>
      <xdr:nvPicPr>
        <xdr:cNvPr id="5" name="Picture 4" descr="примеры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3965" y="19981545"/>
          <a:ext cx="6416040" cy="51111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125</xdr:row>
      <xdr:rowOff>47625</xdr:rowOff>
    </xdr:from>
    <xdr:to>
      <xdr:col>4</xdr:col>
      <xdr:colOff>904875</xdr:colOff>
      <xdr:row>148</xdr:row>
      <xdr:rowOff>66675</xdr:rowOff>
    </xdr:to>
    <xdr:pic>
      <xdr:nvPicPr>
        <xdr:cNvPr id="6" name="Picture 13" descr="C:\Users\E5900537\Desktop\PROJECTS\03_ACCESSORIES PROJECT\08_BATTERY CABINETS\06_TECHNICAL\EBC-D\New sliding trays 2017\IMG_2396.JP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640" y="26519505"/>
          <a:ext cx="5454015" cy="4225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79241</xdr:colOff>
      <xdr:row>0</xdr:row>
      <xdr:rowOff>0</xdr:rowOff>
    </xdr:from>
    <xdr:to>
      <xdr:col>9</xdr:col>
      <xdr:colOff>38420</xdr:colOff>
      <xdr:row>2</xdr:row>
      <xdr:rowOff>248706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3134" y="0"/>
          <a:ext cx="2462893" cy="8202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660587</xdr:colOff>
      <xdr:row>1</xdr:row>
      <xdr:rowOff>17929</xdr:rowOff>
    </xdr:from>
    <xdr:to>
      <xdr:col>4</xdr:col>
      <xdr:colOff>203387</xdr:colOff>
      <xdr:row>3</xdr:row>
      <xdr:rowOff>98051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5687" y="200809"/>
          <a:ext cx="495300" cy="453502"/>
        </a:xfrm>
        <a:prstGeom prst="rect">
          <a:avLst/>
        </a:prstGeom>
      </xdr:spPr>
    </xdr:pic>
    <xdr:clientData/>
  </xdr:twoCellAnchor>
  <xdr:twoCellAnchor editAs="oneCell">
    <xdr:from>
      <xdr:col>6</xdr:col>
      <xdr:colOff>40183</xdr:colOff>
      <xdr:row>1</xdr:row>
      <xdr:rowOff>0</xdr:rowOff>
    </xdr:from>
    <xdr:to>
      <xdr:col>6</xdr:col>
      <xdr:colOff>535884</xdr:colOff>
      <xdr:row>3</xdr:row>
      <xdr:rowOff>104055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2743" y="182880"/>
          <a:ext cx="495701" cy="477435"/>
        </a:xfrm>
        <a:prstGeom prst="rect">
          <a:avLst/>
        </a:prstGeom>
      </xdr:spPr>
    </xdr:pic>
    <xdr:clientData/>
  </xdr:twoCellAnchor>
  <xdr:twoCellAnchor editAs="oneCell">
    <xdr:from>
      <xdr:col>10</xdr:col>
      <xdr:colOff>563900</xdr:colOff>
      <xdr:row>1</xdr:row>
      <xdr:rowOff>19050</xdr:rowOff>
    </xdr:from>
    <xdr:to>
      <xdr:col>11</xdr:col>
      <xdr:colOff>348428</xdr:colOff>
      <xdr:row>3</xdr:row>
      <xdr:rowOff>3603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0140" y="201930"/>
          <a:ext cx="378888" cy="357933"/>
        </a:xfrm>
        <a:prstGeom prst="rect">
          <a:avLst/>
        </a:prstGeom>
      </xdr:spPr>
    </xdr:pic>
    <xdr:clientData/>
  </xdr:twoCellAnchor>
  <xdr:twoCellAnchor editAs="oneCell">
    <xdr:from>
      <xdr:col>7</xdr:col>
      <xdr:colOff>473533</xdr:colOff>
      <xdr:row>0</xdr:row>
      <xdr:rowOff>178173</xdr:rowOff>
    </xdr:from>
    <xdr:to>
      <xdr:col>8</xdr:col>
      <xdr:colOff>305529</xdr:colOff>
      <xdr:row>3</xdr:row>
      <xdr:rowOff>89170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0933" y="178173"/>
          <a:ext cx="510176" cy="467257"/>
        </a:xfrm>
        <a:prstGeom prst="rect">
          <a:avLst/>
        </a:prstGeom>
      </xdr:spPr>
    </xdr:pic>
    <xdr:clientData/>
  </xdr:twoCellAnchor>
  <xdr:twoCellAnchor editAs="oneCell">
    <xdr:from>
      <xdr:col>4</xdr:col>
      <xdr:colOff>662193</xdr:colOff>
      <xdr:row>0</xdr:row>
      <xdr:rowOff>176493</xdr:rowOff>
    </xdr:from>
    <xdr:to>
      <xdr:col>5</xdr:col>
      <xdr:colOff>336662</xdr:colOff>
      <xdr:row>3</xdr:row>
      <xdr:rowOff>119343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9793" y="176493"/>
          <a:ext cx="543149" cy="499110"/>
        </a:xfrm>
        <a:prstGeom prst="rect">
          <a:avLst/>
        </a:prstGeom>
      </xdr:spPr>
    </xdr:pic>
    <xdr:clientData/>
  </xdr:twoCellAnchor>
  <xdr:twoCellAnchor editAs="oneCell">
    <xdr:from>
      <xdr:col>9</xdr:col>
      <xdr:colOff>86613</xdr:colOff>
      <xdr:row>1</xdr:row>
      <xdr:rowOff>9525</xdr:rowOff>
    </xdr:from>
    <xdr:to>
      <xdr:col>9</xdr:col>
      <xdr:colOff>469293</xdr:colOff>
      <xdr:row>3</xdr:row>
      <xdr:rowOff>1680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7053" y="192405"/>
          <a:ext cx="382680" cy="365535"/>
        </a:xfrm>
        <a:prstGeom prst="rect">
          <a:avLst/>
        </a:prstGeom>
      </xdr:spPr>
    </xdr:pic>
    <xdr:clientData/>
  </xdr:twoCellAnchor>
  <xdr:twoCellAnchor editAs="oneCell">
    <xdr:from>
      <xdr:col>12</xdr:col>
      <xdr:colOff>257177</xdr:colOff>
      <xdr:row>1</xdr:row>
      <xdr:rowOff>11923</xdr:rowOff>
    </xdr:from>
    <xdr:to>
      <xdr:col>13</xdr:col>
      <xdr:colOff>180975</xdr:colOff>
      <xdr:row>3</xdr:row>
      <xdr:rowOff>18224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62137" y="194803"/>
          <a:ext cx="518158" cy="379681"/>
        </a:xfrm>
        <a:prstGeom prst="rect">
          <a:avLst/>
        </a:prstGeom>
      </xdr:spPr>
    </xdr:pic>
    <xdr:clientData/>
  </xdr:twoCellAnchor>
  <xdr:twoCellAnchor editAs="oneCell">
    <xdr:from>
      <xdr:col>14</xdr:col>
      <xdr:colOff>35700</xdr:colOff>
      <xdr:row>1</xdr:row>
      <xdr:rowOff>57150</xdr:rowOff>
    </xdr:from>
    <xdr:to>
      <xdr:col>14</xdr:col>
      <xdr:colOff>746878</xdr:colOff>
      <xdr:row>2</xdr:row>
      <xdr:rowOff>162974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0840" y="240030"/>
          <a:ext cx="711178" cy="288704"/>
        </a:xfrm>
        <a:prstGeom prst="rect">
          <a:avLst/>
        </a:prstGeom>
      </xdr:spPr>
    </xdr:pic>
    <xdr:clientData/>
  </xdr:twoCellAnchor>
  <xdr:twoCellAnchor editAs="oneCell">
    <xdr:from>
      <xdr:col>3</xdr:col>
      <xdr:colOff>657225</xdr:colOff>
      <xdr:row>1</xdr:row>
      <xdr:rowOff>19050</xdr:rowOff>
    </xdr:from>
    <xdr:to>
      <xdr:col>4</xdr:col>
      <xdr:colOff>209550</xdr:colOff>
      <xdr:row>3</xdr:row>
      <xdr:rowOff>95250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2325" y="201930"/>
          <a:ext cx="504825" cy="449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657225</xdr:colOff>
      <xdr:row>1</xdr:row>
      <xdr:rowOff>19050</xdr:rowOff>
    </xdr:from>
    <xdr:to>
      <xdr:col>4</xdr:col>
      <xdr:colOff>209550</xdr:colOff>
      <xdr:row>3</xdr:row>
      <xdr:rowOff>95250</xdr:rowOff>
    </xdr:to>
    <xdr:pic>
      <xdr:nvPicPr>
        <xdr:cNvPr id="11" name="Picture 124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2325" y="201930"/>
          <a:ext cx="504825" cy="449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388620</xdr:colOff>
      <xdr:row>0</xdr:row>
      <xdr:rowOff>114300</xdr:rowOff>
    </xdr:from>
    <xdr:to>
      <xdr:col>1</xdr:col>
      <xdr:colOff>3154680</xdr:colOff>
      <xdr:row>5</xdr:row>
      <xdr:rowOff>120200</xdr:rowOff>
    </xdr:to>
    <xdr:pic>
      <xdr:nvPicPr>
        <xdr:cNvPr id="3" name="Picture 12" descr="eaton_logo_claim_pan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20" y="114300"/>
          <a:ext cx="2766060" cy="92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601980</xdr:colOff>
      <xdr:row>4</xdr:row>
      <xdr:rowOff>30480</xdr:rowOff>
    </xdr:from>
    <xdr:to>
      <xdr:col>8</xdr:col>
      <xdr:colOff>556573</xdr:colOff>
      <xdr:row>16</xdr:row>
      <xdr:rowOff>45936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3480" y="762000"/>
          <a:ext cx="3612193" cy="249195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</xdr:row>
      <xdr:rowOff>68580</xdr:rowOff>
    </xdr:from>
    <xdr:to>
      <xdr:col>8</xdr:col>
      <xdr:colOff>602297</xdr:colOff>
      <xdr:row>18</xdr:row>
      <xdr:rowOff>167664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1100" y="3459480"/>
          <a:ext cx="3650297" cy="28196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2838450</xdr:colOff>
          <xdr:row>21</xdr:row>
          <xdr:rowOff>152400</xdr:rowOff>
        </xdr:from>
        <xdr:to>
          <xdr:col>3</xdr:col>
          <xdr:colOff>190500</xdr:colOff>
          <xdr:row>24</xdr:row>
          <xdr:rowOff>114300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A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ru-KZ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Начать подбор ИБП</a:t>
              </a: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2228850</xdr:colOff>
          <xdr:row>1</xdr:row>
          <xdr:rowOff>76200</xdr:rowOff>
        </xdr:from>
        <xdr:to>
          <xdr:col>2</xdr:col>
          <xdr:colOff>1181100</xdr:colOff>
          <xdr:row>3</xdr:row>
          <xdr:rowOff>57150</xdr:rowOff>
        </xdr:to>
        <xdr:sp macro="" textlink="">
          <xdr:nvSpPr>
            <xdr:cNvPr id="3179" name="Button 107" hidden="1">
              <a:extLst>
                <a:ext uri="{63B3BB69-23CF-44E3-9099-C40C66FF867C}">
                  <a14:compatExt spid="_x0000_s3179"/>
                </a:ext>
                <a:ext uri="{FF2B5EF4-FFF2-40B4-BE49-F238E27FC236}">
                  <a16:creationId xmlns:a16="http://schemas.microsoft.com/office/drawing/2014/main" id="{00000000-0008-0000-0B00-00006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ru-KZ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Начать подбор ИБП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190500</xdr:colOff>
          <xdr:row>1</xdr:row>
          <xdr:rowOff>95250</xdr:rowOff>
        </xdr:from>
        <xdr:to>
          <xdr:col>27</xdr:col>
          <xdr:colOff>361950</xdr:colOff>
          <xdr:row>3</xdr:row>
          <xdr:rowOff>57150</xdr:rowOff>
        </xdr:to>
        <xdr:sp macro="" textlink="">
          <xdr:nvSpPr>
            <xdr:cNvPr id="3180" name="Button 108" hidden="1">
              <a:extLst>
                <a:ext uri="{63B3BB69-23CF-44E3-9099-C40C66FF867C}">
                  <a14:compatExt spid="_x0000_s3180"/>
                </a:ext>
                <a:ext uri="{FF2B5EF4-FFF2-40B4-BE49-F238E27FC236}">
                  <a16:creationId xmlns:a16="http://schemas.microsoft.com/office/drawing/2014/main" id="{00000000-0008-0000-0B00-00006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ru-KZ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Button 108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Sales\PQ%20Sales\Price\EXW\2017\Eaton%20UPS%20pricelist%20CPT%20for%20distributors%20Rus%20v.2_01.07-2017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Sales\PQ%20Sales\Price\DDP\2017\Eaton%20UPS%20pricelist%20v.2_01.07-2017_Rus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c\Docum_AMP\NEW%20NECESSARY\STRATEGY\PRICE-LIST\&#1055;&#1088;&#1072;&#1081;&#1089;-&#1083;&#1080;&#1089;&#1090;&#1099;\PQ\PQ%2017.10.19%20&#1076;&#1086;&#1087;&#1086;&#1083;&#1085;&#1077;&#1085;&#1080;&#1077;%20&#1080;%20&#1087;&#1088;&#1072;&#1081;&#1089;\new8%20Eaton%20UPS%20pricelist%20CPT%20for%20distributors%20Rus%20v.2%2019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Sales\PQ%20Sales\Price\DDP\2017\&#1053;&#1077;&#1076;&#1077;&#1081;&#1089;&#1090;&#1074;&#1091;&#1102;&#1097;&#1080;&#1077;\Eaton%20UPS%20pricelist%20v.1_01.05-2017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ql\Docum_AMP\01_&#1055;&#1088;&#1086;&#1076;&#1091;&#1082;&#1090;&#1099;\&#1057;&#1080;&#1089;&#1090;&#1077;&#1084;&#1099;%20&#1073;&#1077;&#1089;&#1087;&#1077;&#1088;&#1077;&#1073;&#1086;&#1081;&#1085;&#1086;&#1075;&#1086;%20&#1101;&#1083;&#1077;&#1082;&#1090;&#1088;&#1086;&#1089;&#1085;&#1072;&#1073;&#1078;&#1077;&#1085;&#1080;&#1103;\&#1055;&#1088;&#1072;&#1081;&#1089;-&#1083;&#1080;&#1089;&#1090;&#1099;\&#1055;&#1088;&#1072;&#1081;&#1089;-&#1083;&#1080;&#1089;&#1090;&#1099;%20&#1076;&#1083;&#1103;%20&#1088;&#1072;&#1089;&#1089;&#1099;&#1083;&#1082;&#1080;\&#1055;&#1086;&#1083;&#1085;&#1099;&#1081;%20&#1087;&#1088;&#1072;&#1081;&#1089;-&#1083;&#1080;&#1089;&#1090;%20Eaton-Ampere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_информация"/>
      <sheetName val="Новинки"/>
      <sheetName val="Батареи"/>
      <sheetName val="Pricelist_PQ"/>
      <sheetName val="Pricelist_PQ_EXW"/>
      <sheetName val="3-ph_UPS_Selector"/>
      <sheetName val="Подбор UPS"/>
      <sheetName val="Мощность"/>
      <sheetName val="Sheet5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_информация"/>
      <sheetName val="Новинки"/>
      <sheetName val="Pricelist_PQ"/>
      <sheetName val="Pricelist_PQ_EXW"/>
      <sheetName val="Pricelist_Сервис"/>
      <sheetName val="3-ph_UPS_Selector"/>
      <sheetName val="Подбор UPS"/>
      <sheetName val="Мощность"/>
      <sheetName val="Sheet5"/>
      <sheetName val="Sheet1"/>
      <sheetName val="Спецификация_Заказ"/>
      <sheetName val="ИБП (1ph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_информация"/>
      <sheetName val="Pricelist_PQ"/>
      <sheetName val="Pricelist_PQ_EXW"/>
      <sheetName val="ИЗМЕНЕНИЯ"/>
      <sheetName val="Лист замен"/>
      <sheetName val="3-ph_UPS_Selector"/>
      <sheetName val="Подбор UPS"/>
      <sheetName val="Мощность"/>
      <sheetName val="Sheet5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_информация"/>
      <sheetName val="Новинки"/>
      <sheetName val="Pricelist_PQ"/>
      <sheetName val="Pricelist_PQ_EXW"/>
      <sheetName val="Pricelist_Сервис"/>
      <sheetName val="3-ph_UPS_Selector"/>
      <sheetName val="Подбор UPS"/>
      <sheetName val="Мощность"/>
      <sheetName val="Sheet5"/>
      <sheetName val="Sheet1"/>
      <sheetName val="Спецификация_Заказ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_информация"/>
      <sheetName val="Новинки"/>
      <sheetName val="Полный прайс-лист"/>
      <sheetName val="Pricelist_PQ_EXW"/>
      <sheetName val="Лист замен"/>
      <sheetName val="ИБП (1ph)"/>
      <sheetName val="Батарейные шкафы"/>
      <sheetName val="Сервисный прайс-лист"/>
      <sheetName val="Расширенная гарантия на 3-ph "/>
      <sheetName val="3-ph_UPS_Selector"/>
      <sheetName val="Подбор UPS"/>
      <sheetName val="Мощность"/>
      <sheetName val="Sheet5"/>
      <sheetName val="Sheet1"/>
      <sheetName val="Спецификация_Заказ"/>
    </sheetNames>
    <sheetDataSet>
      <sheetData sheetId="0"/>
      <sheetData sheetId="1"/>
      <sheetData sheetId="2">
        <row r="6">
          <cell r="E6">
            <v>66708</v>
          </cell>
          <cell r="F6" t="str">
            <v>Eaton Protection Box 1 DIN</v>
          </cell>
          <cell r="G6">
            <v>12.051200000000001</v>
          </cell>
          <cell r="H6">
            <v>7</v>
          </cell>
        </row>
        <row r="7">
          <cell r="E7">
            <v>66709</v>
          </cell>
          <cell r="F7" t="str">
            <v>Eaton Protection Box 1 Tel@ DIN</v>
          </cell>
          <cell r="G7">
            <v>18.076800000000002</v>
          </cell>
          <cell r="H7">
            <v>7</v>
          </cell>
        </row>
        <row r="8">
          <cell r="E8">
            <v>66712</v>
          </cell>
          <cell r="F8" t="str">
            <v>Eaton Protection Box 5 DIN</v>
          </cell>
          <cell r="G8">
            <v>28.089600000000001</v>
          </cell>
          <cell r="H8">
            <v>7</v>
          </cell>
        </row>
        <row r="9">
          <cell r="E9">
            <v>66713</v>
          </cell>
          <cell r="F9" t="str">
            <v>Eaton Protection Box 5 Tel@ DIN</v>
          </cell>
          <cell r="G9">
            <v>40.140800000000006</v>
          </cell>
          <cell r="H9">
            <v>7</v>
          </cell>
        </row>
        <row r="10">
          <cell r="E10">
            <v>66936</v>
          </cell>
          <cell r="F10" t="str">
            <v>Eaton Protection Box 5 Tel@+TV DIN</v>
          </cell>
          <cell r="G10">
            <v>46.132800000000003</v>
          </cell>
          <cell r="H10">
            <v>7</v>
          </cell>
        </row>
        <row r="11">
          <cell r="E11">
            <v>66937</v>
          </cell>
          <cell r="F11" t="str">
            <v>Eaton Protection Box 8 Tel@+TV DIN</v>
          </cell>
          <cell r="G11">
            <v>54.152000000000008</v>
          </cell>
          <cell r="H11">
            <v>7</v>
          </cell>
        </row>
        <row r="13">
          <cell r="E13">
            <v>66943</v>
          </cell>
          <cell r="F13" t="str">
            <v>Eaton Protection Station 500 DIN</v>
          </cell>
          <cell r="G13">
            <v>130.33440000000002</v>
          </cell>
          <cell r="H13">
            <v>7</v>
          </cell>
        </row>
        <row r="14">
          <cell r="E14">
            <v>61062</v>
          </cell>
          <cell r="F14" t="str">
            <v>Eaton Protection Station 650 USB DIN</v>
          </cell>
          <cell r="G14">
            <v>167.11520000000002</v>
          </cell>
          <cell r="H14">
            <v>7</v>
          </cell>
        </row>
        <row r="15">
          <cell r="E15">
            <v>61082</v>
          </cell>
          <cell r="F15" t="str">
            <v>Eaton Protection Station 800 USB DIN</v>
          </cell>
          <cell r="G15">
            <v>182.28000000000003</v>
          </cell>
          <cell r="H15">
            <v>7</v>
          </cell>
        </row>
        <row r="17">
          <cell r="E17" t="str">
            <v>3S550DIN</v>
          </cell>
          <cell r="F17" t="str">
            <v>Eaton 3S 550 DIN</v>
          </cell>
          <cell r="G17">
            <v>143.1696</v>
          </cell>
          <cell r="H17">
            <v>7</v>
          </cell>
        </row>
        <row r="18">
          <cell r="E18" t="str">
            <v>3S550IEC</v>
          </cell>
          <cell r="F18" t="str">
            <v>Eaton 3S 550 IEC</v>
          </cell>
          <cell r="G18">
            <v>143.1696</v>
          </cell>
          <cell r="H18">
            <v>7</v>
          </cell>
        </row>
        <row r="19">
          <cell r="E19" t="str">
            <v>3S700DIN</v>
          </cell>
          <cell r="F19" t="str">
            <v>Eaton 3S 700 DIN</v>
          </cell>
          <cell r="G19">
            <v>169.52320000000003</v>
          </cell>
          <cell r="H19">
            <v>7</v>
          </cell>
        </row>
        <row r="20">
          <cell r="E20" t="str">
            <v>3S700IEC</v>
          </cell>
          <cell r="F20" t="str">
            <v>Eaton 3S 700 IEC</v>
          </cell>
          <cell r="G20">
            <v>169.52320000000003</v>
          </cell>
          <cell r="H20">
            <v>7</v>
          </cell>
        </row>
        <row r="22">
          <cell r="E22" t="str">
            <v>EL500DIN</v>
          </cell>
          <cell r="F22" t="str">
            <v>Eaton Ellipse ECO 500 DIN</v>
          </cell>
          <cell r="G22">
            <v>157.74080000000001</v>
          </cell>
          <cell r="H22">
            <v>7</v>
          </cell>
        </row>
        <row r="23">
          <cell r="E23" t="str">
            <v>EL500IEC</v>
          </cell>
          <cell r="F23" t="str">
            <v>Eaton Ellipse ECO 500 IEC</v>
          </cell>
          <cell r="G23">
            <v>157.74080000000001</v>
          </cell>
          <cell r="H23">
            <v>7</v>
          </cell>
        </row>
        <row r="24">
          <cell r="E24" t="str">
            <v>EL650DIN</v>
          </cell>
          <cell r="F24" t="str">
            <v>Eaton Ellipse ECO 650 DIN</v>
          </cell>
          <cell r="G24">
            <v>180.66720000000001</v>
          </cell>
          <cell r="H24">
            <v>7</v>
          </cell>
        </row>
        <row r="25">
          <cell r="E25" t="str">
            <v>EL650IEC</v>
          </cell>
          <cell r="F25" t="str">
            <v>Eaton Ellipse ECO 650 IEC</v>
          </cell>
          <cell r="G25">
            <v>180.66720000000001</v>
          </cell>
          <cell r="H25">
            <v>7</v>
          </cell>
        </row>
        <row r="26">
          <cell r="E26" t="str">
            <v>EL650USBDIN</v>
          </cell>
          <cell r="F26" t="str">
            <v>Eaton Ellipse ECO 650 USB DIN</v>
          </cell>
          <cell r="G26">
            <v>200.73760000000001</v>
          </cell>
          <cell r="H26">
            <v>7</v>
          </cell>
        </row>
        <row r="27">
          <cell r="E27" t="str">
            <v>EL650USBIEC</v>
          </cell>
          <cell r="F27" t="str">
            <v>Eaton Ellipse ECO 650 USB IEC</v>
          </cell>
          <cell r="G27">
            <v>200.73760000000001</v>
          </cell>
          <cell r="H27">
            <v>7</v>
          </cell>
        </row>
        <row r="28">
          <cell r="E28" t="str">
            <v>EL800USBDIN</v>
          </cell>
          <cell r="F28" t="str">
            <v>Eaton Ellipse ECO 800 USB DIN</v>
          </cell>
          <cell r="G28">
            <v>252.34720000000002</v>
          </cell>
          <cell r="H28">
            <v>7</v>
          </cell>
        </row>
        <row r="29">
          <cell r="E29" t="str">
            <v>EL800USBIEC</v>
          </cell>
          <cell r="F29" t="str">
            <v>Eaton Ellipse ECO 800 USB IEC</v>
          </cell>
          <cell r="G29">
            <v>252.34720000000002</v>
          </cell>
          <cell r="H29">
            <v>7</v>
          </cell>
        </row>
        <row r="30">
          <cell r="E30" t="str">
            <v>EL1200USBDIN</v>
          </cell>
          <cell r="F30" t="str">
            <v>Eaton Ellipse ECO 1200 USB DIN</v>
          </cell>
          <cell r="G30">
            <v>358.44480000000004</v>
          </cell>
          <cell r="H30">
            <v>7</v>
          </cell>
        </row>
        <row r="31">
          <cell r="E31" t="str">
            <v>EL1200USBIEC</v>
          </cell>
          <cell r="F31" t="str">
            <v>Eaton Ellipse ECO 1200 USB IEC</v>
          </cell>
          <cell r="G31">
            <v>358.44480000000004</v>
          </cell>
          <cell r="H31">
            <v>7</v>
          </cell>
        </row>
        <row r="32">
          <cell r="E32" t="str">
            <v>EL1600USBDIN</v>
          </cell>
          <cell r="F32" t="str">
            <v>Eaton Ellipse ECO 1600 USB DIN</v>
          </cell>
          <cell r="G32">
            <v>501.80480000000006</v>
          </cell>
          <cell r="H32">
            <v>7</v>
          </cell>
        </row>
        <row r="33">
          <cell r="E33" t="str">
            <v>EL1600USBIEC</v>
          </cell>
          <cell r="F33" t="str">
            <v>Eaton Ellipse ECO 1600 USB IEC</v>
          </cell>
          <cell r="G33">
            <v>501.80480000000006</v>
          </cell>
          <cell r="H33">
            <v>7</v>
          </cell>
        </row>
        <row r="34">
          <cell r="E34" t="str">
            <v>ELRACK</v>
          </cell>
          <cell r="F34" t="str">
            <v>Eaton Ellipse Rack Kit</v>
          </cell>
          <cell r="G34">
            <v>88.883200000000002</v>
          </cell>
          <cell r="H34">
            <v>7</v>
          </cell>
        </row>
        <row r="35">
          <cell r="E35" t="str">
            <v>ELWALL</v>
          </cell>
          <cell r="F35" t="str">
            <v>Eaton Ellipse ECO wall-mount kit</v>
          </cell>
          <cell r="G35">
            <v>20.092800000000004</v>
          </cell>
          <cell r="H35">
            <v>7</v>
          </cell>
        </row>
        <row r="37">
          <cell r="E37" t="str">
            <v>5E500i</v>
          </cell>
          <cell r="F37" t="str">
            <v>Eaton 5E 500i</v>
          </cell>
          <cell r="G37">
            <v>79.318399999999997</v>
          </cell>
          <cell r="H37">
            <v>7</v>
          </cell>
        </row>
        <row r="38">
          <cell r="E38" t="str">
            <v>5E650i</v>
          </cell>
          <cell r="F38" t="str">
            <v>Eaton 5E 650i</v>
          </cell>
          <cell r="G38">
            <v>86.52000000000001</v>
          </cell>
          <cell r="H38">
            <v>7</v>
          </cell>
        </row>
        <row r="39">
          <cell r="E39" t="str">
            <v>5E650iUSB</v>
          </cell>
          <cell r="F39" t="str">
            <v>Eaton 5E 650i USB</v>
          </cell>
          <cell r="G39">
            <v>91.32480000000001</v>
          </cell>
          <cell r="H39">
            <v>7</v>
          </cell>
        </row>
        <row r="40">
          <cell r="E40" t="str">
            <v>5E850iUSB</v>
          </cell>
          <cell r="F40" t="str">
            <v>Eaton 5E 850i USB</v>
          </cell>
          <cell r="G40">
            <v>136.96480000000003</v>
          </cell>
          <cell r="H40">
            <v>7</v>
          </cell>
        </row>
        <row r="41">
          <cell r="E41" t="str">
            <v>5E1100iUSB</v>
          </cell>
          <cell r="F41" t="str">
            <v>Eaton 5E 1100i USB</v>
          </cell>
          <cell r="G41">
            <v>228.26720000000003</v>
          </cell>
          <cell r="H41">
            <v>7</v>
          </cell>
        </row>
        <row r="42">
          <cell r="E42" t="str">
            <v>5E1500iUSB</v>
          </cell>
          <cell r="F42" t="str">
            <v>Eaton 5E 1500i USB</v>
          </cell>
          <cell r="G42">
            <v>269.12479999999999</v>
          </cell>
          <cell r="H42">
            <v>7</v>
          </cell>
        </row>
        <row r="43">
          <cell r="E43" t="str">
            <v>5E2000iUSB</v>
          </cell>
          <cell r="F43" t="str">
            <v>Eaton 5E 2000i USB</v>
          </cell>
          <cell r="G43">
            <v>341.17440000000005</v>
          </cell>
          <cell r="H43">
            <v>7</v>
          </cell>
        </row>
        <row r="44">
          <cell r="E44" t="str">
            <v>5E650iDIN</v>
          </cell>
          <cell r="F44" t="str">
            <v>Eaton 5E 650i DIN</v>
          </cell>
          <cell r="G44">
            <v>88.905600000000007</v>
          </cell>
          <cell r="H44">
            <v>7</v>
          </cell>
        </row>
        <row r="45">
          <cell r="E45" t="str">
            <v>5E650iUSBDIN</v>
          </cell>
          <cell r="F45" t="str">
            <v>Eaton 5E 650i USB DIN</v>
          </cell>
          <cell r="G45">
            <v>93.732800000000012</v>
          </cell>
          <cell r="H45">
            <v>7</v>
          </cell>
        </row>
        <row r="46">
          <cell r="E46" t="str">
            <v>5E850iUSBDIN</v>
          </cell>
          <cell r="F46" t="str">
            <v>Eaton 5E 850i USB DIN</v>
          </cell>
          <cell r="G46">
            <v>139.37280000000001</v>
          </cell>
          <cell r="H46">
            <v>7</v>
          </cell>
        </row>
        <row r="48">
          <cell r="E48" t="str">
            <v>5S550i</v>
          </cell>
          <cell r="F48" t="str">
            <v>Eaton 5S 550i</v>
          </cell>
          <cell r="G48">
            <v>159.82400000000001</v>
          </cell>
          <cell r="H48">
            <v>7</v>
          </cell>
        </row>
        <row r="49">
          <cell r="E49" t="str">
            <v>5S700i</v>
          </cell>
          <cell r="F49" t="str">
            <v>Eaton 5S 700i</v>
          </cell>
          <cell r="G49">
            <v>177.53120000000001</v>
          </cell>
          <cell r="H49">
            <v>7</v>
          </cell>
        </row>
        <row r="50">
          <cell r="E50" t="str">
            <v>5S1000i</v>
          </cell>
          <cell r="F50" t="str">
            <v>Eaton 5S 1000i</v>
          </cell>
          <cell r="G50">
            <v>284.90560000000005</v>
          </cell>
          <cell r="H50">
            <v>7</v>
          </cell>
        </row>
        <row r="51">
          <cell r="E51" t="str">
            <v>5S1500i</v>
          </cell>
          <cell r="F51" t="str">
            <v>Eaton 5S 1500i</v>
          </cell>
          <cell r="G51">
            <v>458.77440000000007</v>
          </cell>
          <cell r="H51">
            <v>7</v>
          </cell>
        </row>
        <row r="53">
          <cell r="E53" t="str">
            <v>5SC500i</v>
          </cell>
          <cell r="F53" t="str">
            <v>Eaton 5SC 500i</v>
          </cell>
          <cell r="G53">
            <v>255.32640000000004</v>
          </cell>
          <cell r="H53">
            <v>7</v>
          </cell>
        </row>
        <row r="54">
          <cell r="E54" t="str">
            <v>5SC750i</v>
          </cell>
          <cell r="F54" t="str">
            <v>Eaton 5SC 750i</v>
          </cell>
          <cell r="G54">
            <v>327.85760000000005</v>
          </cell>
          <cell r="H54">
            <v>7</v>
          </cell>
        </row>
        <row r="55">
          <cell r="E55" t="str">
            <v>5SC1000i</v>
          </cell>
          <cell r="F55" t="str">
            <v>Eaton 5SC 1000i</v>
          </cell>
          <cell r="G55">
            <v>438.50240000000002</v>
          </cell>
          <cell r="H55">
            <v>7</v>
          </cell>
        </row>
        <row r="56">
          <cell r="E56" t="str">
            <v>5SC1500i</v>
          </cell>
          <cell r="F56" t="str">
            <v>Eaton 5SC 1500i</v>
          </cell>
          <cell r="G56">
            <v>573.75360000000001</v>
          </cell>
          <cell r="H56">
            <v>7</v>
          </cell>
        </row>
        <row r="57">
          <cell r="E57" t="str">
            <v>5SC1000IR</v>
          </cell>
          <cell r="F57" t="str">
            <v>Eaton 5SC 1000i Rack2U</v>
          </cell>
          <cell r="G57">
            <v>757.68000000000006</v>
          </cell>
          <cell r="H57">
            <v>7</v>
          </cell>
        </row>
        <row r="58">
          <cell r="E58" t="str">
            <v>5SC1500IR</v>
          </cell>
          <cell r="F58" t="str">
            <v>Eaton 5SC 1500i Rack2U</v>
          </cell>
          <cell r="G58">
            <v>963.00960000000009</v>
          </cell>
          <cell r="H58">
            <v>7</v>
          </cell>
        </row>
        <row r="59">
          <cell r="E59" t="str">
            <v>5SC2200IRT</v>
          </cell>
          <cell r="F59" t="str">
            <v>Eaton 5SC 2200i RT2U</v>
          </cell>
          <cell r="G59">
            <v>1201.2</v>
          </cell>
          <cell r="H59">
            <v>7</v>
          </cell>
        </row>
        <row r="60">
          <cell r="E60" t="str">
            <v>5SC3000IRT</v>
          </cell>
          <cell r="F60" t="str">
            <v>Eaton 5SC 3000i RT2U</v>
          </cell>
          <cell r="G60">
            <v>1796.6704000000002</v>
          </cell>
          <cell r="H60">
            <v>7</v>
          </cell>
        </row>
        <row r="62">
          <cell r="E62" t="str">
            <v>5P650i</v>
          </cell>
          <cell r="F62" t="str">
            <v>Eaton 5P 650i</v>
          </cell>
          <cell r="G62">
            <v>367.39359999999999</v>
          </cell>
          <cell r="H62">
            <v>7</v>
          </cell>
        </row>
        <row r="63">
          <cell r="E63" t="str">
            <v>5P850i</v>
          </cell>
          <cell r="F63" t="str">
            <v>Eaton 5P 850i</v>
          </cell>
          <cell r="G63">
            <v>384.40640000000008</v>
          </cell>
          <cell r="H63">
            <v>7</v>
          </cell>
        </row>
        <row r="64">
          <cell r="E64" t="str">
            <v>5P1150i</v>
          </cell>
          <cell r="F64" t="str">
            <v>Eaton 5P 1150i</v>
          </cell>
          <cell r="G64">
            <v>527.1504000000001</v>
          </cell>
          <cell r="H64">
            <v>7</v>
          </cell>
        </row>
        <row r="65">
          <cell r="E65" t="str">
            <v>5P1550i</v>
          </cell>
          <cell r="F65" t="str">
            <v>Eaton 5P 1550i</v>
          </cell>
          <cell r="G65">
            <v>696.69600000000003</v>
          </cell>
          <cell r="H65">
            <v>7</v>
          </cell>
        </row>
        <row r="66">
          <cell r="E66" t="str">
            <v>5P650iR</v>
          </cell>
          <cell r="F66" t="str">
            <v>Eaton 5P 650i Rack1U</v>
          </cell>
          <cell r="G66">
            <v>491.79200000000009</v>
          </cell>
          <cell r="H66">
            <v>7</v>
          </cell>
        </row>
        <row r="67">
          <cell r="E67" t="str">
            <v>5P850iR</v>
          </cell>
          <cell r="F67" t="str">
            <v>Eaton 5P 850i Rack1U</v>
          </cell>
          <cell r="G67">
            <v>578.43520000000012</v>
          </cell>
          <cell r="H67">
            <v>7</v>
          </cell>
        </row>
        <row r="68">
          <cell r="E68" t="str">
            <v>5P1150iR</v>
          </cell>
          <cell r="F68" t="str">
            <v>Eaton 5P 1150i Rack1U</v>
          </cell>
          <cell r="G68">
            <v>726.6</v>
          </cell>
          <cell r="H68">
            <v>7</v>
          </cell>
        </row>
        <row r="69">
          <cell r="E69" t="str">
            <v>5P1550iR</v>
          </cell>
          <cell r="F69" t="str">
            <v>Eaton 5P 1550i Rack1U</v>
          </cell>
          <cell r="G69">
            <v>971.28640000000007</v>
          </cell>
          <cell r="H69">
            <v>7</v>
          </cell>
        </row>
        <row r="71">
          <cell r="E71" t="str">
            <v>5PX1500iRT</v>
          </cell>
          <cell r="F71" t="str">
            <v>Eaton 5PX 1500i RT2U</v>
          </cell>
          <cell r="G71">
            <v>1119.2608000000002</v>
          </cell>
          <cell r="H71">
            <v>7</v>
          </cell>
        </row>
        <row r="72">
          <cell r="E72" t="str">
            <v>5PX1500iRTN</v>
          </cell>
          <cell r="F72" t="str">
            <v>Eaton 5PX 1500i RT2U Netpack</v>
          </cell>
          <cell r="G72">
            <v>1383.7600000000002</v>
          </cell>
          <cell r="H72">
            <v>7</v>
          </cell>
        </row>
        <row r="73">
          <cell r="E73" t="str">
            <v>5PX2200iRT</v>
          </cell>
          <cell r="F73" t="str">
            <v>Eaton 5PX 2200i RT2U</v>
          </cell>
          <cell r="G73">
            <v>1633.576</v>
          </cell>
          <cell r="H73">
            <v>7</v>
          </cell>
        </row>
        <row r="74">
          <cell r="E74" t="str">
            <v>5PX2200iRTN</v>
          </cell>
          <cell r="F74" t="str">
            <v>Eaton 5PX 2200i RT2U Netpack</v>
          </cell>
          <cell r="G74">
            <v>1890.5152000000003</v>
          </cell>
          <cell r="H74">
            <v>7</v>
          </cell>
        </row>
        <row r="75">
          <cell r="E75" t="str">
            <v>5PX3000iRT3U</v>
          </cell>
          <cell r="F75" t="str">
            <v>Eaton 5PX 3000i RT3U</v>
          </cell>
          <cell r="G75">
            <v>2044.1904000000002</v>
          </cell>
          <cell r="H75">
            <v>7</v>
          </cell>
        </row>
        <row r="76">
          <cell r="E76" t="str">
            <v>5PX3000iRTN</v>
          </cell>
          <cell r="F76" t="str">
            <v>Eaton 5PX 3000i RT2U Netpack</v>
          </cell>
          <cell r="G76">
            <v>2301.1184000000003</v>
          </cell>
          <cell r="H76">
            <v>7</v>
          </cell>
        </row>
        <row r="77">
          <cell r="E77" t="str">
            <v>5PXEBM48RT</v>
          </cell>
          <cell r="F77" t="str">
            <v>Eaton 5PX EBM 48V RT2U</v>
          </cell>
          <cell r="G77">
            <v>647.46080000000006</v>
          </cell>
          <cell r="H77">
            <v>7</v>
          </cell>
        </row>
        <row r="78">
          <cell r="E78" t="str">
            <v>5PXEBM72RT3U</v>
          </cell>
          <cell r="F78" t="str">
            <v>Eaton 5PX EBM 72V RT3U</v>
          </cell>
          <cell r="G78">
            <v>1008.7616</v>
          </cell>
          <cell r="H78">
            <v>7</v>
          </cell>
        </row>
        <row r="79">
          <cell r="E79" t="str">
            <v>5PXEBM72RT2U</v>
          </cell>
          <cell r="F79" t="str">
            <v>Eaton 5PX EBM 72V RT2U</v>
          </cell>
          <cell r="G79">
            <v>1008.7616</v>
          </cell>
          <cell r="H79">
            <v>7</v>
          </cell>
        </row>
        <row r="81">
          <cell r="E81">
            <v>68180</v>
          </cell>
          <cell r="F81" t="str">
            <v>Eaton EX 700</v>
          </cell>
          <cell r="G81">
            <v>812.11200000000008</v>
          </cell>
          <cell r="H81">
            <v>7</v>
          </cell>
        </row>
        <row r="82">
          <cell r="E82">
            <v>68181</v>
          </cell>
          <cell r="F82" t="str">
            <v>Eaton EX 1000</v>
          </cell>
          <cell r="G82">
            <v>906.36000000000013</v>
          </cell>
          <cell r="H82">
            <v>7</v>
          </cell>
        </row>
        <row r="83">
          <cell r="E83">
            <v>68183</v>
          </cell>
          <cell r="F83" t="str">
            <v>Eaton EX 1500</v>
          </cell>
          <cell r="G83">
            <v>1365.5488</v>
          </cell>
          <cell r="H83">
            <v>7</v>
          </cell>
        </row>
        <row r="84">
          <cell r="E84">
            <v>68185</v>
          </cell>
          <cell r="F84" t="str">
            <v>Eaton EX EXB 1000/1500</v>
          </cell>
          <cell r="G84">
            <v>595.56000000000006</v>
          </cell>
          <cell r="H84">
            <v>7</v>
          </cell>
        </row>
        <row r="86">
          <cell r="E86" t="str">
            <v>9PX1000IRT2U</v>
          </cell>
          <cell r="F86" t="str">
            <v>Eaton 9PX 1000i RT2U</v>
          </cell>
          <cell r="G86">
            <v>1448.5856000000003</v>
          </cell>
          <cell r="H86">
            <v>7</v>
          </cell>
        </row>
        <row r="87">
          <cell r="E87" t="str">
            <v>9PX1500IRT2U</v>
          </cell>
          <cell r="F87" t="str">
            <v>Eaton 9PX 1500i RT2U</v>
          </cell>
          <cell r="G87">
            <v>2016.9072000000001</v>
          </cell>
          <cell r="H87">
            <v>7</v>
          </cell>
        </row>
        <row r="88">
          <cell r="E88" t="str">
            <v>9PX1000IRTN</v>
          </cell>
          <cell r="F88" t="str">
            <v>Eaton 9PX 1000i RT2U Netpack</v>
          </cell>
          <cell r="G88">
            <v>1760.4832000000001</v>
          </cell>
          <cell r="H88">
            <v>7</v>
          </cell>
        </row>
        <row r="89">
          <cell r="E89" t="str">
            <v>9PX1500IRTN</v>
          </cell>
          <cell r="F89" t="str">
            <v>Eaton 9PX 1500i RT2U Netpack</v>
          </cell>
          <cell r="G89">
            <v>2340.3632000000002</v>
          </cell>
          <cell r="H89">
            <v>7</v>
          </cell>
        </row>
        <row r="90">
          <cell r="E90" t="str">
            <v>9PX2200IRT3U</v>
          </cell>
          <cell r="F90" t="str">
            <v>Eaton 9PX 2200i RT3U</v>
          </cell>
          <cell r="G90">
            <v>2003.1424000000002</v>
          </cell>
          <cell r="H90">
            <v>7</v>
          </cell>
        </row>
        <row r="91">
          <cell r="E91" t="str">
            <v>9PX2200IRT2U</v>
          </cell>
          <cell r="F91" t="str">
            <v>Eaton 9PX 2200i RT2U</v>
          </cell>
          <cell r="G91">
            <v>2280.5440000000003</v>
          </cell>
          <cell r="H91">
            <v>7</v>
          </cell>
        </row>
        <row r="92">
          <cell r="E92" t="str">
            <v>9PX2200IRTBPD</v>
          </cell>
          <cell r="F92" t="str">
            <v>Eaton 9PX 2200i RT3U HotSwap DIN</v>
          </cell>
          <cell r="G92">
            <v>2226.4704000000002</v>
          </cell>
          <cell r="H92">
            <v>7</v>
          </cell>
        </row>
        <row r="93">
          <cell r="E93" t="str">
            <v>9PX2200IRTBPH</v>
          </cell>
          <cell r="F93" t="str">
            <v>Eaton 9PX 2200i RT3U HotSwap HW</v>
          </cell>
          <cell r="G93">
            <v>2226.4704000000002</v>
          </cell>
          <cell r="H93">
            <v>7</v>
          </cell>
        </row>
        <row r="94">
          <cell r="E94" t="str">
            <v>9PX2200IRTBP</v>
          </cell>
          <cell r="F94" t="str">
            <v>Eaton 9PX 2200i RT3U HotSwap IEC</v>
          </cell>
          <cell r="G94">
            <v>2226.4704000000002</v>
          </cell>
          <cell r="H94">
            <v>7</v>
          </cell>
        </row>
        <row r="95">
          <cell r="E95" t="str">
            <v>9PX2200IRTN</v>
          </cell>
          <cell r="F95" t="str">
            <v>Eaton 9PX 2200i RT2U Netpack</v>
          </cell>
          <cell r="G95">
            <v>2609.6896000000002</v>
          </cell>
          <cell r="H95">
            <v>7</v>
          </cell>
        </row>
        <row r="96">
          <cell r="E96" t="str">
            <v>9PX3000IRT3U</v>
          </cell>
          <cell r="F96" t="str">
            <v>Eaton 9PX 3000i RT3U</v>
          </cell>
          <cell r="G96">
            <v>2952.9584000000004</v>
          </cell>
          <cell r="H96">
            <v>7</v>
          </cell>
        </row>
        <row r="97">
          <cell r="E97" t="str">
            <v>9PX3000IRT2U</v>
          </cell>
          <cell r="F97" t="str">
            <v>Eaton 9PX 3000i RT2U</v>
          </cell>
          <cell r="G97">
            <v>3242.1536000000006</v>
          </cell>
          <cell r="H97">
            <v>7</v>
          </cell>
        </row>
        <row r="98">
          <cell r="E98" t="str">
            <v>9PX3000IRTBPD</v>
          </cell>
          <cell r="F98" t="str">
            <v>Eaton 9PX 3000i RT3U HotSwap DIN</v>
          </cell>
          <cell r="G98">
            <v>3176.3312000000005</v>
          </cell>
          <cell r="H98">
            <v>7</v>
          </cell>
        </row>
        <row r="99">
          <cell r="E99" t="str">
            <v>9PX3000IRTBPH</v>
          </cell>
          <cell r="F99" t="str">
            <v>Eaton 9PX 3000i RT3U HotSwap HW</v>
          </cell>
          <cell r="G99">
            <v>3176.3312000000005</v>
          </cell>
          <cell r="H99">
            <v>7</v>
          </cell>
        </row>
        <row r="100">
          <cell r="E100" t="str">
            <v>9PX3000IRTBP</v>
          </cell>
          <cell r="F100" t="str">
            <v>Eaton 9PX 3000i RT3U HotSwap IEC</v>
          </cell>
          <cell r="G100">
            <v>3176.3312000000005</v>
          </cell>
          <cell r="H100">
            <v>7</v>
          </cell>
        </row>
        <row r="101">
          <cell r="E101" t="str">
            <v>9PX3000IRTN</v>
          </cell>
          <cell r="F101" t="str">
            <v>Eaton 9PX 3000i RT2U Netpack</v>
          </cell>
          <cell r="G101">
            <v>3583.0480000000002</v>
          </cell>
          <cell r="H101">
            <v>7</v>
          </cell>
        </row>
        <row r="102">
          <cell r="E102" t="str">
            <v>9PXEBM48RT2U</v>
          </cell>
          <cell r="F102" t="str">
            <v>Eaton 9PX EBM 48V RT2U</v>
          </cell>
          <cell r="G102">
            <v>977.73760000000016</v>
          </cell>
          <cell r="H102">
            <v>7</v>
          </cell>
        </row>
        <row r="103">
          <cell r="E103" t="str">
            <v>9PXEBM72RT2U</v>
          </cell>
          <cell r="F103" t="str">
            <v>Eaton 9PX EBM 72V RT2U</v>
          </cell>
          <cell r="G103">
            <v>1288.4256000000003</v>
          </cell>
          <cell r="H103">
            <v>7</v>
          </cell>
        </row>
        <row r="104">
          <cell r="E104" t="str">
            <v>9PXEBM72RT3U</v>
          </cell>
          <cell r="F104" t="str">
            <v>Eaton 9PX EBM 72V RT3U</v>
          </cell>
          <cell r="G104">
            <v>1227.2736</v>
          </cell>
          <cell r="H104">
            <v>7</v>
          </cell>
        </row>
        <row r="105">
          <cell r="E105" t="str">
            <v>9PX1500IRTM</v>
          </cell>
          <cell r="F105" t="str">
            <v>Eaton 9PX 1500i RT2U Marine</v>
          </cell>
          <cell r="G105">
            <v>2558.4608000000003</v>
          </cell>
          <cell r="H105">
            <v>7</v>
          </cell>
        </row>
        <row r="106">
          <cell r="E106" t="str">
            <v>9PX3000IRTM</v>
          </cell>
          <cell r="F106" t="str">
            <v>Eaton 9PX 3000i RT3U Marine</v>
          </cell>
          <cell r="G106">
            <v>4515.2800000000007</v>
          </cell>
          <cell r="H106">
            <v>7</v>
          </cell>
        </row>
        <row r="107">
          <cell r="E107" t="str">
            <v>EBMCBL48</v>
          </cell>
          <cell r="F107" t="str">
            <v>Eaton 2m cable 48V EBM</v>
          </cell>
          <cell r="G107">
            <v>129.33760000000001</v>
          </cell>
          <cell r="H107">
            <v>7</v>
          </cell>
        </row>
        <row r="108">
          <cell r="E108" t="str">
            <v>EBMCBL72</v>
          </cell>
          <cell r="F108" t="str">
            <v xml:space="preserve">Eaton 2m cable 72V EBM </v>
          </cell>
          <cell r="G108">
            <v>129.33760000000001</v>
          </cell>
          <cell r="H108">
            <v>7</v>
          </cell>
        </row>
        <row r="109">
          <cell r="E109" t="str">
            <v>CBLADAPT72</v>
          </cell>
          <cell r="F109" t="str">
            <v>Eaton cable adaptor 9PX EX 72V</v>
          </cell>
          <cell r="G109">
            <v>129.33760000000001</v>
          </cell>
          <cell r="H109">
            <v>7</v>
          </cell>
        </row>
        <row r="111">
          <cell r="E111" t="str">
            <v>9SX5KiRT</v>
          </cell>
          <cell r="F111" t="str">
            <v>Eaton 9SX 5000i RT3U</v>
          </cell>
          <cell r="G111">
            <v>3496.3152000000005</v>
          </cell>
          <cell r="H111">
            <v>7</v>
          </cell>
        </row>
        <row r="112">
          <cell r="E112" t="str">
            <v>9SX6KiRT</v>
          </cell>
          <cell r="F112" t="str">
            <v>Eaton 9SX 6000i RT3U</v>
          </cell>
          <cell r="G112">
            <v>3772.9776000000002</v>
          </cell>
          <cell r="H112">
            <v>7</v>
          </cell>
        </row>
        <row r="113">
          <cell r="E113" t="str">
            <v>9SXEBM180RT</v>
          </cell>
          <cell r="F113" t="str">
            <v>Eaton 9SX EBM 180V RT3U</v>
          </cell>
          <cell r="G113">
            <v>1759.8224000000002</v>
          </cell>
          <cell r="H113">
            <v>7</v>
          </cell>
        </row>
        <row r="114">
          <cell r="E114" t="str">
            <v>9SX8Ki</v>
          </cell>
          <cell r="F114" t="str">
            <v>Eaton 9SX 8000i</v>
          </cell>
          <cell r="G114">
            <v>4674.8352000000004</v>
          </cell>
          <cell r="H114">
            <v>7</v>
          </cell>
        </row>
        <row r="115">
          <cell r="E115" t="str">
            <v>9SX8KiRT</v>
          </cell>
          <cell r="F115" t="str">
            <v>Eaton 9SX 8000i RT6U</v>
          </cell>
          <cell r="G115">
            <v>5112.6992</v>
          </cell>
          <cell r="H115">
            <v>7</v>
          </cell>
        </row>
        <row r="116">
          <cell r="E116" t="str">
            <v>9SX11Ki</v>
          </cell>
          <cell r="F116" t="str">
            <v>Eaton 9SX 11000i</v>
          </cell>
          <cell r="G116">
            <v>5853.3440000000001</v>
          </cell>
          <cell r="H116">
            <v>7</v>
          </cell>
        </row>
        <row r="117">
          <cell r="E117" t="str">
            <v>9SX11KiRT</v>
          </cell>
          <cell r="F117" t="str">
            <v>Eaton 9SX 11000i RT6U</v>
          </cell>
          <cell r="G117">
            <v>6188.7952000000005</v>
          </cell>
          <cell r="H117">
            <v>7</v>
          </cell>
        </row>
        <row r="118">
          <cell r="E118" t="str">
            <v>9SXEBM240</v>
          </cell>
          <cell r="F118" t="str">
            <v>Eaton 9SX EBM 240V</v>
          </cell>
          <cell r="G118">
            <v>1780.8000000000002</v>
          </cell>
          <cell r="H118">
            <v>7</v>
          </cell>
        </row>
        <row r="119">
          <cell r="E119" t="str">
            <v>9SX8KiPM</v>
          </cell>
          <cell r="F119" t="str">
            <v>Eaton 9SX 8000i Power Module</v>
          </cell>
          <cell r="G119">
            <v>3298.1088</v>
          </cell>
          <cell r="H119">
            <v>7</v>
          </cell>
        </row>
        <row r="120">
          <cell r="E120" t="str">
            <v>9SX11KiPM</v>
          </cell>
          <cell r="F120" t="str">
            <v>Eaton 9SX 11000i Power Module</v>
          </cell>
          <cell r="G120">
            <v>4439.5680000000002</v>
          </cell>
          <cell r="H120">
            <v>7</v>
          </cell>
        </row>
        <row r="122">
          <cell r="E122" t="str">
            <v>9PX5KiBP</v>
          </cell>
          <cell r="F122" t="str">
            <v>Eaton 9PX 5000i HotSwap</v>
          </cell>
          <cell r="G122">
            <v>4004.2352000000005</v>
          </cell>
          <cell r="H122">
            <v>7</v>
          </cell>
        </row>
        <row r="123">
          <cell r="E123" t="str">
            <v>9PX5KiRTN</v>
          </cell>
          <cell r="F123" t="str">
            <v>Eaton 9PX 5000i RT3U Netpack</v>
          </cell>
          <cell r="G123">
            <v>4237.7328000000007</v>
          </cell>
          <cell r="H123">
            <v>7</v>
          </cell>
        </row>
        <row r="124">
          <cell r="E124" t="str">
            <v>9PX6KiBP</v>
          </cell>
          <cell r="F124" t="str">
            <v>Eaton 9PX 6000i HotSwap</v>
          </cell>
          <cell r="G124">
            <v>4276.6415999999999</v>
          </cell>
          <cell r="H124">
            <v>7</v>
          </cell>
        </row>
        <row r="125">
          <cell r="E125" t="str">
            <v>9PX6KiRTN</v>
          </cell>
          <cell r="F125" t="str">
            <v>Eaton 9PX 6000i RT3U Netpack</v>
          </cell>
          <cell r="G125">
            <v>4471.2080000000005</v>
          </cell>
          <cell r="H125">
            <v>7</v>
          </cell>
        </row>
        <row r="126">
          <cell r="E126" t="str">
            <v>9PXEBM180</v>
          </cell>
          <cell r="F126" t="str">
            <v>Eaton 9PX EBM 180V</v>
          </cell>
          <cell r="G126">
            <v>1632.2992000000002</v>
          </cell>
          <cell r="H126">
            <v>7</v>
          </cell>
        </row>
        <row r="127">
          <cell r="E127" t="str">
            <v>9PX8KiBP</v>
          </cell>
          <cell r="F127" t="str">
            <v>Eaton 9PX 8000i HotSwap</v>
          </cell>
          <cell r="G127">
            <v>5560.8</v>
          </cell>
          <cell r="H127">
            <v>7</v>
          </cell>
        </row>
        <row r="128">
          <cell r="E128" t="str">
            <v>9PX8KiRTNBP</v>
          </cell>
          <cell r="F128" t="str">
            <v>Eaton 9PX 8000i RT6U HotSwap Netpack</v>
          </cell>
          <cell r="G128">
            <v>6222.3168000000005</v>
          </cell>
          <cell r="H128">
            <v>7</v>
          </cell>
        </row>
        <row r="129">
          <cell r="E129" t="str">
            <v>9PX11KiBP</v>
          </cell>
          <cell r="F129" t="str">
            <v>Eaton 9PX 11000i HotSwap</v>
          </cell>
          <cell r="G129">
            <v>6728.1984000000002</v>
          </cell>
          <cell r="H129">
            <v>7</v>
          </cell>
        </row>
        <row r="130">
          <cell r="E130" t="str">
            <v>9PX11KiRTNBP</v>
          </cell>
          <cell r="F130" t="str">
            <v>Eaton 9PX 11000i RT6U HotSwap Netpack</v>
          </cell>
          <cell r="G130">
            <v>7272.9776000000002</v>
          </cell>
          <cell r="H130">
            <v>7</v>
          </cell>
        </row>
        <row r="131">
          <cell r="E131" t="str">
            <v>9PXEBM240</v>
          </cell>
          <cell r="F131" t="str">
            <v>Eaton 9PX EBM 240V</v>
          </cell>
          <cell r="G131">
            <v>1902.9136000000001</v>
          </cell>
          <cell r="H131">
            <v>7</v>
          </cell>
        </row>
        <row r="132">
          <cell r="E132" t="str">
            <v>9PX8KiPM</v>
          </cell>
          <cell r="F132" t="str">
            <v>Eaton 9PX 8000i Power Module</v>
          </cell>
          <cell r="G132">
            <v>3502.2736000000004</v>
          </cell>
          <cell r="H132">
            <v>7</v>
          </cell>
        </row>
        <row r="133">
          <cell r="E133" t="str">
            <v>9PX11KiPM</v>
          </cell>
          <cell r="F133" t="str">
            <v>Eaton 9PX 11000i Power Module</v>
          </cell>
          <cell r="G133">
            <v>4630.7632000000003</v>
          </cell>
          <cell r="H133">
            <v>7</v>
          </cell>
        </row>
        <row r="134">
          <cell r="E134" t="str">
            <v>9PXM10KiRTN</v>
          </cell>
          <cell r="F134" t="str">
            <v>Eaton 9PX 10Ki 5Ki Redundant RT9U Netpack</v>
          </cell>
          <cell r="G134">
            <v>9561.9663999999993</v>
          </cell>
          <cell r="H134">
            <v>7</v>
          </cell>
        </row>
        <row r="135">
          <cell r="E135" t="str">
            <v>9PXM12KiRTN</v>
          </cell>
          <cell r="F135" t="str">
            <v>Eaton 9PX 12Ki 6Ki Redundant RT9U Netpack</v>
          </cell>
          <cell r="G135">
            <v>10138.5872</v>
          </cell>
          <cell r="H135">
            <v>7</v>
          </cell>
        </row>
        <row r="136">
          <cell r="E136" t="str">
            <v>9PXM16KiRTN</v>
          </cell>
          <cell r="F136" t="str">
            <v>Eaton 9PX 16Ki 8Ki Redundant RT15U Netpack</v>
          </cell>
          <cell r="G136">
            <v>13984.947200000001</v>
          </cell>
          <cell r="H136">
            <v>7</v>
          </cell>
        </row>
        <row r="137">
          <cell r="E137" t="str">
            <v>9PXM22KiRTN</v>
          </cell>
          <cell r="F137" t="str">
            <v>Eaton 9PX 22Ki 11Ki Redundant RT15U Netpack</v>
          </cell>
          <cell r="G137">
            <v>16387.448</v>
          </cell>
          <cell r="H137">
            <v>7</v>
          </cell>
        </row>
        <row r="138">
          <cell r="E138" t="str">
            <v>9PXMEZ6Ki</v>
          </cell>
          <cell r="F138" t="str">
            <v>Eaton 9PX ModularEasy 6000i</v>
          </cell>
          <cell r="G138">
            <v>1559.2416000000003</v>
          </cell>
          <cell r="H138">
            <v>7</v>
          </cell>
        </row>
        <row r="139">
          <cell r="E139" t="str">
            <v>9PXMEZ11Ki</v>
          </cell>
          <cell r="F139" t="str">
            <v>Eaton 9PX ModularEasy 11000i</v>
          </cell>
          <cell r="G139">
            <v>2400.1264000000001</v>
          </cell>
          <cell r="H139">
            <v>7</v>
          </cell>
        </row>
        <row r="140">
          <cell r="E140" t="str">
            <v>9PX6KiBP31</v>
          </cell>
          <cell r="F140" t="str">
            <v>Eaton 9PX 6000i 3:1 HotSwap</v>
          </cell>
          <cell r="G140">
            <v>5019.8960000000006</v>
          </cell>
          <cell r="H140">
            <v>7</v>
          </cell>
        </row>
        <row r="141">
          <cell r="E141" t="str">
            <v>9PX6KiRTNBP31</v>
          </cell>
          <cell r="F141" t="str">
            <v>Eaton 9PX 6000i 3:1 RT6U HotSwap Netpack</v>
          </cell>
          <cell r="G141">
            <v>5677.5375999999997</v>
          </cell>
          <cell r="H141">
            <v>7</v>
          </cell>
        </row>
        <row r="142">
          <cell r="E142" t="str">
            <v>9PX8KiBP31</v>
          </cell>
          <cell r="F142" t="str">
            <v>Eaton 9PX 8000i 3:1 HotSwap</v>
          </cell>
          <cell r="G142">
            <v>5949.9216000000006</v>
          </cell>
          <cell r="H142">
            <v>7</v>
          </cell>
        </row>
        <row r="143">
          <cell r="E143" t="str">
            <v>9PX8KiRTNBP31</v>
          </cell>
          <cell r="F143" t="str">
            <v>Eaton 9PX 8000i 3:1 RT6U HotSwap Netpack</v>
          </cell>
          <cell r="G143">
            <v>6611.4496000000008</v>
          </cell>
          <cell r="H143">
            <v>7</v>
          </cell>
        </row>
        <row r="144">
          <cell r="E144" t="str">
            <v>9PX11KiBP31</v>
          </cell>
          <cell r="F144" t="str">
            <v>Eaton 9PX 11000i 3:1 HotSwap</v>
          </cell>
          <cell r="G144">
            <v>7117.3312000000005</v>
          </cell>
          <cell r="H144">
            <v>7</v>
          </cell>
        </row>
        <row r="145">
          <cell r="E145" t="str">
            <v>9PX11KiRTNBP31</v>
          </cell>
          <cell r="F145" t="str">
            <v>Eaton 9PX 11000i 3:1 RT6U HotSwap Netpack</v>
          </cell>
          <cell r="G145">
            <v>7662.1328000000003</v>
          </cell>
          <cell r="H145">
            <v>7</v>
          </cell>
        </row>
        <row r="146">
          <cell r="E146" t="str">
            <v>9PX6KiPM31</v>
          </cell>
          <cell r="F146" t="str">
            <v>Eaton 9PX 6000i 3:1 Power Module</v>
          </cell>
          <cell r="G146">
            <v>3074.2096000000001</v>
          </cell>
          <cell r="H146">
            <v>7</v>
          </cell>
        </row>
        <row r="147">
          <cell r="E147" t="str">
            <v>9PX8KiPM31</v>
          </cell>
          <cell r="F147" t="str">
            <v>Eaton 9PX 8000i 3:1 Power Module</v>
          </cell>
          <cell r="G147">
            <v>3852.4864000000002</v>
          </cell>
          <cell r="H147">
            <v>7</v>
          </cell>
        </row>
        <row r="148">
          <cell r="E148" t="str">
            <v>9PX11KiPM31</v>
          </cell>
          <cell r="F148" t="str">
            <v>Eaton 9PX 11000i 3:1 Power Module</v>
          </cell>
          <cell r="G148">
            <v>5019.8960000000006</v>
          </cell>
          <cell r="H148">
            <v>7</v>
          </cell>
        </row>
        <row r="149">
          <cell r="E149" t="str">
            <v>MBP6Ki</v>
          </cell>
          <cell r="F149" t="str">
            <v>Eaton HotSwap MBP 6000i</v>
          </cell>
          <cell r="G149">
            <v>502.02880000000005</v>
          </cell>
          <cell r="H149">
            <v>7</v>
          </cell>
        </row>
        <row r="150">
          <cell r="E150" t="str">
            <v>MBP11Ki</v>
          </cell>
          <cell r="F150" t="str">
            <v>Eaton HotSwap MBP 11000i</v>
          </cell>
          <cell r="G150">
            <v>852.24160000000006</v>
          </cell>
          <cell r="H150">
            <v>7</v>
          </cell>
        </row>
        <row r="151">
          <cell r="E151" t="str">
            <v>MBP11Ki31</v>
          </cell>
          <cell r="F151" t="str">
            <v>Eaton HotSwap MBP 11000i 3:1</v>
          </cell>
          <cell r="G151">
            <v>891.15039999999999</v>
          </cell>
          <cell r="H151">
            <v>7</v>
          </cell>
        </row>
        <row r="152">
          <cell r="E152" t="str">
            <v>9RK</v>
          </cell>
          <cell r="F152" t="str">
            <v>Eaton Rack kit 9PX/9SX</v>
          </cell>
          <cell r="G152">
            <v>252.96320000000003</v>
          </cell>
          <cell r="H152">
            <v>7</v>
          </cell>
        </row>
        <row r="153">
          <cell r="E153" t="str">
            <v>SC240RT</v>
          </cell>
          <cell r="F153" t="str">
            <v>Eaton Supercharger 240VDC</v>
          </cell>
          <cell r="G153">
            <v>1046.808</v>
          </cell>
          <cell r="H153">
            <v>7</v>
          </cell>
        </row>
        <row r="154">
          <cell r="E154" t="str">
            <v>TFMR11Ki</v>
          </cell>
          <cell r="F154" t="str">
            <v>Eaton Transformer 11000i</v>
          </cell>
          <cell r="G154">
            <v>3770.76</v>
          </cell>
          <cell r="H154">
            <v>7</v>
          </cell>
        </row>
        <row r="155">
          <cell r="E155" t="str">
            <v>BINTSYS</v>
          </cell>
          <cell r="F155" t="str">
            <v>Eaton Battery Integration System</v>
          </cell>
          <cell r="G155">
            <v>891.15039999999999</v>
          </cell>
          <cell r="H155">
            <v>7</v>
          </cell>
        </row>
        <row r="156">
          <cell r="E156" t="str">
            <v>EBMCBL180</v>
          </cell>
          <cell r="F156" t="str">
            <v xml:space="preserve">Eaton 1,8m cable 180V EBM </v>
          </cell>
          <cell r="G156">
            <v>143.10240000000002</v>
          </cell>
          <cell r="H156">
            <v>7</v>
          </cell>
        </row>
        <row r="157">
          <cell r="E157" t="str">
            <v>EBMCBL240</v>
          </cell>
          <cell r="F157" t="str">
            <v xml:space="preserve">Eaton 1,8m cable 240V EBM </v>
          </cell>
          <cell r="G157">
            <v>143.10240000000002</v>
          </cell>
          <cell r="H157">
            <v>7</v>
          </cell>
        </row>
        <row r="158">
          <cell r="E158" t="str">
            <v>CBLOUT32</v>
          </cell>
          <cell r="F158" t="str">
            <v>Output cable 32A, hardwired to 32A EN60309 plug</v>
          </cell>
          <cell r="G158">
            <v>91.683200000000014</v>
          </cell>
          <cell r="H158">
            <v>7</v>
          </cell>
        </row>
        <row r="159">
          <cell r="E159" t="str">
            <v>CBL2OUT32</v>
          </cell>
          <cell r="F159" t="str">
            <v>Output cable 32A, hardwired to 2 x 32A EN60309 plugs</v>
          </cell>
          <cell r="G159">
            <v>196.4256</v>
          </cell>
          <cell r="H159">
            <v>7</v>
          </cell>
        </row>
        <row r="160">
          <cell r="E160" t="str">
            <v>CBLADAPT180</v>
          </cell>
          <cell r="F160" t="str">
            <v>EBM Cord Adaptor for MX/9135</v>
          </cell>
          <cell r="G160">
            <v>151.79360000000003</v>
          </cell>
          <cell r="H160">
            <v>7</v>
          </cell>
        </row>
        <row r="162">
          <cell r="E162" t="str">
            <v xml:space="preserve">9E6Ki </v>
          </cell>
          <cell r="F162" t="str">
            <v>Eaton 9E 6000i</v>
          </cell>
          <cell r="G162">
            <v>2449.8544000000002</v>
          </cell>
          <cell r="H162">
            <v>7</v>
          </cell>
        </row>
        <row r="163">
          <cell r="E163" t="str">
            <v xml:space="preserve">9E10Ki </v>
          </cell>
          <cell r="F163" t="str">
            <v>Eaton 9E 10000i</v>
          </cell>
          <cell r="G163">
            <v>3237.4048000000003</v>
          </cell>
          <cell r="H163">
            <v>7</v>
          </cell>
        </row>
        <row r="164">
          <cell r="E164" t="str">
            <v>9E10KiXL</v>
          </cell>
          <cell r="F164" t="str">
            <v>Eaton 9E 10000i XL</v>
          </cell>
          <cell r="G164">
            <v>2428.7087999999999</v>
          </cell>
          <cell r="H164">
            <v>7</v>
          </cell>
        </row>
        <row r="165">
          <cell r="E165" t="str">
            <v>9E15Ki</v>
          </cell>
          <cell r="F165" t="str">
            <v>Eaton 9E 15000i</v>
          </cell>
          <cell r="G165">
            <v>5082.0224000000007</v>
          </cell>
          <cell r="H165">
            <v>7</v>
          </cell>
        </row>
        <row r="166">
          <cell r="E166" t="str">
            <v>9E20Ki</v>
          </cell>
          <cell r="F166" t="str">
            <v>Eaton 9E 20000i</v>
          </cell>
          <cell r="G166">
            <v>6445.6896000000006</v>
          </cell>
          <cell r="H166">
            <v>7</v>
          </cell>
        </row>
        <row r="167">
          <cell r="E167" t="str">
            <v>9E20KiXL</v>
          </cell>
          <cell r="F167" t="str">
            <v>Eaton 9E 20000i XL</v>
          </cell>
          <cell r="G167">
            <v>5013.3216000000011</v>
          </cell>
          <cell r="H167">
            <v>7</v>
          </cell>
        </row>
        <row r="168">
          <cell r="E168" t="str">
            <v>9EEBM180</v>
          </cell>
          <cell r="F168" t="str">
            <v>Eaton 9E EBM 180V</v>
          </cell>
          <cell r="G168">
            <v>1292.3344</v>
          </cell>
          <cell r="H168">
            <v>7</v>
          </cell>
        </row>
        <row r="169">
          <cell r="E169" t="str">
            <v>9EEBM240</v>
          </cell>
          <cell r="F169" t="str">
            <v>Eaton 9E EBM 240V</v>
          </cell>
          <cell r="G169">
            <v>1715.1568000000002</v>
          </cell>
          <cell r="H169">
            <v>7</v>
          </cell>
        </row>
        <row r="170">
          <cell r="E170" t="str">
            <v>9EEBM480</v>
          </cell>
          <cell r="F170" t="str">
            <v>Eaton 9E EBM 480V</v>
          </cell>
          <cell r="G170">
            <v>2323.0032000000006</v>
          </cell>
          <cell r="H170">
            <v>7</v>
          </cell>
        </row>
        <row r="172">
          <cell r="E172" t="str">
            <v>EDX1000H</v>
          </cell>
          <cell r="F172" t="str">
            <v>Eaton DX 1000H</v>
          </cell>
          <cell r="G172">
            <v>596.32159999999999</v>
          </cell>
          <cell r="H172">
            <v>7</v>
          </cell>
        </row>
        <row r="173">
          <cell r="E173" t="str">
            <v>EDX1000HXL</v>
          </cell>
          <cell r="F173" t="str">
            <v>Eaton DX 1000H XL</v>
          </cell>
          <cell r="G173">
            <v>554.63520000000005</v>
          </cell>
          <cell r="H173">
            <v>7</v>
          </cell>
        </row>
        <row r="174">
          <cell r="E174" t="str">
            <v>EDX2000H</v>
          </cell>
          <cell r="F174" t="str">
            <v>Eaton DX 2000H</v>
          </cell>
          <cell r="G174">
            <v>1103.9616000000001</v>
          </cell>
          <cell r="H174">
            <v>7</v>
          </cell>
        </row>
        <row r="175">
          <cell r="E175" t="str">
            <v>EDX2000HXL</v>
          </cell>
          <cell r="F175" t="str">
            <v>Eaton DX 2000H XL</v>
          </cell>
          <cell r="G175">
            <v>925.93760000000009</v>
          </cell>
          <cell r="H175">
            <v>7</v>
          </cell>
        </row>
        <row r="176">
          <cell r="E176" t="str">
            <v>EDX3000H</v>
          </cell>
          <cell r="F176" t="str">
            <v>Eaton DX 3000H</v>
          </cell>
          <cell r="G176">
            <v>1423.9680000000003</v>
          </cell>
          <cell r="H176">
            <v>7</v>
          </cell>
        </row>
        <row r="177">
          <cell r="E177" t="str">
            <v>EDX3000HXL</v>
          </cell>
          <cell r="F177" t="str">
            <v>Eaton DX 3000H XL</v>
          </cell>
          <cell r="G177">
            <v>1184.1648</v>
          </cell>
          <cell r="H177">
            <v>7</v>
          </cell>
        </row>
        <row r="179">
          <cell r="E179" t="str">
            <v>MBP3KID</v>
          </cell>
          <cell r="F179" t="str">
            <v>Eaton HotSwap MBP DIN</v>
          </cell>
          <cell r="G179">
            <v>263.64800000000002</v>
          </cell>
          <cell r="H179">
            <v>7</v>
          </cell>
        </row>
        <row r="180">
          <cell r="E180" t="str">
            <v>MBP3KI</v>
          </cell>
          <cell r="F180" t="str">
            <v>Eaton HotSwap MBP IEC</v>
          </cell>
          <cell r="G180">
            <v>263.64800000000002</v>
          </cell>
          <cell r="H180">
            <v>7</v>
          </cell>
        </row>
        <row r="181">
          <cell r="E181" t="str">
            <v>MBP3KIH</v>
          </cell>
          <cell r="F181" t="str">
            <v>Eaton HotSwap MBP HW</v>
          </cell>
          <cell r="G181">
            <v>263.64800000000002</v>
          </cell>
          <cell r="H181">
            <v>7</v>
          </cell>
        </row>
        <row r="182">
          <cell r="E182" t="str">
            <v>CBLMBP10EU</v>
          </cell>
          <cell r="F182" t="str">
            <v>10A FR/DIN power cords for HotSwap MBP</v>
          </cell>
          <cell r="G182">
            <v>110.33120000000001</v>
          </cell>
          <cell r="H182">
            <v>7</v>
          </cell>
        </row>
        <row r="183">
          <cell r="E183" t="str">
            <v>EFLX8D</v>
          </cell>
          <cell r="F183" t="str">
            <v>Eaton FlexPDU 8 DIN</v>
          </cell>
          <cell r="G183">
            <v>225.99360000000001</v>
          </cell>
          <cell r="H183">
            <v>7</v>
          </cell>
        </row>
        <row r="184">
          <cell r="E184" t="str">
            <v>EFLX12I</v>
          </cell>
          <cell r="F184" t="str">
            <v>Eaton FlexPDU 12 IEC</v>
          </cell>
          <cell r="G184">
            <v>225.99360000000001</v>
          </cell>
          <cell r="H184">
            <v>7</v>
          </cell>
        </row>
        <row r="186">
          <cell r="E186">
            <v>66925</v>
          </cell>
          <cell r="F186" t="str">
            <v>Intelligent Power Manager Silver License</v>
          </cell>
          <cell r="G186">
            <v>2464.0000000000005</v>
          </cell>
          <cell r="H186">
            <v>7</v>
          </cell>
        </row>
        <row r="187">
          <cell r="E187">
            <v>66926</v>
          </cell>
          <cell r="F187" t="str">
            <v>Intelligent Power Manager Gold License</v>
          </cell>
          <cell r="G187">
            <v>6160.0000000000009</v>
          </cell>
          <cell r="H187">
            <v>7</v>
          </cell>
        </row>
        <row r="188">
          <cell r="E188" t="str">
            <v>Network-MS</v>
          </cell>
          <cell r="F188" t="str">
            <v>Network Card-MS</v>
          </cell>
          <cell r="G188">
            <v>329.56000000000006</v>
          </cell>
          <cell r="H188">
            <v>7</v>
          </cell>
        </row>
        <row r="189">
          <cell r="E189" t="str">
            <v>MODBUS-MS</v>
          </cell>
          <cell r="F189" t="str">
            <v>Network and MODBUS Card-MS</v>
          </cell>
          <cell r="G189">
            <v>458.48320000000007</v>
          </cell>
          <cell r="H189">
            <v>7</v>
          </cell>
        </row>
        <row r="190">
          <cell r="E190" t="str">
            <v>Relay-MS</v>
          </cell>
          <cell r="F190" t="str">
            <v>Relay Card-MS</v>
          </cell>
          <cell r="G190">
            <v>158.8272</v>
          </cell>
          <cell r="H190">
            <v>7</v>
          </cell>
        </row>
        <row r="191">
          <cell r="E191" t="str">
            <v>INDRELAY-MS</v>
          </cell>
          <cell r="F191" t="str">
            <v>Industrial Relay Card-MS</v>
          </cell>
          <cell r="G191">
            <v>393.89280000000002</v>
          </cell>
          <cell r="H191">
            <v>7</v>
          </cell>
        </row>
        <row r="192">
          <cell r="E192" t="str">
            <v>EMP001</v>
          </cell>
          <cell r="F192" t="str">
            <v>Environmental Monitoring Probe</v>
          </cell>
          <cell r="G192">
            <v>236.40960000000004</v>
          </cell>
          <cell r="H192">
            <v>7</v>
          </cell>
        </row>
        <row r="193">
          <cell r="E193">
            <v>66033</v>
          </cell>
          <cell r="F193" t="str">
            <v>Interface cable for IBM iSeries/AS 400</v>
          </cell>
          <cell r="G193">
            <v>44.150400000000005</v>
          </cell>
          <cell r="H193">
            <v>7</v>
          </cell>
        </row>
        <row r="194">
          <cell r="E194">
            <v>66395</v>
          </cell>
          <cell r="F194" t="str">
            <v>2 IEC22 additional output cords 10A</v>
          </cell>
          <cell r="G194">
            <v>30.105600000000003</v>
          </cell>
          <cell r="H194">
            <v>7</v>
          </cell>
        </row>
        <row r="195">
          <cell r="E195" t="str">
            <v>CBLOUT16</v>
          </cell>
          <cell r="F195" t="str">
            <v>Output cord 16A</v>
          </cell>
          <cell r="G195">
            <v>48.171199999999999</v>
          </cell>
          <cell r="H195">
            <v>7</v>
          </cell>
        </row>
        <row r="196">
          <cell r="E196">
            <v>66397</v>
          </cell>
          <cell r="F196" t="str">
            <v>Kit power cords USE/DIN-IEC 16A</v>
          </cell>
          <cell r="G196">
            <v>82.24160000000002</v>
          </cell>
          <cell r="H196">
            <v>7</v>
          </cell>
        </row>
        <row r="197">
          <cell r="E197">
            <v>1014018</v>
          </cell>
          <cell r="F197" t="str">
            <v>Relay (AS/400) card for 9120, 9130</v>
          </cell>
          <cell r="G197">
            <v>110.54400000000001</v>
          </cell>
          <cell r="H197">
            <v>7</v>
          </cell>
        </row>
        <row r="198">
          <cell r="E198">
            <v>1002001</v>
          </cell>
          <cell r="F198" t="str">
            <v>AS/400 shutdown cable for Xslot and BD relay cards and 9305</v>
          </cell>
          <cell r="G198">
            <v>45.673600000000008</v>
          </cell>
          <cell r="H198">
            <v>7</v>
          </cell>
        </row>
        <row r="199">
          <cell r="E199" t="str">
            <v>152602868-001</v>
          </cell>
          <cell r="F199" t="str">
            <v xml:space="preserve">2m battery cable for Eaton 9130 EBM 1000 </v>
          </cell>
          <cell r="G199">
            <v>141.93760000000003</v>
          </cell>
          <cell r="H199">
            <v>7</v>
          </cell>
        </row>
        <row r="200">
          <cell r="E200" t="str">
            <v>152602869-001</v>
          </cell>
          <cell r="F200" t="str">
            <v xml:space="preserve">2m battery cable for Eaton 9130 EBM 1500 </v>
          </cell>
          <cell r="G200">
            <v>141.93760000000003</v>
          </cell>
          <cell r="H200">
            <v>7</v>
          </cell>
        </row>
        <row r="201">
          <cell r="E201" t="str">
            <v>152602870-001</v>
          </cell>
          <cell r="F201" t="str">
            <v xml:space="preserve">2m battery cable for Eaton 9130 EBM 3000 </v>
          </cell>
          <cell r="G201">
            <v>141.93760000000003</v>
          </cell>
          <cell r="H201">
            <v>7</v>
          </cell>
        </row>
        <row r="202">
          <cell r="E202">
            <v>1018674</v>
          </cell>
          <cell r="F202" t="str">
            <v>Transformer option for 5000-6000VA</v>
          </cell>
          <cell r="G202">
            <v>1983.7776000000001</v>
          </cell>
          <cell r="H202">
            <v>7</v>
          </cell>
        </row>
        <row r="204">
          <cell r="E204" t="str">
            <v>EATS30N</v>
          </cell>
          <cell r="F204" t="str">
            <v>Eaton ATS 30A Netpack</v>
          </cell>
          <cell r="G204">
            <v>1367.0384000000001</v>
          </cell>
          <cell r="H204">
            <v>7</v>
          </cell>
        </row>
        <row r="205">
          <cell r="E205" t="str">
            <v>EATS16</v>
          </cell>
          <cell r="F205" t="str">
            <v>Eaton ATS 16A</v>
          </cell>
          <cell r="G205">
            <v>938.42560000000003</v>
          </cell>
          <cell r="H205">
            <v>7</v>
          </cell>
        </row>
        <row r="206">
          <cell r="E206" t="str">
            <v>EATS16N</v>
          </cell>
          <cell r="F206" t="str">
            <v>Eaton ATS 16A Netpack</v>
          </cell>
          <cell r="G206">
            <v>1093.1760000000002</v>
          </cell>
          <cell r="H206">
            <v>7</v>
          </cell>
        </row>
        <row r="207">
          <cell r="E207">
            <v>66029</v>
          </cell>
          <cell r="F207" t="str">
            <v>IEC 10/16A cord set for Eaton STS 16</v>
          </cell>
          <cell r="G207">
            <v>40.140800000000006</v>
          </cell>
          <cell r="H207">
            <v>7</v>
          </cell>
        </row>
        <row r="209">
          <cell r="E209" t="str">
            <v>ELP650DIN</v>
          </cell>
          <cell r="F209" t="str">
            <v>Eaton Ellipse PRO 650 DIN</v>
          </cell>
          <cell r="G209">
            <v>379.99360000000001</v>
          </cell>
          <cell r="H209">
            <v>41</v>
          </cell>
        </row>
        <row r="210">
          <cell r="E210" t="str">
            <v>ELP650IEC</v>
          </cell>
          <cell r="F210" t="str">
            <v>Eaton Ellipse PRO 650 IEC</v>
          </cell>
          <cell r="G210">
            <v>381.86400000000003</v>
          </cell>
          <cell r="H210">
            <v>41</v>
          </cell>
        </row>
        <row r="211">
          <cell r="E211" t="str">
            <v>ELP850DIN</v>
          </cell>
          <cell r="F211" t="str">
            <v>Eaton Ellipse PRO 850 DIN</v>
          </cell>
          <cell r="G211">
            <v>514.87520000000006</v>
          </cell>
          <cell r="H211">
            <v>41</v>
          </cell>
        </row>
        <row r="212">
          <cell r="E212" t="str">
            <v>ELP850IEC</v>
          </cell>
          <cell r="F212" t="str">
            <v>Eaton Ellipse PRO 850 IEC</v>
          </cell>
          <cell r="G212">
            <v>497.03360000000004</v>
          </cell>
          <cell r="H212">
            <v>41</v>
          </cell>
        </row>
        <row r="213">
          <cell r="E213" t="str">
            <v>ELP1200DIN</v>
          </cell>
          <cell r="F213" t="str">
            <v>Eaton Ellipse PRO 1200 DIN</v>
          </cell>
          <cell r="G213">
            <v>793.49760000000015</v>
          </cell>
          <cell r="H213">
            <v>41</v>
          </cell>
        </row>
        <row r="214">
          <cell r="E214" t="str">
            <v>ELP1200IEC</v>
          </cell>
          <cell r="F214" t="str">
            <v>Eaton Ellipse PRO 1200 IEC</v>
          </cell>
          <cell r="G214">
            <v>769.55200000000013</v>
          </cell>
          <cell r="H214">
            <v>41</v>
          </cell>
        </row>
        <row r="215">
          <cell r="E215" t="str">
            <v>ELP1600DIN</v>
          </cell>
          <cell r="F215" t="str">
            <v>Eaton Ellipse PRO 1600 DIN</v>
          </cell>
          <cell r="G215">
            <v>928.73760000000016</v>
          </cell>
          <cell r="H215">
            <v>41</v>
          </cell>
        </row>
        <row r="216">
          <cell r="E216" t="str">
            <v>ELP1600IEC</v>
          </cell>
          <cell r="F216" t="str">
            <v>Eaton Ellipse PRO 1600 IEC</v>
          </cell>
          <cell r="G216">
            <v>938.63840000000005</v>
          </cell>
          <cell r="H216">
            <v>41</v>
          </cell>
        </row>
        <row r="218">
          <cell r="E218" t="str">
            <v>RCU42610SPBE</v>
          </cell>
          <cell r="F218" t="str">
            <v>42U (REC Series) rack enclosure (RCA42610SPBE) with BladeBar (103007571-5591) and Bottom entry Wireway (103007569-5591) pre configured</v>
          </cell>
          <cell r="G218">
            <v>5586.4461016949163</v>
          </cell>
          <cell r="H218">
            <v>20</v>
          </cell>
        </row>
        <row r="219">
          <cell r="E219">
            <v>1029182</v>
          </cell>
          <cell r="F219" t="str">
            <v>6 high Blade Bar - BOTTOM entry and wireway kit for parallel system (P/N's 103007571-5591 and 103007569-5591) for mounting in an 42U empty rack</v>
          </cell>
          <cell r="G219">
            <v>4676.6549152542384</v>
          </cell>
          <cell r="H219">
            <v>20</v>
          </cell>
        </row>
        <row r="220">
          <cell r="E220">
            <v>1029183</v>
          </cell>
          <cell r="F220" t="str">
            <v>Converting Single BladeUPS to Parallel BladeUPS - Parallel wire conversion kit (P/N 103006474-POI) including Paralleling Comm set with CAN card, RJ45 &amp; pull chain cables (P/N 103005961-001 )</v>
          </cell>
          <cell r="G220">
            <v>895.85762711864425</v>
          </cell>
          <cell r="H220">
            <v>20</v>
          </cell>
        </row>
        <row r="221">
          <cell r="E221">
            <v>1030505</v>
          </cell>
          <cell r="F221" t="str">
            <v>6 high Blade Bar - TOP entry and wireway kit for parallel system (P/N's 103007573-5591 and 103007569-5591) for mounting in an 42U empty rack</v>
          </cell>
          <cell r="G221">
            <v>4868.250847457628</v>
          </cell>
          <cell r="H221">
            <v>20</v>
          </cell>
        </row>
        <row r="222">
          <cell r="E222">
            <v>1030506</v>
          </cell>
          <cell r="F222" t="str">
            <v>4 high Blade Bar - BOTTOM entry and wireway kit for parallel system (P/N's 103007830-5591 and 103007569-5591) for mounting in an 30U empty rack</v>
          </cell>
          <cell r="G222">
            <v>4541.7328813559325</v>
          </cell>
          <cell r="H222">
            <v>20</v>
          </cell>
        </row>
        <row r="223">
          <cell r="E223">
            <v>1030507</v>
          </cell>
          <cell r="F223" t="str">
            <v>4 high Blade Bar - TOP entry and wireway kit for parallel system (P/N's 103007828-5591 and 103007569-5591) for mounting in an 30U empty rack</v>
          </cell>
          <cell r="G223">
            <v>4734.1355932203396</v>
          </cell>
          <cell r="H223">
            <v>20</v>
          </cell>
        </row>
        <row r="224">
          <cell r="E224" t="str">
            <v>103005747-6591</v>
          </cell>
          <cell r="F224" t="str">
            <v>EBM - 3U Extended Battery Module</v>
          </cell>
          <cell r="G224">
            <v>1905.7084745762713</v>
          </cell>
          <cell r="H224">
            <v>20</v>
          </cell>
        </row>
        <row r="225">
          <cell r="E225" t="str">
            <v>103006348-001</v>
          </cell>
          <cell r="F225" t="str">
            <v>EBM extension cable - 3 ft lead</v>
          </cell>
          <cell r="G225">
            <v>501.00067796610176</v>
          </cell>
          <cell r="H225">
            <v>20</v>
          </cell>
        </row>
        <row r="226">
          <cell r="E226" t="str">
            <v>103006474-44I</v>
          </cell>
          <cell r="F226" t="str">
            <v>Converting parallel BladeUPS to Single BladeUPS - IEC309-32 (5 Wire in and out) conversion kit</v>
          </cell>
          <cell r="G226">
            <v>485.58644067796621</v>
          </cell>
          <cell r="H226">
            <v>20</v>
          </cell>
        </row>
        <row r="227">
          <cell r="E227" t="str">
            <v>103007247-5591</v>
          </cell>
          <cell r="F227" t="str">
            <v>External Battery Interconnect - connect multiple external batteries (not included)</v>
          </cell>
          <cell r="G227">
            <v>1572.9830508474579</v>
          </cell>
          <cell r="H227">
            <v>20</v>
          </cell>
        </row>
        <row r="228">
          <cell r="E228" t="str">
            <v>103007415-5400</v>
          </cell>
          <cell r="F228" t="str">
            <v>BladeUPS Maintenance Bypass Module, 6U high, 400V</v>
          </cell>
          <cell r="G228">
            <v>6821.2271186440685</v>
          </cell>
          <cell r="H228">
            <v>20</v>
          </cell>
        </row>
        <row r="229">
          <cell r="E229" t="str">
            <v>Y032420CD100000</v>
          </cell>
          <cell r="F229" t="str">
            <v>RPM - Rack Power Module (BladeUPS in, 12xC13 + 6xC19 out) 10ft lead</v>
          </cell>
          <cell r="G229">
            <v>3353.688135593221</v>
          </cell>
          <cell r="H229">
            <v>20</v>
          </cell>
        </row>
        <row r="230">
          <cell r="E230" t="str">
            <v>Y032440CD100000</v>
          </cell>
          <cell r="F230" t="str">
            <v>RPM - Rack Power Module (BladeUPS in, 12xC13 + 6xC19 out) 20ft lead</v>
          </cell>
          <cell r="G230">
            <v>3404.1355932203396</v>
          </cell>
          <cell r="H230">
            <v>20</v>
          </cell>
        </row>
        <row r="231">
          <cell r="E231" t="str">
            <v>Y032440DD100000</v>
          </cell>
          <cell r="F231" t="str">
            <v>RPM - Rack Power Module (BladeUPS in, 12xC19 out) 20ft lead</v>
          </cell>
          <cell r="G231">
            <v>3750.2440677966106</v>
          </cell>
          <cell r="H231">
            <v>20</v>
          </cell>
        </row>
        <row r="232">
          <cell r="E232" t="str">
            <v>ZC1224401100000</v>
          </cell>
          <cell r="F232" t="str">
            <v>PW BladeUPS Single Unit 12kW 400V (IEC 309-32A 5W in, 5W + RPM out) SNMP</v>
          </cell>
          <cell r="G232">
            <v>13015.254237288136</v>
          </cell>
          <cell r="H232">
            <v>20</v>
          </cell>
        </row>
        <row r="233">
          <cell r="E233" t="str">
            <v>ZC122P060100000</v>
          </cell>
          <cell r="F233" t="str">
            <v>PW BladeUPS Parallel Unit 12kW 400V (Parallel cord for BladeBar in/out, RPM out)</v>
          </cell>
          <cell r="G233">
            <v>13025.856271186443</v>
          </cell>
          <cell r="H233">
            <v>20</v>
          </cell>
        </row>
        <row r="235">
          <cell r="E235" t="str">
            <v>EBAB00</v>
          </cell>
          <cell r="F235" t="str">
            <v>EPDU BA 0U (309 16A 3P)36XC13:6XC19</v>
          </cell>
          <cell r="G235">
            <v>1441.7648000000002</v>
          </cell>
          <cell r="H235">
            <v>41</v>
          </cell>
        </row>
        <row r="236">
          <cell r="E236" t="str">
            <v>EBAB01</v>
          </cell>
          <cell r="F236" t="str">
            <v>EPDU BA 0U (309 32A 3P)3XC13:6XC19</v>
          </cell>
          <cell r="G236">
            <v>1824.2672</v>
          </cell>
          <cell r="H236">
            <v>41</v>
          </cell>
        </row>
        <row r="237">
          <cell r="E237" t="str">
            <v>EBAB02</v>
          </cell>
          <cell r="F237" t="str">
            <v>EPDU BA 0U (C14 10A 1P)8XC13</v>
          </cell>
          <cell r="G237">
            <v>336.00000000000006</v>
          </cell>
          <cell r="H237">
            <v>41</v>
          </cell>
        </row>
        <row r="238">
          <cell r="E238" t="str">
            <v>EBAB03</v>
          </cell>
          <cell r="F238" t="str">
            <v>EPDU BA 0U (C14 10A 1P)16XC13</v>
          </cell>
          <cell r="G238">
            <v>607.45440000000008</v>
          </cell>
          <cell r="H238">
            <v>41</v>
          </cell>
        </row>
        <row r="239">
          <cell r="E239" t="str">
            <v>EBAB04</v>
          </cell>
          <cell r="F239" t="str">
            <v>EPDU BA 0U (309 16A 1P)20XC13:4XC19</v>
          </cell>
          <cell r="G239">
            <v>715.65760000000012</v>
          </cell>
          <cell r="H239">
            <v>41</v>
          </cell>
        </row>
        <row r="240">
          <cell r="E240" t="str">
            <v>EBAB05</v>
          </cell>
          <cell r="F240" t="str">
            <v>EPDU BA 0U (309 32A 1P)20XC13:4XC19</v>
          </cell>
          <cell r="G240">
            <v>715.65760000000012</v>
          </cell>
          <cell r="H240">
            <v>41</v>
          </cell>
        </row>
        <row r="241">
          <cell r="E241" t="str">
            <v>EBAB08</v>
          </cell>
          <cell r="F241" t="str">
            <v>EPDU BA 0U (309 32A 1P)36XC13:6XC19</v>
          </cell>
          <cell r="G241">
            <v>1065.8928000000001</v>
          </cell>
          <cell r="H241">
            <v>41</v>
          </cell>
        </row>
        <row r="242">
          <cell r="E242" t="str">
            <v>EBAB11</v>
          </cell>
          <cell r="F242" t="str">
            <v>EPDU BA 0U (309 32A 3P)6XC19</v>
          </cell>
          <cell r="G242">
            <v>1462.6416000000002</v>
          </cell>
          <cell r="H242">
            <v>41</v>
          </cell>
        </row>
        <row r="243">
          <cell r="E243" t="str">
            <v>EBAH11</v>
          </cell>
          <cell r="F243" t="str">
            <v>EPDU BA 1U (309 32A 3P)C19x6</v>
          </cell>
          <cell r="G243">
            <v>1462.6416000000002</v>
          </cell>
          <cell r="H243">
            <v>41</v>
          </cell>
        </row>
        <row r="244">
          <cell r="E244" t="str">
            <v>EBAB19</v>
          </cell>
          <cell r="F244" t="str">
            <v>EPDU BA 0U (C14 10A 1P)12XC13</v>
          </cell>
          <cell r="G244">
            <v>429.96800000000002</v>
          </cell>
          <cell r="H244">
            <v>41</v>
          </cell>
        </row>
        <row r="245">
          <cell r="E245" t="str">
            <v>EBAB20</v>
          </cell>
          <cell r="F245" t="str">
            <v>EPDU BA 0U (309 16A 3P)21XC13:3XC19</v>
          </cell>
          <cell r="G245">
            <v>903.59360000000004</v>
          </cell>
          <cell r="H245">
            <v>41</v>
          </cell>
        </row>
        <row r="246">
          <cell r="E246" t="str">
            <v>EBAB21</v>
          </cell>
          <cell r="F246" t="str">
            <v>EPDU BA 0U (C20 16A 1P)16XC13</v>
          </cell>
          <cell r="G246">
            <v>657.76480000000004</v>
          </cell>
          <cell r="H246">
            <v>41</v>
          </cell>
        </row>
        <row r="247">
          <cell r="E247" t="str">
            <v>EBAB22</v>
          </cell>
          <cell r="F247" t="str">
            <v>EPDU BA 0U (C20 16A 1P)20XC13:4XC19</v>
          </cell>
          <cell r="G247">
            <v>715.65760000000012</v>
          </cell>
          <cell r="H247">
            <v>41</v>
          </cell>
        </row>
        <row r="248">
          <cell r="E248" t="str">
            <v>EBAB32</v>
          </cell>
          <cell r="F248" t="str">
            <v>EPDU BA 0U (309 32A 3P)24XC13:6XC19</v>
          </cell>
          <cell r="G248">
            <v>2058.7168000000001</v>
          </cell>
          <cell r="H248">
            <v>41</v>
          </cell>
        </row>
        <row r="250">
          <cell r="E250" t="str">
            <v>EMIB00</v>
          </cell>
          <cell r="F250" t="str">
            <v>EPDU MI 0U (309 16A 3P)36XC13:6XC19</v>
          </cell>
          <cell r="G250">
            <v>2134.6416000000004</v>
          </cell>
          <cell r="H250">
            <v>41</v>
          </cell>
        </row>
        <row r="251">
          <cell r="E251" t="str">
            <v>EMIH02</v>
          </cell>
          <cell r="F251" t="str">
            <v>EPDU MI 1U (C14 10A 1P)C13x8</v>
          </cell>
          <cell r="G251">
            <v>1036.4704000000002</v>
          </cell>
          <cell r="H251">
            <v>41</v>
          </cell>
        </row>
        <row r="252">
          <cell r="E252" t="str">
            <v>EMIB03</v>
          </cell>
          <cell r="F252" t="str">
            <v>EPDU MI 0U (C14 10A 1P)16XC13</v>
          </cell>
          <cell r="G252">
            <v>1170.3104000000003</v>
          </cell>
          <cell r="H252">
            <v>41</v>
          </cell>
        </row>
        <row r="253">
          <cell r="E253" t="str">
            <v>EMIB04</v>
          </cell>
          <cell r="F253" t="str">
            <v>EPDU MI 0U (309 16A 1P)20XC13:4XC19</v>
          </cell>
          <cell r="G253">
            <v>1235.7968000000003</v>
          </cell>
          <cell r="H253">
            <v>41</v>
          </cell>
        </row>
        <row r="254">
          <cell r="E254" t="str">
            <v>EMIB05</v>
          </cell>
          <cell r="F254" t="str">
            <v>EPDU MI 0U (309 32A 1P)20XC13:4XC19</v>
          </cell>
          <cell r="G254">
            <v>1344.0000000000002</v>
          </cell>
          <cell r="H254">
            <v>41</v>
          </cell>
        </row>
        <row r="255">
          <cell r="E255" t="str">
            <v>EMIB06</v>
          </cell>
          <cell r="F255" t="str">
            <v>EPDU MI 0U (309 32A 1P)12XC13:4XC19</v>
          </cell>
          <cell r="G255">
            <v>1109.5616</v>
          </cell>
          <cell r="H255">
            <v>41</v>
          </cell>
        </row>
        <row r="256">
          <cell r="E256" t="str">
            <v>EMIH06</v>
          </cell>
          <cell r="F256" t="str">
            <v>EPDU MI 2U (309 32A 1P)C13x12:C19x4</v>
          </cell>
          <cell r="G256">
            <v>1141.8288000000002</v>
          </cell>
          <cell r="H256">
            <v>41</v>
          </cell>
        </row>
        <row r="257">
          <cell r="E257" t="str">
            <v>EMIB07</v>
          </cell>
          <cell r="F257" t="str">
            <v>EPDU MI 0U (309 32A 3P)6XC13:12XC19</v>
          </cell>
          <cell r="G257">
            <v>2090.9840000000004</v>
          </cell>
          <cell r="H257">
            <v>41</v>
          </cell>
        </row>
        <row r="258">
          <cell r="E258" t="str">
            <v>EMIB08</v>
          </cell>
          <cell r="F258" t="str">
            <v>EPDU MI 0U (309 32A 1P)36XC13:6XC19</v>
          </cell>
          <cell r="G258">
            <v>1498.7168000000001</v>
          </cell>
          <cell r="H258">
            <v>41</v>
          </cell>
        </row>
        <row r="259">
          <cell r="E259" t="str">
            <v>EMIB09</v>
          </cell>
          <cell r="F259" t="str">
            <v>EPDU MI 0U (C20 16A 1P)18XC13:2XC19</v>
          </cell>
          <cell r="G259">
            <v>1362.0319999999999</v>
          </cell>
          <cell r="H259">
            <v>41</v>
          </cell>
        </row>
        <row r="260">
          <cell r="E260" t="str">
            <v>EMIB10</v>
          </cell>
          <cell r="F260" t="str">
            <v>EPDU MI 0U (309 16A 1P)18XC13:2XC19</v>
          </cell>
          <cell r="G260">
            <v>1383.8607999999999</v>
          </cell>
          <cell r="H260">
            <v>41</v>
          </cell>
        </row>
        <row r="261">
          <cell r="E261" t="str">
            <v>EMIB11</v>
          </cell>
          <cell r="F261" t="str">
            <v>EPDU MI 0U (309 32A 3P)6XC19</v>
          </cell>
          <cell r="G261">
            <v>2008.4064000000003</v>
          </cell>
          <cell r="H261">
            <v>41</v>
          </cell>
        </row>
        <row r="262">
          <cell r="E262" t="str">
            <v>EMIB12</v>
          </cell>
          <cell r="F262" t="str">
            <v>EPDU MI 0U (309 32A 3P)12XC13:12XC19</v>
          </cell>
          <cell r="G262">
            <v>2275.1232</v>
          </cell>
          <cell r="H262">
            <v>41</v>
          </cell>
        </row>
        <row r="263">
          <cell r="E263" t="str">
            <v>EMIB18</v>
          </cell>
          <cell r="F263" t="str">
            <v>EPDU MI 0U (309 32A 1P)20XC13:2XC19:2XGE</v>
          </cell>
          <cell r="G263">
            <v>1318.3743999999999</v>
          </cell>
          <cell r="H263">
            <v>41</v>
          </cell>
        </row>
        <row r="264">
          <cell r="E264" t="str">
            <v>EMIB20</v>
          </cell>
          <cell r="F264" t="str">
            <v>EPDU MI 0U (309 16A 3P)21XC13:3XC19</v>
          </cell>
          <cell r="G264">
            <v>1498.7168000000001</v>
          </cell>
          <cell r="H264">
            <v>41</v>
          </cell>
        </row>
        <row r="265">
          <cell r="E265" t="str">
            <v>EMIB22</v>
          </cell>
          <cell r="F265" t="str">
            <v>EPDU MI 0U (C20 16A 1P)20XC13:4XC19</v>
          </cell>
          <cell r="G265">
            <v>1362.0319999999999</v>
          </cell>
          <cell r="H265">
            <v>41</v>
          </cell>
        </row>
        <row r="266">
          <cell r="E266" t="str">
            <v>EMIH28</v>
          </cell>
          <cell r="F266" t="str">
            <v>EPDU MI 1U (C20 16A 1P)C13x8</v>
          </cell>
          <cell r="G266">
            <v>1148.4704000000002</v>
          </cell>
          <cell r="H266">
            <v>41</v>
          </cell>
        </row>
        <row r="267">
          <cell r="E267" t="str">
            <v>EMIB32</v>
          </cell>
          <cell r="F267" t="str">
            <v>EPDU MI 0U (309 32A 3P)24XC13:6XC19</v>
          </cell>
          <cell r="G267">
            <v>2654.7808000000005</v>
          </cell>
          <cell r="H267">
            <v>41</v>
          </cell>
        </row>
        <row r="268">
          <cell r="E268" t="str">
            <v>EMIB34</v>
          </cell>
          <cell r="F268" t="str">
            <v>EPDU MI 0U (309 32A 3P)30XC13:12XC19</v>
          </cell>
          <cell r="G268">
            <v>3549.8288000000002</v>
          </cell>
          <cell r="H268">
            <v>41</v>
          </cell>
        </row>
        <row r="270">
          <cell r="E270" t="str">
            <v>EILB13</v>
          </cell>
          <cell r="F270" t="str">
            <v>EPDU IL 0U (309 16A 1P)1X309</v>
          </cell>
          <cell r="G270">
            <v>845.68960000000015</v>
          </cell>
          <cell r="H270">
            <v>41</v>
          </cell>
        </row>
        <row r="271">
          <cell r="E271" t="str">
            <v>EILB14</v>
          </cell>
          <cell r="F271" t="str">
            <v>EPDU IL 0U (309 32A 1P)1X309</v>
          </cell>
          <cell r="G271">
            <v>914.03200000000015</v>
          </cell>
          <cell r="H271">
            <v>41</v>
          </cell>
        </row>
        <row r="272">
          <cell r="E272" t="str">
            <v>EILB15</v>
          </cell>
          <cell r="F272" t="str">
            <v>EPDU IL 0U (309 32A 3P)1X309</v>
          </cell>
          <cell r="G272">
            <v>1036.4704000000002</v>
          </cell>
          <cell r="H272">
            <v>41</v>
          </cell>
        </row>
        <row r="273">
          <cell r="E273" t="str">
            <v>EILB24</v>
          </cell>
          <cell r="F273" t="str">
            <v>EPDU IL 0U (2x309 16A 1P)309 16A 1Px2</v>
          </cell>
          <cell r="G273">
            <v>1224.4064000000001</v>
          </cell>
          <cell r="H273">
            <v>41</v>
          </cell>
        </row>
        <row r="274">
          <cell r="E274" t="str">
            <v>EILB25</v>
          </cell>
          <cell r="F274" t="str">
            <v>EPDU IL 0U (2x309 32A 1P)309 32A 1Px2</v>
          </cell>
          <cell r="G274">
            <v>1325.9680000000003</v>
          </cell>
          <cell r="H274">
            <v>41</v>
          </cell>
        </row>
        <row r="275">
          <cell r="E275" t="str">
            <v>EILB26</v>
          </cell>
          <cell r="F275" t="str">
            <v>EPDU IL 0U (2x309 32A 3P)309 32A 3Px2</v>
          </cell>
          <cell r="G275">
            <v>1502.5136000000002</v>
          </cell>
          <cell r="H275">
            <v>41</v>
          </cell>
        </row>
        <row r="277">
          <cell r="E277" t="str">
            <v>EMOB03</v>
          </cell>
          <cell r="F277" t="str">
            <v>EPDU MO 0U (C14 10A 1P)16XC13</v>
          </cell>
          <cell r="G277">
            <v>1940.0640000000003</v>
          </cell>
          <cell r="H277">
            <v>41</v>
          </cell>
        </row>
        <row r="278">
          <cell r="E278" t="str">
            <v>EMOB04</v>
          </cell>
          <cell r="F278" t="str">
            <v>EPDU MO 0U (309 16A 1P)20XC13:4XC19</v>
          </cell>
          <cell r="G278">
            <v>2022.6416000000002</v>
          </cell>
          <cell r="H278">
            <v>41</v>
          </cell>
        </row>
        <row r="279">
          <cell r="E279" t="str">
            <v>EMOB05</v>
          </cell>
          <cell r="F279" t="str">
            <v>EPDU MO 0U (309 32A 1P)20XC13:4XC19</v>
          </cell>
          <cell r="G279">
            <v>2275.1232</v>
          </cell>
          <cell r="H279">
            <v>41</v>
          </cell>
        </row>
        <row r="280">
          <cell r="E280" t="str">
            <v>EMOB18</v>
          </cell>
          <cell r="F280" t="str">
            <v>EPDU MO 0U (309 32A 1P)20XC13:2XC19:2XGE</v>
          </cell>
          <cell r="G280">
            <v>2275.1232</v>
          </cell>
          <cell r="H280">
            <v>41</v>
          </cell>
        </row>
        <row r="281">
          <cell r="E281" t="str">
            <v>EMOB20</v>
          </cell>
          <cell r="F281" t="str">
            <v>EPDU MO 0U (309 16A 3P)21XC13:3XC19</v>
          </cell>
          <cell r="G281">
            <v>2795.2512000000006</v>
          </cell>
          <cell r="H281">
            <v>41</v>
          </cell>
        </row>
        <row r="282">
          <cell r="E282" t="str">
            <v>EMOB22</v>
          </cell>
          <cell r="F282" t="str">
            <v>EPDU MO 0U (C20 16A 1P)20XC13:4XC19</v>
          </cell>
          <cell r="G282">
            <v>2022.6416000000002</v>
          </cell>
          <cell r="H282">
            <v>41</v>
          </cell>
        </row>
        <row r="283">
          <cell r="E283" t="str">
            <v>EMOH28</v>
          </cell>
          <cell r="F283" t="str">
            <v>EPDU MO 1U (C20 16A 1P)8XC13</v>
          </cell>
          <cell r="G283">
            <v>1643.9360000000001</v>
          </cell>
          <cell r="H283">
            <v>41</v>
          </cell>
        </row>
        <row r="284">
          <cell r="E284" t="str">
            <v>EMOB33</v>
          </cell>
          <cell r="F284" t="str">
            <v>EPDU MO 0U (309 32A 3P)18XC13:6XC19</v>
          </cell>
          <cell r="G284">
            <v>3214.7808000000005</v>
          </cell>
          <cell r="H284">
            <v>41</v>
          </cell>
        </row>
        <row r="285">
          <cell r="E285" t="str">
            <v>EMOB71</v>
          </cell>
          <cell r="F285" t="str">
            <v>EPDU MO 0U (309 32A 1P)28XC13:4XC19</v>
          </cell>
          <cell r="G285">
            <v>2744.9520000000002</v>
          </cell>
          <cell r="H285">
            <v>41</v>
          </cell>
        </row>
        <row r="286">
          <cell r="E286" t="str">
            <v>EMOH84</v>
          </cell>
          <cell r="F286" t="str">
            <v>EPDU MO 2U (309 32A 1P)16XC13</v>
          </cell>
          <cell r="G286">
            <v>2088.1392000000001</v>
          </cell>
          <cell r="H286">
            <v>41</v>
          </cell>
        </row>
        <row r="288">
          <cell r="E288" t="str">
            <v>ESWB03</v>
          </cell>
          <cell r="F288" t="str">
            <v>EPDU SW 0U (C14 10A 1P)16XC13</v>
          </cell>
          <cell r="G288">
            <v>2072.9520000000002</v>
          </cell>
          <cell r="H288">
            <v>41</v>
          </cell>
        </row>
        <row r="289">
          <cell r="E289" t="str">
            <v>ESWB04</v>
          </cell>
          <cell r="F289" t="str">
            <v>EPDU SW 0U (309 16A 1P)20XC13:4XC19</v>
          </cell>
          <cell r="G289">
            <v>2138.4384</v>
          </cell>
          <cell r="H289">
            <v>41</v>
          </cell>
        </row>
        <row r="290">
          <cell r="E290" t="str">
            <v>ESWB05</v>
          </cell>
          <cell r="F290" t="str">
            <v>EPDU SW 0U (309 32A 1P)20XC13:4XC19</v>
          </cell>
          <cell r="G290">
            <v>2275.1232</v>
          </cell>
          <cell r="H290">
            <v>41</v>
          </cell>
        </row>
        <row r="291">
          <cell r="E291" t="str">
            <v>ESWB18</v>
          </cell>
          <cell r="F291" t="str">
            <v>EPDU SW 0U (309 32A 1P)20XC13:2XC19:2XGE</v>
          </cell>
          <cell r="G291">
            <v>2275.1232</v>
          </cell>
          <cell r="H291">
            <v>41</v>
          </cell>
        </row>
        <row r="292">
          <cell r="E292" t="str">
            <v>ESWB20</v>
          </cell>
          <cell r="F292" t="str">
            <v>EPDU SW 0U (309 16A 3P)21XC13:3XC19</v>
          </cell>
          <cell r="G292">
            <v>2795.2512000000006</v>
          </cell>
          <cell r="H292">
            <v>41</v>
          </cell>
        </row>
        <row r="293">
          <cell r="E293" t="str">
            <v>ESWB22</v>
          </cell>
          <cell r="F293" t="str">
            <v>EPDU SW 0U (C20 16A 1P)20XC13:4XC19</v>
          </cell>
          <cell r="G293">
            <v>2138.4384</v>
          </cell>
          <cell r="H293">
            <v>41</v>
          </cell>
        </row>
        <row r="294">
          <cell r="E294" t="str">
            <v>ESWB23</v>
          </cell>
          <cell r="F294" t="str">
            <v>EPDU SW 0U (309 16A 1P)7XC13:1XC19</v>
          </cell>
          <cell r="G294">
            <v>1910.6416000000002</v>
          </cell>
          <cell r="H294">
            <v>41</v>
          </cell>
        </row>
        <row r="295">
          <cell r="E295" t="str">
            <v>ESWH28</v>
          </cell>
          <cell r="F295" t="str">
            <v>EPDU SW 1U (C20 16A 1P)8XC13</v>
          </cell>
          <cell r="G295">
            <v>1643.9360000000001</v>
          </cell>
          <cell r="H295">
            <v>41</v>
          </cell>
        </row>
        <row r="296">
          <cell r="E296" t="str">
            <v>ESWH84</v>
          </cell>
          <cell r="F296" t="str">
            <v>EPDU SW 2U (309 32A 1P)16XC13</v>
          </cell>
          <cell r="G296">
            <v>2088.1392000000001</v>
          </cell>
          <cell r="H296">
            <v>41</v>
          </cell>
        </row>
        <row r="298">
          <cell r="E298" t="str">
            <v>EMAB03</v>
          </cell>
          <cell r="F298" t="str">
            <v>EPDU MA 0U (C14 10A 1P)16XC13</v>
          </cell>
          <cell r="G298">
            <v>2520.9520000000002</v>
          </cell>
          <cell r="H298">
            <v>41</v>
          </cell>
        </row>
        <row r="299">
          <cell r="E299" t="str">
            <v>EMAB04</v>
          </cell>
          <cell r="F299" t="str">
            <v>EPDU MA 0U (309 16A 1P)20XC13:4XC19</v>
          </cell>
          <cell r="G299">
            <v>2614.92</v>
          </cell>
          <cell r="H299">
            <v>41</v>
          </cell>
        </row>
        <row r="300">
          <cell r="E300" t="str">
            <v>EMAB05</v>
          </cell>
          <cell r="F300" t="str">
            <v>EPDU MA 0U (309 32A 1P)20XC13:4XC19</v>
          </cell>
          <cell r="G300">
            <v>2781.0160000000005</v>
          </cell>
          <cell r="H300">
            <v>41</v>
          </cell>
        </row>
        <row r="301">
          <cell r="E301" t="str">
            <v>EMAH06</v>
          </cell>
          <cell r="F301" t="str">
            <v>EPDU MA 2U (309 32A 1P)12XC13:4XC19</v>
          </cell>
          <cell r="G301">
            <v>2366.2352000000001</v>
          </cell>
          <cell r="H301">
            <v>41</v>
          </cell>
        </row>
        <row r="302">
          <cell r="E302" t="str">
            <v>EMAB12</v>
          </cell>
          <cell r="F302" t="str">
            <v>EPDU MA 0U (309 32A 3P)12XC13:12XC19</v>
          </cell>
          <cell r="G302">
            <v>4333.8288000000002</v>
          </cell>
          <cell r="H302">
            <v>41</v>
          </cell>
        </row>
        <row r="303">
          <cell r="E303" t="str">
            <v>EMAB18</v>
          </cell>
          <cell r="F303" t="str">
            <v>EPDU MA 0U (309 32A 1P)20XC13:2XC19:2XGE</v>
          </cell>
          <cell r="G303">
            <v>2781.0160000000005</v>
          </cell>
          <cell r="H303">
            <v>41</v>
          </cell>
        </row>
        <row r="304">
          <cell r="E304" t="str">
            <v>EMAB20</v>
          </cell>
          <cell r="F304" t="str">
            <v>EPDU MA 0U (309 16A 3P)21XC13:3XC19</v>
          </cell>
          <cell r="G304">
            <v>3416.9520000000002</v>
          </cell>
          <cell r="H304">
            <v>41</v>
          </cell>
        </row>
        <row r="305">
          <cell r="E305" t="str">
            <v>EMAB22</v>
          </cell>
          <cell r="F305" t="str">
            <v>EPDU MA 0U (C20 16A 1P)20XC13:4XC19</v>
          </cell>
          <cell r="G305">
            <v>2614.92</v>
          </cell>
          <cell r="H305">
            <v>41</v>
          </cell>
        </row>
        <row r="306">
          <cell r="E306" t="str">
            <v>EMAH28</v>
          </cell>
          <cell r="F306" t="str">
            <v>EPDU MA 1U (C20 16A 1P)8XC13</v>
          </cell>
          <cell r="G306">
            <v>2004.6096</v>
          </cell>
          <cell r="H306">
            <v>41</v>
          </cell>
        </row>
        <row r="307">
          <cell r="E307" t="str">
            <v>EMAB33</v>
          </cell>
          <cell r="F307" t="str">
            <v>EPDU MA 0U (309 32A 3P)18XC13:6XC19</v>
          </cell>
          <cell r="G307">
            <v>3827.9360000000006</v>
          </cell>
          <cell r="H307">
            <v>41</v>
          </cell>
        </row>
        <row r="308">
          <cell r="E308" t="str">
            <v>EMAB71</v>
          </cell>
          <cell r="F308" t="str">
            <v>EPDU MA 0U (309 32A 1P)28XC13:4XC19</v>
          </cell>
          <cell r="G308">
            <v>3322.9839999999999</v>
          </cell>
          <cell r="H308">
            <v>41</v>
          </cell>
        </row>
        <row r="310">
          <cell r="E310" t="str">
            <v>RCA42610NPBE</v>
          </cell>
          <cell r="F310" t="str">
            <v>REC Rack 42Ux600Wx1000D Perf, no sides</v>
          </cell>
          <cell r="G310">
            <v>3048.6736000000005</v>
          </cell>
          <cell r="H310">
            <v>41</v>
          </cell>
        </row>
        <row r="311">
          <cell r="E311" t="str">
            <v>RCA42612NPBE</v>
          </cell>
          <cell r="F311" t="str">
            <v>REC Rack 42Ux600Wx1200D Perf, no sides</v>
          </cell>
          <cell r="G311">
            <v>3911.4544000000001</v>
          </cell>
          <cell r="H311">
            <v>41</v>
          </cell>
        </row>
        <row r="312">
          <cell r="E312" t="str">
            <v>RCA42810NPBE</v>
          </cell>
          <cell r="F312" t="str">
            <v>REC Rack 42Ux800Wx1000D Perf, no sides</v>
          </cell>
          <cell r="G312">
            <v>3758.6416000000004</v>
          </cell>
          <cell r="H312">
            <v>41</v>
          </cell>
        </row>
        <row r="313">
          <cell r="E313" t="str">
            <v>RCA42812NPBE</v>
          </cell>
          <cell r="F313" t="str">
            <v>REC Rack 42Ux800Wx1200D Perf, no sides</v>
          </cell>
          <cell r="G313">
            <v>4697.3584000000001</v>
          </cell>
          <cell r="H313">
            <v>41</v>
          </cell>
        </row>
        <row r="314">
          <cell r="E314" t="str">
            <v>RCA47610NPBE</v>
          </cell>
          <cell r="F314" t="str">
            <v>REC Rack 47Ux600Wx1000D Perf, no sides</v>
          </cell>
          <cell r="G314">
            <v>3604.8768</v>
          </cell>
          <cell r="H314">
            <v>41</v>
          </cell>
        </row>
        <row r="315">
          <cell r="E315" t="str">
            <v>RCA47612NPBE</v>
          </cell>
          <cell r="F315" t="str">
            <v>REC Rack 47Ux600Wx1200D Perf, no sides</v>
          </cell>
          <cell r="G315">
            <v>4659.3904000000002</v>
          </cell>
          <cell r="H315">
            <v>41</v>
          </cell>
        </row>
        <row r="316">
          <cell r="E316" t="str">
            <v>RCA47810NPBE</v>
          </cell>
          <cell r="F316" t="str">
            <v>REC Rack 47Ux800Wx1000D Perf, no sides</v>
          </cell>
          <cell r="G316">
            <v>4505.6256000000003</v>
          </cell>
          <cell r="H316">
            <v>41</v>
          </cell>
        </row>
        <row r="317">
          <cell r="E317" t="str">
            <v>RCA47812NPBE</v>
          </cell>
          <cell r="F317" t="str">
            <v>REC Rack 47Ux800Wx1200D Perf, no sides</v>
          </cell>
          <cell r="G317">
            <v>5253.5616000000009</v>
          </cell>
          <cell r="H317">
            <v>41</v>
          </cell>
        </row>
        <row r="318">
          <cell r="E318" t="str">
            <v>RCA42610SPBE</v>
          </cell>
          <cell r="F318" t="str">
            <v>REC Rack 42Ux600Wx1000D Perf, with sides</v>
          </cell>
          <cell r="G318">
            <v>3240.4064000000003</v>
          </cell>
          <cell r="H318">
            <v>41</v>
          </cell>
        </row>
        <row r="319">
          <cell r="E319" t="str">
            <v>RCA42612SPBE</v>
          </cell>
          <cell r="F319" t="str">
            <v>REC Rack 42Ux600Wx1200D Perf, with sides</v>
          </cell>
          <cell r="G319">
            <v>4142.1072000000004</v>
          </cell>
          <cell r="H319">
            <v>41</v>
          </cell>
        </row>
        <row r="320">
          <cell r="E320" t="str">
            <v>RCA42810SPBE</v>
          </cell>
          <cell r="F320" t="str">
            <v>REC Rack 42Ux800Wx1000D Perf, with sides</v>
          </cell>
          <cell r="G320">
            <v>3950.3744000000002</v>
          </cell>
          <cell r="H320">
            <v>41</v>
          </cell>
        </row>
        <row r="321">
          <cell r="E321" t="str">
            <v>RCA42812SPBE</v>
          </cell>
          <cell r="F321" t="str">
            <v>REC Rack 42Ux800Wx1200D Perf, with sides</v>
          </cell>
          <cell r="G321">
            <v>4928.0000000000009</v>
          </cell>
          <cell r="H321">
            <v>41</v>
          </cell>
        </row>
        <row r="322">
          <cell r="E322" t="str">
            <v>RCA47610SPBE</v>
          </cell>
          <cell r="F322" t="str">
            <v>REC Rack 47Ux600Wx1000D Perf, with sides</v>
          </cell>
          <cell r="G322">
            <v>3471.0480000000002</v>
          </cell>
          <cell r="H322">
            <v>41</v>
          </cell>
        </row>
        <row r="323">
          <cell r="E323" t="str">
            <v>RCA47612SPBE</v>
          </cell>
          <cell r="F323" t="str">
            <v>REC Rack 47Ux600Wx1200D Perf, with sides</v>
          </cell>
          <cell r="G323">
            <v>4928.0000000000009</v>
          </cell>
          <cell r="H323">
            <v>41</v>
          </cell>
        </row>
        <row r="324">
          <cell r="E324" t="str">
            <v>RCA47810SPBE</v>
          </cell>
          <cell r="F324" t="str">
            <v>REC Rack 47Ux800Wx1000D Perf, with sides</v>
          </cell>
          <cell r="G324">
            <v>4736.2672000000011</v>
          </cell>
          <cell r="H324">
            <v>41</v>
          </cell>
        </row>
        <row r="325">
          <cell r="E325" t="str">
            <v>RCA47812SPBE</v>
          </cell>
          <cell r="F325" t="str">
            <v>REC Rack 47Ux800Wx1200D Perf, with sides</v>
          </cell>
          <cell r="G325">
            <v>5522.1712000000007</v>
          </cell>
          <cell r="H325">
            <v>41</v>
          </cell>
        </row>
        <row r="327">
          <cell r="E327" t="str">
            <v>REA27608SPBE</v>
          </cell>
          <cell r="F327" t="str">
            <v>RE Rack 27Ux600Wx800D Perf, with sides</v>
          </cell>
          <cell r="G327">
            <v>2569.3584000000005</v>
          </cell>
          <cell r="H327">
            <v>41</v>
          </cell>
        </row>
        <row r="328">
          <cell r="E328" t="str">
            <v>REB27608SPBE</v>
          </cell>
          <cell r="F328" t="str">
            <v>RE Rack 27Ux600Wx800D Glass, with sides</v>
          </cell>
          <cell r="G328">
            <v>2454.5136000000007</v>
          </cell>
          <cell r="H328">
            <v>41</v>
          </cell>
        </row>
        <row r="329">
          <cell r="E329" t="str">
            <v>REA27610SPBE</v>
          </cell>
          <cell r="F329" t="str">
            <v>RE Rack 27Ux600Wx1000D Perf, with sides</v>
          </cell>
          <cell r="G329">
            <v>2569.3584000000005</v>
          </cell>
          <cell r="H329">
            <v>41</v>
          </cell>
        </row>
        <row r="330">
          <cell r="E330" t="str">
            <v>REA27808SPBE</v>
          </cell>
          <cell r="F330" t="str">
            <v>RE Rack 27Ux800Wx800D Perf, with sides</v>
          </cell>
          <cell r="G330">
            <v>2684.2032000000004</v>
          </cell>
          <cell r="H330">
            <v>41</v>
          </cell>
        </row>
        <row r="331">
          <cell r="E331" t="str">
            <v>REB27808SPBE</v>
          </cell>
          <cell r="F331" t="str">
            <v>RE Rack 27Ux800Wx800D Glass, with sides</v>
          </cell>
          <cell r="G331">
            <v>2569.3584000000005</v>
          </cell>
          <cell r="H331">
            <v>41</v>
          </cell>
        </row>
        <row r="332">
          <cell r="E332" t="str">
            <v>REA27810SPBE</v>
          </cell>
          <cell r="F332" t="str">
            <v>RE Rack 27Ux800Wx1000D Perf, with sides</v>
          </cell>
          <cell r="G332">
            <v>3106.5776000000005</v>
          </cell>
          <cell r="H332">
            <v>41</v>
          </cell>
        </row>
        <row r="333">
          <cell r="E333" t="str">
            <v>REA42608NPBE</v>
          </cell>
          <cell r="F333" t="str">
            <v>RE Rack 42Ux600Wx800D Perf, no sides</v>
          </cell>
          <cell r="G333">
            <v>2569.3584000000005</v>
          </cell>
          <cell r="H333">
            <v>41</v>
          </cell>
        </row>
        <row r="334">
          <cell r="E334" t="str">
            <v>REA42808NPBE</v>
          </cell>
          <cell r="F334" t="str">
            <v>RE Rack 42Ux800Wx800D Perf, no sides</v>
          </cell>
          <cell r="G334">
            <v>2646.2352000000001</v>
          </cell>
          <cell r="H334">
            <v>41</v>
          </cell>
        </row>
        <row r="335">
          <cell r="E335" t="str">
            <v>REB42808NPBE</v>
          </cell>
          <cell r="F335" t="str">
            <v>RE Rack 42Ux800Wx800D Glass, no sides</v>
          </cell>
          <cell r="G335">
            <v>2492.4704000000002</v>
          </cell>
          <cell r="H335">
            <v>41</v>
          </cell>
        </row>
        <row r="336">
          <cell r="E336" t="str">
            <v>REA42610NPBE</v>
          </cell>
          <cell r="F336" t="str">
            <v>RE Rack 42Ux600Wx1000D Perf, no sides</v>
          </cell>
          <cell r="G336">
            <v>2473.4864000000002</v>
          </cell>
          <cell r="H336">
            <v>41</v>
          </cell>
        </row>
        <row r="337">
          <cell r="E337" t="str">
            <v>REA42810NPBE</v>
          </cell>
          <cell r="F337" t="str">
            <v>RE Rack 42Ux800Wx1000D Perf, no sides</v>
          </cell>
          <cell r="G337">
            <v>2780.0639999999999</v>
          </cell>
          <cell r="H337">
            <v>41</v>
          </cell>
        </row>
        <row r="338">
          <cell r="E338" t="str">
            <v>REA42608SPBE</v>
          </cell>
          <cell r="F338" t="str">
            <v>RE Rack 42Ux600Wx800D Perf, with sides</v>
          </cell>
          <cell r="G338">
            <v>2837.9680000000003</v>
          </cell>
          <cell r="H338">
            <v>41</v>
          </cell>
        </row>
        <row r="339">
          <cell r="E339" t="str">
            <v>REB42608SPBE</v>
          </cell>
          <cell r="F339" t="str">
            <v>RE Rack 42Ux600Wx800D Glass, with sides</v>
          </cell>
          <cell r="G339">
            <v>2646.2352000000001</v>
          </cell>
          <cell r="H339">
            <v>41</v>
          </cell>
        </row>
        <row r="340">
          <cell r="E340" t="str">
            <v>REA42808SPBE</v>
          </cell>
          <cell r="F340" t="str">
            <v>RE Rack 42Ux800Wx800D Perf, with sides</v>
          </cell>
          <cell r="G340">
            <v>2914.8448000000003</v>
          </cell>
          <cell r="H340">
            <v>41</v>
          </cell>
        </row>
        <row r="341">
          <cell r="E341" t="str">
            <v>REB42808SPBE</v>
          </cell>
          <cell r="F341" t="str">
            <v>RE Rack 42Ux800Wx800D Glass, with sides</v>
          </cell>
          <cell r="G341">
            <v>2723.1232000000005</v>
          </cell>
          <cell r="H341">
            <v>41</v>
          </cell>
        </row>
        <row r="342">
          <cell r="E342" t="str">
            <v>REA42610SPBE</v>
          </cell>
          <cell r="F342" t="str">
            <v>RE Rack 42Ux600Wx1000D Perf, with sides</v>
          </cell>
          <cell r="G342">
            <v>2569.3584000000005</v>
          </cell>
          <cell r="H342">
            <v>41</v>
          </cell>
        </row>
        <row r="343">
          <cell r="E343" t="str">
            <v>REA42810SPBE</v>
          </cell>
          <cell r="F343" t="str">
            <v>RE Rack 42Ux800Wx1000D Perf, with sides</v>
          </cell>
          <cell r="G343">
            <v>3106.5776000000005</v>
          </cell>
          <cell r="H343">
            <v>41</v>
          </cell>
        </row>
        <row r="345">
          <cell r="E345" t="str">
            <v>RE2PRFK45UB</v>
          </cell>
          <cell r="F345" t="str">
            <v>RE 2 Post Rack Frame 45U Black</v>
          </cell>
          <cell r="G345">
            <v>475.52960000000002</v>
          </cell>
          <cell r="H345">
            <v>41</v>
          </cell>
        </row>
        <row r="347">
          <cell r="E347" t="str">
            <v>RCACRP0612KB</v>
          </cell>
          <cell r="F347" t="str">
            <v>REC, Hor. containment roof panel, 600mm</v>
          </cell>
          <cell r="G347">
            <v>1165.5616000000002</v>
          </cell>
          <cell r="H347">
            <v>41</v>
          </cell>
        </row>
        <row r="348">
          <cell r="E348" t="str">
            <v>RCACRP0812KB</v>
          </cell>
          <cell r="F348" t="str">
            <v>REC, Hor. containment roof panel, 800mm</v>
          </cell>
          <cell r="G348">
            <v>1384.8128000000002</v>
          </cell>
          <cell r="H348">
            <v>41</v>
          </cell>
        </row>
        <row r="349">
          <cell r="E349" t="str">
            <v>RCACUHD12KB</v>
          </cell>
          <cell r="F349" t="str">
            <v>REC, 1200W Containment door, split swing</v>
          </cell>
          <cell r="G349">
            <v>5334.235200000001</v>
          </cell>
          <cell r="H349">
            <v>41</v>
          </cell>
        </row>
        <row r="351">
          <cell r="E351" t="str">
            <v>ETN-GD426BAS</v>
          </cell>
          <cell r="F351" t="str">
            <v>RE, Door, 42U 600mm, glass, 1pc</v>
          </cell>
          <cell r="G351">
            <v>728.95200000000011</v>
          </cell>
          <cell r="H351">
            <v>41</v>
          </cell>
        </row>
        <row r="352">
          <cell r="E352" t="str">
            <v>ETN-SD426BAS</v>
          </cell>
          <cell r="F352" t="str">
            <v>RE, Door, 42U 600mm, solid steel, 1pc</v>
          </cell>
          <cell r="G352">
            <v>556.20320000000004</v>
          </cell>
          <cell r="H352">
            <v>41</v>
          </cell>
        </row>
        <row r="353">
          <cell r="E353" t="str">
            <v>ETN-9UECM</v>
          </cell>
          <cell r="F353" t="str">
            <v>9U Active Equipment Cable Manager 1pc</v>
          </cell>
          <cell r="G353">
            <v>189.82880000000003</v>
          </cell>
          <cell r="H353">
            <v>41</v>
          </cell>
        </row>
        <row r="354">
          <cell r="E354" t="str">
            <v>ETN-BSP1UB</v>
          </cell>
          <cell r="F354" t="str">
            <v>1U Cable Entry &amp; Support Panel 1pc</v>
          </cell>
          <cell r="G354">
            <v>49.358400000000003</v>
          </cell>
          <cell r="H354">
            <v>41</v>
          </cell>
        </row>
        <row r="355">
          <cell r="E355" t="str">
            <v>ETN-OBSP1</v>
          </cell>
          <cell r="F355" t="str">
            <v>Blank Pnl 19" - Brush Cable Entry 1U 1pc</v>
          </cell>
          <cell r="G355">
            <v>44.6096</v>
          </cell>
          <cell r="H355">
            <v>41</v>
          </cell>
        </row>
        <row r="356">
          <cell r="E356" t="str">
            <v>ETN-OBSP2</v>
          </cell>
          <cell r="F356" t="str">
            <v>Blank Pnl 19" - Brush Cable Entry 2U 1pc</v>
          </cell>
          <cell r="G356">
            <v>52.203200000000002</v>
          </cell>
          <cell r="H356">
            <v>41</v>
          </cell>
        </row>
        <row r="357">
          <cell r="E357" t="str">
            <v>ETN-HDHCM1UB</v>
          </cell>
          <cell r="F357" t="str">
            <v>1U Hi Density Horizntl 19" Cable Mgr 1pc</v>
          </cell>
          <cell r="G357">
            <v>129.08000000000001</v>
          </cell>
          <cell r="H357">
            <v>41</v>
          </cell>
        </row>
        <row r="358">
          <cell r="E358" t="str">
            <v>ETN-HDHCM2UB</v>
          </cell>
          <cell r="F358" t="str">
            <v>2U Hi Density Horizntl 19" Cable Mgr 1pc</v>
          </cell>
          <cell r="G358">
            <v>147.12320000000003</v>
          </cell>
          <cell r="H358">
            <v>41</v>
          </cell>
        </row>
        <row r="359">
          <cell r="E359" t="str">
            <v>ETN-HDHCM3UB</v>
          </cell>
          <cell r="F359" t="str">
            <v>3U Hi Density Horizntl 19" Cable Mgr 1pc</v>
          </cell>
          <cell r="G359">
            <v>153.76480000000001</v>
          </cell>
          <cell r="H359">
            <v>41</v>
          </cell>
        </row>
        <row r="360">
          <cell r="E360" t="str">
            <v>ETN-PBP1U10</v>
          </cell>
          <cell r="F360" t="str">
            <v>Blanking Panel, 19" plastic 1U, 10pcs</v>
          </cell>
          <cell r="G360">
            <v>106.31040000000002</v>
          </cell>
          <cell r="H360">
            <v>41</v>
          </cell>
        </row>
        <row r="361">
          <cell r="E361" t="str">
            <v>ETN-PBP1U100</v>
          </cell>
          <cell r="F361" t="str">
            <v>Blanking Panel, 19" plastic 1U, 100pcs</v>
          </cell>
          <cell r="G361">
            <v>584.67360000000008</v>
          </cell>
          <cell r="H361">
            <v>41</v>
          </cell>
        </row>
        <row r="362">
          <cell r="E362" t="str">
            <v>PBP1U500</v>
          </cell>
          <cell r="F362" t="str">
            <v>Blanking Panel, 19" plastic 1U, 500pcs</v>
          </cell>
          <cell r="G362">
            <v>2923.3904000000002</v>
          </cell>
          <cell r="H362">
            <v>41</v>
          </cell>
        </row>
        <row r="363">
          <cell r="E363" t="str">
            <v>ETN-PBP2U10</v>
          </cell>
          <cell r="F363" t="str">
            <v>Blanking Panel, 19" plastic 2U, 10pcs</v>
          </cell>
          <cell r="G363">
            <v>193.62560000000002</v>
          </cell>
          <cell r="H363">
            <v>41</v>
          </cell>
        </row>
        <row r="364">
          <cell r="E364" t="str">
            <v>ETN-PBP2U100</v>
          </cell>
          <cell r="F364" t="str">
            <v>Blanking Panel, 19" plastic 2U, 100pcs</v>
          </cell>
          <cell r="G364">
            <v>1015.5936</v>
          </cell>
          <cell r="H364">
            <v>41</v>
          </cell>
        </row>
        <row r="365">
          <cell r="E365" t="str">
            <v>ETN-PBP8U10</v>
          </cell>
          <cell r="F365" t="str">
            <v>Blanking Panel, 19" plastic 8U, 10pcs</v>
          </cell>
          <cell r="G365">
            <v>533.42240000000004</v>
          </cell>
          <cell r="H365">
            <v>41</v>
          </cell>
        </row>
        <row r="366">
          <cell r="E366" t="str">
            <v>ETN-PBP8U100</v>
          </cell>
          <cell r="F366" t="str">
            <v>Blanking Panel, 19" plastic 8U, 100pcs</v>
          </cell>
          <cell r="G366">
            <v>2812.3424000000005</v>
          </cell>
          <cell r="H366">
            <v>41</v>
          </cell>
        </row>
        <row r="367">
          <cell r="E367" t="str">
            <v>ETN-PFBP27U1</v>
          </cell>
          <cell r="F367" t="str">
            <v>19" Blnk Pnl 27U Tear PlenaFill® Kit1p</v>
          </cell>
          <cell r="G367">
            <v>298.03200000000004</v>
          </cell>
          <cell r="H367">
            <v>41</v>
          </cell>
        </row>
        <row r="368">
          <cell r="E368" t="str">
            <v>ETN-CBLPF-BR</v>
          </cell>
          <cell r="F368" t="str">
            <v>19" Blnk Pnl Snap Rivet Plenafill 50 pc</v>
          </cell>
          <cell r="G368">
            <v>32.267200000000003</v>
          </cell>
          <cell r="H368">
            <v>41</v>
          </cell>
        </row>
        <row r="369">
          <cell r="E369" t="str">
            <v>ETN-PFBP27U10</v>
          </cell>
          <cell r="F369" t="str">
            <v>19" Blnk Pnl  27U Tear Off PlenaFill®10p</v>
          </cell>
          <cell r="G369">
            <v>2826.5776000000001</v>
          </cell>
          <cell r="H369">
            <v>41</v>
          </cell>
        </row>
        <row r="370">
          <cell r="E370" t="str">
            <v xml:space="preserve">SBP1222USQ </v>
          </cell>
          <cell r="F370" t="str">
            <v>Blanking panel, 12-22U adjustable</v>
          </cell>
          <cell r="G370">
            <v>241.08</v>
          </cell>
          <cell r="H370">
            <v>41</v>
          </cell>
        </row>
        <row r="371">
          <cell r="E371" t="str">
            <v xml:space="preserve">SBP712USQ </v>
          </cell>
          <cell r="F371" t="str">
            <v>Blanking panel, 7-12U adjustable</v>
          </cell>
          <cell r="G371">
            <v>189.82880000000003</v>
          </cell>
          <cell r="H371">
            <v>41</v>
          </cell>
        </row>
        <row r="372">
          <cell r="E372" t="str">
            <v>ETN-BX45V11</v>
          </cell>
          <cell r="F372" t="str">
            <v>Straps, Velcro 280mm [11"] 50pcs</v>
          </cell>
          <cell r="G372">
            <v>133.8288</v>
          </cell>
          <cell r="H372">
            <v>41</v>
          </cell>
        </row>
        <row r="373">
          <cell r="E373" t="str">
            <v>ETN-BX45V8</v>
          </cell>
          <cell r="F373" t="str">
            <v>Straps, Velcro 200mm [8"] 50pcs</v>
          </cell>
          <cell r="G373">
            <v>126.23520000000001</v>
          </cell>
          <cell r="H373">
            <v>41</v>
          </cell>
        </row>
        <row r="374">
          <cell r="E374" t="str">
            <v>ETN-CMVBCKL</v>
          </cell>
          <cell r="F374" t="str">
            <v>Straps, Velcro Buckle 230mm 10pcs</v>
          </cell>
          <cell r="G374">
            <v>98.716800000000006</v>
          </cell>
          <cell r="H374">
            <v>41</v>
          </cell>
        </row>
        <row r="375">
          <cell r="E375" t="str">
            <v>ETN-CMVBCKL12</v>
          </cell>
          <cell r="F375" t="str">
            <v>Straps, Velcro Buckle 300mm 10pcs</v>
          </cell>
          <cell r="G375">
            <v>106.31040000000002</v>
          </cell>
          <cell r="H375">
            <v>41</v>
          </cell>
        </row>
        <row r="376">
          <cell r="E376" t="str">
            <v>ETN-MS19B</v>
          </cell>
          <cell r="F376" t="str">
            <v>Shelf, Cantilever, 190mm 35kg 1U 19in mount</v>
          </cell>
          <cell r="G376">
            <v>87.326400000000007</v>
          </cell>
          <cell r="H376">
            <v>41</v>
          </cell>
        </row>
        <row r="377">
          <cell r="E377" t="str">
            <v>ETN-MS40B</v>
          </cell>
          <cell r="F377" t="str">
            <v>Shelf - 19" Cantilever 2U x 400mm Deep</v>
          </cell>
          <cell r="G377">
            <v>31.326400000000003</v>
          </cell>
          <cell r="H377">
            <v>41</v>
          </cell>
        </row>
        <row r="378">
          <cell r="E378" t="str">
            <v>ETN-MS403B</v>
          </cell>
          <cell r="F378" t="str">
            <v>Shelf - 19" Cantilever 3U x 400mm Deep</v>
          </cell>
          <cell r="G378">
            <v>36.064000000000007</v>
          </cell>
          <cell r="H378">
            <v>41</v>
          </cell>
        </row>
        <row r="379">
          <cell r="E379" t="str">
            <v>ETN-SDFAS1U45B</v>
          </cell>
          <cell r="F379" t="str">
            <v>Shelf - 19" Std Duty fixed Adjust 1U x 450D</v>
          </cell>
          <cell r="G379">
            <v>105.3584</v>
          </cell>
          <cell r="H379">
            <v>41</v>
          </cell>
        </row>
        <row r="380">
          <cell r="E380" t="str">
            <v>ETN-HDFAS1U45B</v>
          </cell>
          <cell r="F380" t="str">
            <v>Shelf - 19" H Duty fixed Adjust 1U x 450D</v>
          </cell>
          <cell r="G380">
            <v>118.64160000000003</v>
          </cell>
          <cell r="H380">
            <v>41</v>
          </cell>
        </row>
        <row r="381">
          <cell r="E381" t="str">
            <v>ETN-HDFAS1U65B</v>
          </cell>
          <cell r="F381" t="str">
            <v>Shelf - 19" H Duty fixed Adjust 1U x 650D</v>
          </cell>
          <cell r="G381">
            <v>134.78080000000003</v>
          </cell>
          <cell r="H381">
            <v>41</v>
          </cell>
        </row>
        <row r="382">
          <cell r="E382" t="str">
            <v>ETN-LDATSV45B</v>
          </cell>
          <cell r="F382" t="str">
            <v>Shelf - 19" Std Duty Sliding  1U x 450D</v>
          </cell>
          <cell r="G382">
            <v>151.86080000000001</v>
          </cell>
          <cell r="H382">
            <v>41</v>
          </cell>
        </row>
        <row r="383">
          <cell r="E383" t="str">
            <v>ETN-LDATSV55B</v>
          </cell>
          <cell r="F383" t="str">
            <v>Shelf - 19" Std Duty Sliding  1U x 550D</v>
          </cell>
          <cell r="G383">
            <v>151.86080000000001</v>
          </cell>
          <cell r="H383">
            <v>41</v>
          </cell>
        </row>
        <row r="384">
          <cell r="E384" t="str">
            <v>ETN-LDATSV70B</v>
          </cell>
          <cell r="F384" t="str">
            <v>Shelf - 19" Std Duty Sliding  1U x 700D</v>
          </cell>
          <cell r="G384">
            <v>172.74880000000002</v>
          </cell>
          <cell r="H384">
            <v>41</v>
          </cell>
        </row>
        <row r="385">
          <cell r="E385" t="str">
            <v>ETN-QRTSV45B</v>
          </cell>
          <cell r="F385" t="str">
            <v>Shelf, Sliding, vented, 450mm 125kg 19in mt</v>
          </cell>
          <cell r="G385">
            <v>632.13920000000007</v>
          </cell>
          <cell r="H385">
            <v>41</v>
          </cell>
        </row>
        <row r="386">
          <cell r="E386" t="str">
            <v>ETN-QRTSV60B</v>
          </cell>
          <cell r="F386" t="str">
            <v>Shelf, Sliding, vented, 600mm 125kg 19in mt</v>
          </cell>
          <cell r="G386">
            <v>690.98400000000015</v>
          </cell>
          <cell r="H386">
            <v>41</v>
          </cell>
        </row>
        <row r="387">
          <cell r="E387" t="str">
            <v>ETN-QRTSV75B</v>
          </cell>
          <cell r="F387" t="str">
            <v>Shelf, Sliding, vented, 750mm 125kg 19in mt</v>
          </cell>
          <cell r="G387">
            <v>710.92000000000007</v>
          </cell>
          <cell r="H387">
            <v>41</v>
          </cell>
        </row>
        <row r="388">
          <cell r="E388" t="str">
            <v>ETN-JRP1</v>
          </cell>
          <cell r="F388" t="str">
            <v>Hor Cable mgr with 4 rings, 1U 19in mount,1</v>
          </cell>
          <cell r="G388">
            <v>71.187200000000004</v>
          </cell>
          <cell r="H388">
            <v>41</v>
          </cell>
        </row>
        <row r="389">
          <cell r="E389" t="str">
            <v>ETN-JRP2</v>
          </cell>
          <cell r="F389" t="str">
            <v>Hor Cable mgr with 4 rings, 2U 19in mount,1</v>
          </cell>
          <cell r="G389">
            <v>126.23520000000001</v>
          </cell>
          <cell r="H389">
            <v>41</v>
          </cell>
        </row>
        <row r="390">
          <cell r="E390" t="str">
            <v>ETN-CMDRNR031U</v>
          </cell>
          <cell r="F390" t="str">
            <v>Cable Manager Ring Kit, 43x83mm 4pcs</v>
          </cell>
          <cell r="G390">
            <v>55.048000000000002</v>
          </cell>
          <cell r="H390">
            <v>41</v>
          </cell>
        </row>
        <row r="391">
          <cell r="E391" t="str">
            <v>ETN-CMDRNR032U</v>
          </cell>
          <cell r="F391" t="str">
            <v>Cable Manager Ring Kit, 90x83mm 4pcs</v>
          </cell>
          <cell r="G391">
            <v>63.593600000000009</v>
          </cell>
          <cell r="H391">
            <v>41</v>
          </cell>
        </row>
        <row r="392">
          <cell r="E392" t="str">
            <v>ETN-CMRB19022U</v>
          </cell>
          <cell r="F392" t="str">
            <v>Cable Strain Relief Bar 50mm [2"]</v>
          </cell>
          <cell r="G392">
            <v>166.10720000000001</v>
          </cell>
          <cell r="H392">
            <v>41</v>
          </cell>
        </row>
        <row r="393">
          <cell r="E393" t="str">
            <v>ETN-CMRB19042U</v>
          </cell>
          <cell r="F393" t="str">
            <v>Cable Strain Relief Bar 100mm [4"]</v>
          </cell>
          <cell r="G393">
            <v>181.28320000000002</v>
          </cell>
          <cell r="H393">
            <v>41</v>
          </cell>
        </row>
        <row r="394">
          <cell r="E394" t="str">
            <v>ETN-CMRB19062U</v>
          </cell>
          <cell r="F394" t="str">
            <v>Cable Strain Relief Bar 150mm [6"]</v>
          </cell>
          <cell r="G394">
            <v>197.42240000000004</v>
          </cell>
          <cell r="H394">
            <v>41</v>
          </cell>
        </row>
        <row r="395">
          <cell r="E395" t="str">
            <v>ETN-CMRB19082U</v>
          </cell>
          <cell r="F395" t="str">
            <v>Cable Strain Relief Bar 200mm [8"]</v>
          </cell>
          <cell r="G395">
            <v>213.56160000000003</v>
          </cell>
          <cell r="H395">
            <v>41</v>
          </cell>
        </row>
        <row r="396">
          <cell r="E396" t="str">
            <v>ETN-UCTFK</v>
          </cell>
          <cell r="F396" t="str">
            <v>Universal Fixing Kit:10xM6, Cage nuts, etc.</v>
          </cell>
          <cell r="G396">
            <v>16.139200000000002</v>
          </cell>
          <cell r="H396">
            <v>41</v>
          </cell>
        </row>
        <row r="397">
          <cell r="E397" t="str">
            <v>ETN-FPFP</v>
          </cell>
          <cell r="F397" t="str">
            <v>Screw kit, Pan Head Pozidrv M6 50pcs</v>
          </cell>
          <cell r="G397">
            <v>55.048000000000002</v>
          </cell>
          <cell r="H397">
            <v>41</v>
          </cell>
        </row>
        <row r="398">
          <cell r="E398" t="str">
            <v>ETN-FPFC</v>
          </cell>
          <cell r="F398" t="str">
            <v xml:space="preserve">Screw kit, Nylon Slotted M6 50pcs </v>
          </cell>
          <cell r="G398">
            <v>63.593600000000009</v>
          </cell>
          <cell r="H398">
            <v>41</v>
          </cell>
        </row>
        <row r="399">
          <cell r="E399" t="str">
            <v>ETN-AUHLR</v>
          </cell>
          <cell r="F399" t="str">
            <v>U-Height labels 1-47, bottom to top 2pcs</v>
          </cell>
          <cell r="G399">
            <v>27.529600000000002</v>
          </cell>
          <cell r="H399">
            <v>41</v>
          </cell>
        </row>
        <row r="400">
          <cell r="E400" t="str">
            <v>WLTEMPSTRIP10</v>
          </cell>
          <cell r="F400" t="str">
            <v>Temperature strip, 10˚-41˚C 10pcs</v>
          </cell>
          <cell r="G400">
            <v>84.470400000000012</v>
          </cell>
          <cell r="H400">
            <v>41</v>
          </cell>
        </row>
        <row r="401">
          <cell r="E401" t="str">
            <v>WLTEMPSTRIP</v>
          </cell>
          <cell r="F401" t="str">
            <v>Temperature strip, 10˚-41˚C 100pcs</v>
          </cell>
          <cell r="G401">
            <v>524.8768</v>
          </cell>
          <cell r="H401">
            <v>41</v>
          </cell>
        </row>
        <row r="402">
          <cell r="E402" t="str">
            <v>ETN-FLRGR118</v>
          </cell>
          <cell r="F402" t="str">
            <v>Floor Grommet, 280x210mm [11x8.25"]</v>
          </cell>
          <cell r="G402">
            <v>363.52960000000002</v>
          </cell>
          <cell r="H402">
            <v>41</v>
          </cell>
        </row>
        <row r="403">
          <cell r="E403" t="str">
            <v>ETN-FLRGR11810</v>
          </cell>
          <cell r="F403" t="str">
            <v>Floor Grommet, 280x210mm [11x8.25"] 10pcs</v>
          </cell>
          <cell r="G403">
            <v>2311.1872000000003</v>
          </cell>
          <cell r="H403">
            <v>41</v>
          </cell>
        </row>
        <row r="404">
          <cell r="E404" t="str">
            <v>ETN-FLRGR76</v>
          </cell>
          <cell r="F404" t="str">
            <v>Floor Grommet, 190x165mm [7.5x6.5"]</v>
          </cell>
          <cell r="G404">
            <v>237.28320000000005</v>
          </cell>
          <cell r="H404">
            <v>41</v>
          </cell>
        </row>
        <row r="405">
          <cell r="E405" t="str">
            <v>ETN-FLRGR7610</v>
          </cell>
          <cell r="F405" t="str">
            <v>Floor Grommet, 190x165mm [7.5x6.5"] 10pcs</v>
          </cell>
          <cell r="G405">
            <v>1777.7648000000002</v>
          </cell>
          <cell r="H405">
            <v>41</v>
          </cell>
        </row>
        <row r="406">
          <cell r="E406" t="str">
            <v>ETN-SB860ACSFB</v>
          </cell>
          <cell r="F406" t="str">
            <v>Adjustable Cable Spool 5pcs</v>
          </cell>
          <cell r="G406">
            <v>196.47040000000001</v>
          </cell>
          <cell r="H406">
            <v>41</v>
          </cell>
        </row>
        <row r="407">
          <cell r="E407" t="str">
            <v>ETN-U19EBK</v>
          </cell>
          <cell r="F407" t="str">
            <v>Universal Rack 19" Earth Bar Kit</v>
          </cell>
          <cell r="G407">
            <v>144.2672</v>
          </cell>
          <cell r="H407">
            <v>41</v>
          </cell>
        </row>
        <row r="409">
          <cell r="E409" t="str">
            <v>RESSP2708KB</v>
          </cell>
          <cell r="F409" t="str">
            <v>RE Series Side Panel 27U x 800D 1pcs</v>
          </cell>
          <cell r="G409">
            <v>340.74880000000002</v>
          </cell>
          <cell r="H409">
            <v>41</v>
          </cell>
        </row>
        <row r="410">
          <cell r="E410" t="str">
            <v>RESSP2710KB</v>
          </cell>
          <cell r="F410" t="str">
            <v>RE Series Side Panel 27U x 1000D 1pcs</v>
          </cell>
          <cell r="G410">
            <v>368.26720000000006</v>
          </cell>
          <cell r="H410">
            <v>41</v>
          </cell>
        </row>
        <row r="411">
          <cell r="E411" t="str">
            <v>RESSPU4208KB</v>
          </cell>
          <cell r="F411" t="str">
            <v>RE Rack - 1 side, 42Ux800D</v>
          </cell>
          <cell r="G411">
            <v>454.64160000000004</v>
          </cell>
          <cell r="H411">
            <v>41</v>
          </cell>
        </row>
        <row r="412">
          <cell r="E412" t="str">
            <v>RESSPU4210KB</v>
          </cell>
          <cell r="F412" t="str">
            <v>RE/C Rack - 1 side, 42Ux1000D</v>
          </cell>
          <cell r="G412">
            <v>493.56160000000006</v>
          </cell>
          <cell r="H412">
            <v>41</v>
          </cell>
        </row>
        <row r="413">
          <cell r="E413" t="str">
            <v>RESSPU4212KB</v>
          </cell>
          <cell r="F413" t="str">
            <v>RE/C, Rack - 1 side, 42Ux1200D</v>
          </cell>
          <cell r="G413">
            <v>533.42240000000004</v>
          </cell>
          <cell r="H413">
            <v>41</v>
          </cell>
        </row>
        <row r="414">
          <cell r="E414" t="str">
            <v>RESSPU4710KB</v>
          </cell>
          <cell r="F414" t="str">
            <v>RE/C, Rack - 1 side, 47Ux1000D</v>
          </cell>
          <cell r="G414">
            <v>553.35840000000007</v>
          </cell>
          <cell r="H414">
            <v>41</v>
          </cell>
        </row>
        <row r="415">
          <cell r="E415" t="str">
            <v>RESSPU4712KB</v>
          </cell>
          <cell r="F415" t="str">
            <v>RE/C, Rack - 1 side, 47Ux1200D</v>
          </cell>
          <cell r="G415">
            <v>592.2672</v>
          </cell>
          <cell r="H415">
            <v>41</v>
          </cell>
        </row>
        <row r="416">
          <cell r="E416" t="str">
            <v>ETN-2UCT-1B</v>
          </cell>
          <cell r="F416" t="str">
            <v>RE Adjust Cbl Trough 408 - 427mm 1pcs</v>
          </cell>
          <cell r="G416">
            <v>93.016000000000005</v>
          </cell>
          <cell r="H416">
            <v>41</v>
          </cell>
        </row>
        <row r="417">
          <cell r="E417" t="str">
            <v>ETN-2UCT-2B</v>
          </cell>
          <cell r="F417" t="str">
            <v>RE Adjust Cbl Trough 408 - 608mm 1pcs</v>
          </cell>
          <cell r="G417">
            <v>97.764800000000022</v>
          </cell>
          <cell r="H417">
            <v>41</v>
          </cell>
        </row>
        <row r="418">
          <cell r="E418" t="str">
            <v>ETN-2UCT-3B</v>
          </cell>
          <cell r="F418" t="str">
            <v>RE Adjust Cbl Trough 608 - 808mm 1pcs</v>
          </cell>
          <cell r="G418">
            <v>103.45440000000002</v>
          </cell>
          <cell r="H418">
            <v>41</v>
          </cell>
        </row>
        <row r="419">
          <cell r="E419" t="str">
            <v>ETN-2UCT-4B</v>
          </cell>
          <cell r="F419" t="str">
            <v>RE Adjust Cbl Trough 808 - 1006mm 1pcs</v>
          </cell>
          <cell r="G419">
            <v>110.10720000000001</v>
          </cell>
          <cell r="H419">
            <v>41</v>
          </cell>
        </row>
        <row r="420">
          <cell r="E420" t="str">
            <v>ETN-CTS</v>
          </cell>
          <cell r="F420" t="str">
            <v>RE/C Small Cable Hoop 80x40x26mm Grey, 1</v>
          </cell>
          <cell r="G420">
            <v>12.342400000000001</v>
          </cell>
          <cell r="H420">
            <v>41</v>
          </cell>
        </row>
        <row r="421">
          <cell r="E421" t="str">
            <v>ETN-CTL</v>
          </cell>
          <cell r="F421" t="str">
            <v>Cable Ring - Large Plastic, 1 pcs</v>
          </cell>
          <cell r="G421">
            <v>13.283200000000001</v>
          </cell>
          <cell r="H421">
            <v>41</v>
          </cell>
        </row>
        <row r="422">
          <cell r="E422" t="str">
            <v>ETN-42URCMFKB</v>
          </cell>
          <cell r="F422" t="str">
            <v>RE/C Vert organizer finger, Rail mount, 1pc</v>
          </cell>
          <cell r="G422">
            <v>374.92</v>
          </cell>
          <cell r="H422">
            <v>41</v>
          </cell>
        </row>
        <row r="423">
          <cell r="E423" t="str">
            <v>ETN-47URCMFKB</v>
          </cell>
          <cell r="F423" t="str">
            <v>RE/C Vert organizer finger, Rail mount, 1pr</v>
          </cell>
          <cell r="G423">
            <v>431.86080000000004</v>
          </cell>
          <cell r="H423">
            <v>41</v>
          </cell>
        </row>
        <row r="424">
          <cell r="E424" t="str">
            <v>ETN-CCK27UB</v>
          </cell>
          <cell r="F424" t="str">
            <v>RE/C Blanking vert cbl mgr for 800W 27U,1pc</v>
          </cell>
          <cell r="G424">
            <v>94.920000000000016</v>
          </cell>
          <cell r="H424">
            <v>41</v>
          </cell>
        </row>
        <row r="425">
          <cell r="E425" t="str">
            <v>ETN-CCK42U</v>
          </cell>
          <cell r="F425" t="str">
            <v>RE/C Blanking vert cbl mgr for 800W 42U,1pc</v>
          </cell>
          <cell r="G425">
            <v>106.31040000000002</v>
          </cell>
          <cell r="H425">
            <v>41</v>
          </cell>
        </row>
        <row r="426">
          <cell r="E426" t="str">
            <v>ETN-CCK42UB</v>
          </cell>
          <cell r="F426" t="str">
            <v>RE/C  42U Front Vert Cbl Channel 1pcs</v>
          </cell>
          <cell r="G426">
            <v>106.31040000000002</v>
          </cell>
          <cell r="H426">
            <v>41</v>
          </cell>
        </row>
        <row r="427">
          <cell r="E427" t="str">
            <v>ETN-CCK47UB</v>
          </cell>
          <cell r="F427" t="str">
            <v>RE/C 47U Front Vert Cbl Channel 1pcs</v>
          </cell>
          <cell r="G427">
            <v>112.952</v>
          </cell>
          <cell r="H427">
            <v>41</v>
          </cell>
        </row>
        <row r="428">
          <cell r="E428" t="str">
            <v>ETN-SSK600PG</v>
          </cell>
          <cell r="F428" t="str">
            <v>RE, Side frame support, 600D, 1pc</v>
          </cell>
          <cell r="G428">
            <v>71.187200000000004</v>
          </cell>
          <cell r="H428">
            <v>41</v>
          </cell>
        </row>
        <row r="429">
          <cell r="E429" t="str">
            <v>ETN-SSK800PG</v>
          </cell>
          <cell r="F429" t="str">
            <v>RE/C, Side frame support, 800D, 1pc</v>
          </cell>
          <cell r="G429">
            <v>71.187200000000004</v>
          </cell>
          <cell r="H429">
            <v>41</v>
          </cell>
        </row>
        <row r="430">
          <cell r="E430" t="str">
            <v>ETN-SSK1000PG</v>
          </cell>
          <cell r="F430" t="str">
            <v>RE/C, Side frame support, 1000D, 1pc</v>
          </cell>
          <cell r="G430">
            <v>78.780800000000013</v>
          </cell>
          <cell r="H430">
            <v>41</v>
          </cell>
        </row>
        <row r="431">
          <cell r="E431" t="str">
            <v>ETN-SSK1200PG</v>
          </cell>
          <cell r="F431" t="str">
            <v>RE/C, Side frame support, 1200D, 1pc</v>
          </cell>
          <cell r="G431">
            <v>87.326400000000007</v>
          </cell>
          <cell r="H431">
            <v>41</v>
          </cell>
        </row>
        <row r="432">
          <cell r="E432" t="str">
            <v>RESABK4206KB</v>
          </cell>
          <cell r="F432" t="str">
            <v>REC, Airflow baffle kit - 42U, 600W,1pc</v>
          </cell>
          <cell r="G432">
            <v>138.57760000000002</v>
          </cell>
          <cell r="H432">
            <v>41</v>
          </cell>
        </row>
        <row r="433">
          <cell r="E433" t="str">
            <v>RESABK4208KB</v>
          </cell>
          <cell r="F433" t="str">
            <v>REC, Airflow baffle kit - 42U, 800W,1pc</v>
          </cell>
          <cell r="G433">
            <v>454.64160000000004</v>
          </cell>
          <cell r="H433">
            <v>41</v>
          </cell>
        </row>
        <row r="434">
          <cell r="E434" t="str">
            <v>RESABK4706KB</v>
          </cell>
          <cell r="F434" t="str">
            <v>REC, Airflow baffle kit - 47U, 600W,1pc</v>
          </cell>
          <cell r="G434">
            <v>157.56160000000003</v>
          </cell>
          <cell r="H434">
            <v>41</v>
          </cell>
        </row>
        <row r="435">
          <cell r="E435" t="str">
            <v>RESABK4708KB</v>
          </cell>
          <cell r="F435" t="str">
            <v>REC, Airflow baffle kit - 47U, 800W,1pc</v>
          </cell>
          <cell r="G435">
            <v>493.56160000000006</v>
          </cell>
          <cell r="H435">
            <v>41</v>
          </cell>
        </row>
        <row r="436">
          <cell r="E436" t="str">
            <v>ETN-CK</v>
          </cell>
          <cell r="F436" t="str">
            <v>RE/C, Castor Kit, 50kg dyn/wheel (4 wls)</v>
          </cell>
          <cell r="G436">
            <v>138.57760000000002</v>
          </cell>
          <cell r="H436">
            <v>41</v>
          </cell>
        </row>
        <row r="437">
          <cell r="E437" t="str">
            <v>ETN-BTK</v>
          </cell>
          <cell r="F437" t="str">
            <v xml:space="preserve">RE/C, Baying Kit bolts </v>
          </cell>
          <cell r="G437">
            <v>39.860800000000005</v>
          </cell>
          <cell r="H437">
            <v>41</v>
          </cell>
        </row>
        <row r="438">
          <cell r="E438" t="str">
            <v>ETN-EK</v>
          </cell>
          <cell r="F438" t="str">
            <v>RE/C, Earth Kit wiRE/Cs</v>
          </cell>
          <cell r="G438">
            <v>58.844800000000006</v>
          </cell>
          <cell r="H438">
            <v>41</v>
          </cell>
        </row>
        <row r="439">
          <cell r="E439" t="str">
            <v>ETN-EBK1</v>
          </cell>
          <cell r="F439" t="str">
            <v xml:space="preserve">RE/C, Earth Bar Kit 1000mm </v>
          </cell>
          <cell r="G439">
            <v>336.00000000000006</v>
          </cell>
          <cell r="H439">
            <v>41</v>
          </cell>
        </row>
        <row r="440">
          <cell r="E440" t="str">
            <v>ETN-EBK2</v>
          </cell>
          <cell r="F440" t="str">
            <v xml:space="preserve">RE/C, Earth Bar Kit 2000mm </v>
          </cell>
          <cell r="G440">
            <v>410.98400000000004</v>
          </cell>
          <cell r="H440">
            <v>41</v>
          </cell>
        </row>
        <row r="441">
          <cell r="E441" t="str">
            <v>ETN-EBL20</v>
          </cell>
          <cell r="F441" t="str">
            <v xml:space="preserve">RE/C, Earth Bar clamps 20pcs </v>
          </cell>
          <cell r="G441">
            <v>87.326400000000007</v>
          </cell>
          <cell r="H441">
            <v>41</v>
          </cell>
        </row>
        <row r="442">
          <cell r="E442" t="str">
            <v>ETN-EBIM</v>
          </cell>
          <cell r="F442" t="str">
            <v xml:space="preserve">RE/C, Earth Bar isolation mounts 2 pcs </v>
          </cell>
          <cell r="G442">
            <v>63.593600000000009</v>
          </cell>
          <cell r="H442">
            <v>41</v>
          </cell>
        </row>
        <row r="443">
          <cell r="E443" t="str">
            <v>ETN-FIXKIT</v>
          </cell>
          <cell r="F443" t="str">
            <v>RE/C, Fix Kit -fix items to rack frame,4</v>
          </cell>
          <cell r="G443">
            <v>63.593600000000009</v>
          </cell>
          <cell r="H443">
            <v>41</v>
          </cell>
        </row>
        <row r="444">
          <cell r="E444" t="str">
            <v>ETN-FT2230LB</v>
          </cell>
          <cell r="F444" t="str">
            <v>RE/C, Top Fan Tray, no thermostat (230V)</v>
          </cell>
          <cell r="G444">
            <v>394.84480000000008</v>
          </cell>
          <cell r="H444">
            <v>41</v>
          </cell>
        </row>
        <row r="445">
          <cell r="E445" t="str">
            <v>ETN-TFT2230LB</v>
          </cell>
          <cell r="F445" t="str">
            <v>RE/C, Top Fan Tray, thermostat (230V, IEC)</v>
          </cell>
          <cell r="G445">
            <v>509.68960000000004</v>
          </cell>
          <cell r="H445">
            <v>41</v>
          </cell>
        </row>
        <row r="446">
          <cell r="E446" t="str">
            <v>ETN-EBSTPB</v>
          </cell>
          <cell r="F446" t="str">
            <v>RE/C, Top Brush Strip Kit - Cable Entry</v>
          </cell>
          <cell r="G446">
            <v>205.01600000000002</v>
          </cell>
          <cell r="H446">
            <v>41</v>
          </cell>
        </row>
        <row r="447">
          <cell r="E447" t="str">
            <v>ETN-EBSTPUKB</v>
          </cell>
          <cell r="F447" t="str">
            <v>RE/C, Top Brush Kit; adds to ETN-EBSTPB</v>
          </cell>
          <cell r="G447">
            <v>87.326400000000007</v>
          </cell>
          <cell r="H447">
            <v>41</v>
          </cell>
        </row>
        <row r="448">
          <cell r="E448" t="str">
            <v>ETN-TPBK8</v>
          </cell>
          <cell r="F448" t="str">
            <v>REC, Top panel side slot brush 800W,2pc</v>
          </cell>
          <cell r="G448">
            <v>98.716800000000006</v>
          </cell>
          <cell r="H448">
            <v>41</v>
          </cell>
        </row>
        <row r="449">
          <cell r="E449" t="str">
            <v>ETN-VTP</v>
          </cell>
          <cell r="F449" t="str">
            <v>RE/C, Vented top panel insert kit</v>
          </cell>
          <cell r="G449">
            <v>78.780800000000013</v>
          </cell>
          <cell r="H449">
            <v>41</v>
          </cell>
        </row>
        <row r="450">
          <cell r="E450" t="str">
            <v>ETN-27CTK075PG</v>
          </cell>
          <cell r="F450" t="str">
            <v>RE, Vertical Cable Tray, 27U 75mmW, 1pc</v>
          </cell>
          <cell r="G450">
            <v>106.31040000000002</v>
          </cell>
          <cell r="H450">
            <v>41</v>
          </cell>
        </row>
        <row r="451">
          <cell r="E451" t="str">
            <v>ETN-27CTK150PG</v>
          </cell>
          <cell r="F451" t="str">
            <v>RE, Vertical Cable Tray, 27U 150mmW,1pc</v>
          </cell>
          <cell r="G451">
            <v>126.23520000000001</v>
          </cell>
          <cell r="H451">
            <v>41</v>
          </cell>
        </row>
        <row r="452">
          <cell r="E452" t="str">
            <v>ETN-27CTK300PG</v>
          </cell>
          <cell r="F452" t="str">
            <v>RE, Vertical Cable Tray, 27U 300mmW,1pc</v>
          </cell>
          <cell r="G452">
            <v>164.20320000000004</v>
          </cell>
          <cell r="H452">
            <v>41</v>
          </cell>
        </row>
        <row r="453">
          <cell r="E453" t="str">
            <v>ETN-42CTK075PG</v>
          </cell>
          <cell r="F453" t="str">
            <v>RE/C, Vertical Cable Tray, 42U 75mmW, 1pc</v>
          </cell>
          <cell r="G453">
            <v>118.64160000000003</v>
          </cell>
          <cell r="H453">
            <v>41</v>
          </cell>
        </row>
        <row r="454">
          <cell r="E454" t="str">
            <v>ETN-42CTK150PG</v>
          </cell>
          <cell r="F454" t="str">
            <v>RE/C, Vertical Cable Tray, 42U 150mmW,1pc</v>
          </cell>
          <cell r="G454">
            <v>138.57760000000002</v>
          </cell>
          <cell r="H454">
            <v>41</v>
          </cell>
        </row>
        <row r="455">
          <cell r="E455" t="str">
            <v>ETN-42CTK300PG</v>
          </cell>
          <cell r="F455" t="str">
            <v>RE/C, Vertical Cable Tray, 42U 300mmW,1pc</v>
          </cell>
          <cell r="G455">
            <v>177.4864</v>
          </cell>
          <cell r="H455">
            <v>41</v>
          </cell>
        </row>
        <row r="456">
          <cell r="E456" t="str">
            <v>ETN-47CTK075PG</v>
          </cell>
          <cell r="F456" t="str">
            <v>REC, Vert. Cable Tray, 47U 75mm W,1pc</v>
          </cell>
          <cell r="G456">
            <v>118.64160000000003</v>
          </cell>
          <cell r="H456">
            <v>41</v>
          </cell>
        </row>
        <row r="457">
          <cell r="E457" t="str">
            <v>ETN-47CTK150PG</v>
          </cell>
          <cell r="F457" t="str">
            <v>REC, Vert. Cable Tray, 47U 150mm W, 1pc</v>
          </cell>
          <cell r="G457">
            <v>138.57760000000002</v>
          </cell>
          <cell r="H457">
            <v>41</v>
          </cell>
        </row>
        <row r="458">
          <cell r="E458" t="str">
            <v>ETN-47CTK300PG</v>
          </cell>
          <cell r="F458" t="str">
            <v>REC, Vert. Cable Tray, 47U 300mm W,1pc</v>
          </cell>
          <cell r="G458">
            <v>177.4864</v>
          </cell>
          <cell r="H458">
            <v>41</v>
          </cell>
        </row>
        <row r="459">
          <cell r="E459" t="str">
            <v>ETN-27CBK150ZP</v>
          </cell>
          <cell r="F459" t="str">
            <v>RE/C, Vertical Cable Basket, 27U 150mmW,1</v>
          </cell>
          <cell r="G459">
            <v>138.57760000000002</v>
          </cell>
          <cell r="H459">
            <v>41</v>
          </cell>
        </row>
        <row r="460">
          <cell r="E460" t="str">
            <v>ETN-27CBK300ZP</v>
          </cell>
          <cell r="F460" t="str">
            <v>RE/C, Vertical Cable Basket, 27U 300mmW,1</v>
          </cell>
          <cell r="G460">
            <v>169.89280000000002</v>
          </cell>
          <cell r="H460">
            <v>41</v>
          </cell>
        </row>
        <row r="461">
          <cell r="E461" t="str">
            <v>ETN-42CBK150ZP</v>
          </cell>
          <cell r="F461" t="str">
            <v>RE/C, Vertical Cable Basket, 42U 150mmW,1</v>
          </cell>
          <cell r="G461">
            <v>177.4864</v>
          </cell>
          <cell r="H461">
            <v>41</v>
          </cell>
        </row>
        <row r="462">
          <cell r="E462" t="str">
            <v>ETN-42CBK300ZP</v>
          </cell>
          <cell r="F462" t="str">
            <v>RE/C, Vertical Cable Basket, 42U 300mmW,1</v>
          </cell>
          <cell r="G462">
            <v>228.74880000000005</v>
          </cell>
          <cell r="H462">
            <v>41</v>
          </cell>
        </row>
        <row r="463">
          <cell r="E463" t="str">
            <v>ETN-47CBK150ZP</v>
          </cell>
          <cell r="F463" t="str">
            <v>RE/C, Vert. Cable Basket, 47U 150mmW,1pc</v>
          </cell>
          <cell r="G463">
            <v>177.4864</v>
          </cell>
          <cell r="H463">
            <v>41</v>
          </cell>
        </row>
        <row r="464">
          <cell r="E464" t="str">
            <v>ETN-47CBK300ZP</v>
          </cell>
          <cell r="F464" t="str">
            <v>RE/C, Vert. Cable Basket, 47U 300mmW,1pc</v>
          </cell>
          <cell r="G464">
            <v>228.74880000000005</v>
          </cell>
          <cell r="H464">
            <v>41</v>
          </cell>
        </row>
        <row r="465">
          <cell r="E465" t="str">
            <v>ETN-VCMA27UB</v>
          </cell>
          <cell r="F465" t="str">
            <v>RE 27U High Density Vert Cbl Channel 1pc</v>
          </cell>
          <cell r="G465">
            <v>213.56160000000003</v>
          </cell>
          <cell r="H465">
            <v>41</v>
          </cell>
        </row>
        <row r="466">
          <cell r="E466" t="str">
            <v>ETN-VCMA42UB</v>
          </cell>
          <cell r="F466" t="str">
            <v>RE 42U High Density Vert Cbl Channel 1pc</v>
          </cell>
          <cell r="G466">
            <v>362.57760000000007</v>
          </cell>
          <cell r="H466">
            <v>41</v>
          </cell>
        </row>
        <row r="467">
          <cell r="E467" t="str">
            <v>ETN-VCMA47UB</v>
          </cell>
          <cell r="F467" t="str">
            <v>RE 47U High Density Vert Cbl Channel 1pc</v>
          </cell>
          <cell r="G467">
            <v>392.95200000000006</v>
          </cell>
          <cell r="H467">
            <v>41</v>
          </cell>
        </row>
        <row r="468">
          <cell r="E468" t="str">
            <v>ETN-TLCMS</v>
          </cell>
          <cell r="F468" t="str">
            <v>Cable Support Arms + Std End Caps (10pcs)</v>
          </cell>
          <cell r="G468">
            <v>72.139200000000002</v>
          </cell>
          <cell r="H468">
            <v>41</v>
          </cell>
        </row>
        <row r="469">
          <cell r="E469" t="str">
            <v>ETN-TLCMR</v>
          </cell>
          <cell r="F469" t="str">
            <v>Cable Support Arms + Divider Rings (10pcs)</v>
          </cell>
          <cell r="G469">
            <v>83.529600000000002</v>
          </cell>
          <cell r="H469">
            <v>41</v>
          </cell>
        </row>
        <row r="470">
          <cell r="E470" t="str">
            <v>ETN-TLCMEE</v>
          </cell>
          <cell r="F470" t="str">
            <v>Cable Support Arm Enhanced End Caps (10pcs)</v>
          </cell>
          <cell r="G470">
            <v>38.92</v>
          </cell>
          <cell r="H470">
            <v>41</v>
          </cell>
        </row>
        <row r="471">
          <cell r="E471" t="str">
            <v>ETN-REPA608B</v>
          </cell>
          <cell r="F471" t="str">
            <v xml:space="preserve">RE, Plinth Kit 600W x 800D </v>
          </cell>
          <cell r="G471">
            <v>205.01600000000002</v>
          </cell>
          <cell r="H471">
            <v>41</v>
          </cell>
        </row>
        <row r="472">
          <cell r="E472" t="str">
            <v>ETN-REPA610B</v>
          </cell>
          <cell r="F472" t="str">
            <v xml:space="preserve">RE/C, Plinth Kit 600W x 1000D </v>
          </cell>
          <cell r="G472">
            <v>228.74880000000005</v>
          </cell>
          <cell r="H472">
            <v>41</v>
          </cell>
        </row>
        <row r="473">
          <cell r="E473" t="str">
            <v>ETN-REPA808B</v>
          </cell>
          <cell r="F473" t="str">
            <v xml:space="preserve">RE, Plinth Kit 800W x 800D </v>
          </cell>
          <cell r="G473">
            <v>244.8768</v>
          </cell>
          <cell r="H473">
            <v>41</v>
          </cell>
        </row>
        <row r="474">
          <cell r="E474" t="str">
            <v>ETN-REPA810B</v>
          </cell>
          <cell r="F474" t="str">
            <v xml:space="preserve">RE/C, Plinth Kit 800W x 1000D </v>
          </cell>
          <cell r="G474">
            <v>264.81280000000004</v>
          </cell>
          <cell r="H474">
            <v>41</v>
          </cell>
        </row>
        <row r="475">
          <cell r="E475" t="str">
            <v>ETN-REPA612B</v>
          </cell>
          <cell r="F475" t="str">
            <v xml:space="preserve">RE/C, Plinth Kit 600W x 1200D </v>
          </cell>
          <cell r="G475">
            <v>261.01600000000002</v>
          </cell>
          <cell r="H475">
            <v>41</v>
          </cell>
        </row>
        <row r="476">
          <cell r="E476" t="str">
            <v>ETN-REPA812B</v>
          </cell>
          <cell r="F476" t="str">
            <v xml:space="preserve">RE/C, Plinth Kit 800W x 1200D </v>
          </cell>
          <cell r="G476">
            <v>292.3424</v>
          </cell>
          <cell r="H476">
            <v>41</v>
          </cell>
        </row>
        <row r="477">
          <cell r="E477" t="str">
            <v>ETN-PDUBRK</v>
          </cell>
          <cell r="F477" t="str">
            <v>RE/C, ePDU bracket, fits to 19in rail 2pcs</v>
          </cell>
          <cell r="G477">
            <v>102.51360000000001</v>
          </cell>
          <cell r="H477">
            <v>41</v>
          </cell>
        </row>
        <row r="478">
          <cell r="E478" t="str">
            <v>ETN-REEPDUMK</v>
          </cell>
          <cell r="F478" t="str">
            <v>RE/C, ePDU bracket, fits to rear frame 2pcs</v>
          </cell>
          <cell r="G478">
            <v>102.51360000000001</v>
          </cell>
          <cell r="H478">
            <v>41</v>
          </cell>
        </row>
        <row r="479">
          <cell r="E479" t="str">
            <v>ETN-RECLUK</v>
          </cell>
          <cell r="F479" t="str">
            <v>RE/C Series Combination Lock Upgrade Kit</v>
          </cell>
          <cell r="G479">
            <v>189.82880000000003</v>
          </cell>
          <cell r="H479">
            <v>41</v>
          </cell>
        </row>
        <row r="480">
          <cell r="E480" t="str">
            <v>ETN-MTGR27</v>
          </cell>
          <cell r="F480" t="str">
            <v>RE, Rack rails, 27U, EIA-310-D, 4pcs</v>
          </cell>
          <cell r="G480">
            <v>237.28320000000005</v>
          </cell>
          <cell r="H480">
            <v>41</v>
          </cell>
        </row>
        <row r="481">
          <cell r="E481" t="str">
            <v>ETN-MTGR42</v>
          </cell>
          <cell r="F481" t="str">
            <v>RE, Rack rails, 42U, EIA-310-D, 4pcs</v>
          </cell>
          <cell r="G481">
            <v>276.20320000000004</v>
          </cell>
          <cell r="H481">
            <v>41</v>
          </cell>
        </row>
        <row r="482">
          <cell r="E482" t="str">
            <v>ETN-SSPU2708KB</v>
          </cell>
          <cell r="F482" t="str">
            <v>RE, Side, 27U 800mm, 1pc</v>
          </cell>
          <cell r="G482">
            <v>316.06400000000002</v>
          </cell>
          <cell r="H482">
            <v>41</v>
          </cell>
        </row>
        <row r="483">
          <cell r="E483" t="str">
            <v>ETN-SSPU2710KB</v>
          </cell>
          <cell r="F483" t="str">
            <v>RE, Side, 27U 1000mm, 1pc</v>
          </cell>
          <cell r="G483">
            <v>336.00000000000006</v>
          </cell>
          <cell r="H483">
            <v>41</v>
          </cell>
        </row>
        <row r="484">
          <cell r="E484" t="str">
            <v>ETN-TPK608B</v>
          </cell>
          <cell r="F484" t="str">
            <v>RE, Rack top 600x800, 1pc</v>
          </cell>
          <cell r="G484">
            <v>355.93600000000004</v>
          </cell>
          <cell r="H484">
            <v>41</v>
          </cell>
        </row>
        <row r="485">
          <cell r="E485" t="str">
            <v>ETN-TPK610B</v>
          </cell>
          <cell r="F485" t="str">
            <v>RE, Rack top 600x1000, 1pc</v>
          </cell>
          <cell r="G485">
            <v>374.92</v>
          </cell>
          <cell r="H485">
            <v>41</v>
          </cell>
        </row>
        <row r="486">
          <cell r="E486" t="str">
            <v>ETN-TPK808B</v>
          </cell>
          <cell r="F486" t="str">
            <v>RE, Rack top 800x800, 1pc</v>
          </cell>
          <cell r="G486">
            <v>374.92</v>
          </cell>
          <cell r="H486">
            <v>41</v>
          </cell>
        </row>
        <row r="487">
          <cell r="E487" t="str">
            <v>ETN-TPK810B</v>
          </cell>
          <cell r="F487" t="str">
            <v>RE, Rack top 800x1000, 1pc</v>
          </cell>
          <cell r="G487">
            <v>434.71680000000003</v>
          </cell>
          <cell r="H487">
            <v>41</v>
          </cell>
        </row>
        <row r="488">
          <cell r="E488" t="str">
            <v>ETN-VSD276BAS</v>
          </cell>
          <cell r="F488" t="str">
            <v>RE, Door, 27U 600mm, perforated, 1pc</v>
          </cell>
          <cell r="G488">
            <v>690.98400000000015</v>
          </cell>
          <cell r="H488">
            <v>41</v>
          </cell>
        </row>
        <row r="489">
          <cell r="E489" t="str">
            <v>ETN-GD276BAS</v>
          </cell>
          <cell r="F489" t="str">
            <v>RE, Door, 27U 600mm, glass, 1pc</v>
          </cell>
          <cell r="G489">
            <v>592.2672</v>
          </cell>
          <cell r="H489">
            <v>41</v>
          </cell>
        </row>
        <row r="490">
          <cell r="E490" t="str">
            <v>ETN-VSD278BAS</v>
          </cell>
          <cell r="F490" t="str">
            <v>RE, Door, 27U 800mm, perforated, 1pc</v>
          </cell>
          <cell r="G490">
            <v>690.98400000000015</v>
          </cell>
          <cell r="H490">
            <v>41</v>
          </cell>
        </row>
        <row r="491">
          <cell r="E491" t="str">
            <v>ETN-VDD278BAS</v>
          </cell>
          <cell r="F491" t="str">
            <v>RE, Door, 27U 800mm, split, perf, 1 set</v>
          </cell>
          <cell r="G491">
            <v>987.12320000000011</v>
          </cell>
          <cell r="H491">
            <v>41</v>
          </cell>
        </row>
        <row r="492">
          <cell r="E492" t="str">
            <v>ETN-GD278BAS</v>
          </cell>
          <cell r="F492" t="str">
            <v>RE, Door, 27U 800mm, glass, 1pc</v>
          </cell>
          <cell r="G492">
            <v>632.13920000000007</v>
          </cell>
          <cell r="H492">
            <v>41</v>
          </cell>
        </row>
        <row r="493">
          <cell r="E493" t="str">
            <v>ETN-SD278BAS</v>
          </cell>
          <cell r="F493" t="str">
            <v>RE, Door, 27U 800mm, solid steel, 1pc</v>
          </cell>
          <cell r="G493">
            <v>690.98400000000015</v>
          </cell>
          <cell r="H493">
            <v>41</v>
          </cell>
        </row>
        <row r="494">
          <cell r="E494" t="str">
            <v>ETN-VSD426BAS</v>
          </cell>
          <cell r="F494" t="str">
            <v>RE, Door, 42U 600mm, perforated,1pc</v>
          </cell>
          <cell r="G494">
            <v>690.98400000000015</v>
          </cell>
          <cell r="H494">
            <v>41</v>
          </cell>
        </row>
        <row r="495">
          <cell r="E495" t="str">
            <v>ETN-VSD428BAS</v>
          </cell>
          <cell r="F495" t="str">
            <v>RE, Door, 42U 800mm, perforated, 1pc</v>
          </cell>
          <cell r="G495">
            <v>770.71680000000003</v>
          </cell>
          <cell r="H495">
            <v>41</v>
          </cell>
        </row>
        <row r="496">
          <cell r="E496" t="str">
            <v>ETN-VDD428BAS</v>
          </cell>
          <cell r="F496" t="str">
            <v>RE, Door, 42U 800mm, split, perf, 1 set</v>
          </cell>
          <cell r="G496">
            <v>968.13920000000007</v>
          </cell>
          <cell r="H496">
            <v>41</v>
          </cell>
        </row>
        <row r="497">
          <cell r="E497" t="str">
            <v>ETN-GD428BAS</v>
          </cell>
          <cell r="F497" t="str">
            <v>RE, Door, 42U 800mm, glass, 1pc</v>
          </cell>
          <cell r="G497">
            <v>789.68960000000015</v>
          </cell>
          <cell r="H497">
            <v>41</v>
          </cell>
        </row>
        <row r="498">
          <cell r="E498" t="str">
            <v>ETN-SD428BAS</v>
          </cell>
          <cell r="F498" t="str">
            <v>RE, Door, 42U 800mm, solid steel, 1pc</v>
          </cell>
          <cell r="G498">
            <v>592.2672</v>
          </cell>
          <cell r="H498">
            <v>41</v>
          </cell>
        </row>
        <row r="499">
          <cell r="E499" t="str">
            <v>ETN-ACCESSBKIT</v>
          </cell>
          <cell r="F499" t="str">
            <v>RE/C, Swing handle RE/Cplacement, 1pc</v>
          </cell>
          <cell r="G499">
            <v>87.326400000000007</v>
          </cell>
          <cell r="H499">
            <v>41</v>
          </cell>
        </row>
        <row r="500">
          <cell r="E500" t="str">
            <v>ETN-ACCGROM</v>
          </cell>
          <cell r="F500" t="str">
            <v>Grommet, oval 38x100mm [1.5x4"] 10pc</v>
          </cell>
          <cell r="G500">
            <v>88.267200000000017</v>
          </cell>
          <cell r="H500">
            <v>41</v>
          </cell>
        </row>
        <row r="502">
          <cell r="E502" t="str">
            <v>RE2PRMK45U140B</v>
          </cell>
          <cell r="F502" t="str">
            <v>RE 2PR Vert Cab Mgr 45U 140mm</v>
          </cell>
          <cell r="G502">
            <v>575.18719999999996</v>
          </cell>
          <cell r="H502">
            <v>41</v>
          </cell>
        </row>
        <row r="503">
          <cell r="E503" t="str">
            <v>RE2PRMK45U280B</v>
          </cell>
          <cell r="F503" t="str">
            <v>RE 2PR Vert Cab Mgr 45U 280mm</v>
          </cell>
          <cell r="G503">
            <v>867.52960000000007</v>
          </cell>
          <cell r="H503">
            <v>41</v>
          </cell>
        </row>
        <row r="504">
          <cell r="E504" t="str">
            <v>RE2PRBK45U100B</v>
          </cell>
          <cell r="F504" t="str">
            <v>RE 2PR Vert Cab Basket 45U x 100mm</v>
          </cell>
          <cell r="G504">
            <v>149.96800000000002</v>
          </cell>
          <cell r="H504">
            <v>41</v>
          </cell>
        </row>
        <row r="505">
          <cell r="E505" t="str">
            <v>RE2PRBK45U200B</v>
          </cell>
          <cell r="F505" t="str">
            <v>RE 2PR Vert Cab Basket 45U x 200mm</v>
          </cell>
          <cell r="G505">
            <v>168.00000000000003</v>
          </cell>
          <cell r="H505">
            <v>41</v>
          </cell>
        </row>
        <row r="506">
          <cell r="E506" t="str">
            <v>RE2PRBK45U300B</v>
          </cell>
          <cell r="F506" t="str">
            <v>RE 2PR Vert Cab Basket 45U x 300mm</v>
          </cell>
          <cell r="G506">
            <v>188.8768</v>
          </cell>
          <cell r="H506">
            <v>41</v>
          </cell>
        </row>
        <row r="507">
          <cell r="E507" t="str">
            <v>RE2PRCBPDUBA</v>
          </cell>
          <cell r="F507" t="str">
            <v>RE 2PR Cable Basket &amp; PDU bracket assy pair</v>
          </cell>
          <cell r="G507">
            <v>99.657600000000016</v>
          </cell>
          <cell r="H507">
            <v>41</v>
          </cell>
        </row>
        <row r="509">
          <cell r="E509" t="str">
            <v>103006433-6591</v>
          </cell>
          <cell r="F509" t="str">
            <v>Eaton 9130 700</v>
          </cell>
          <cell r="G509">
            <v>713.22720000000004</v>
          </cell>
          <cell r="H509">
            <v>3</v>
          </cell>
        </row>
        <row r="510">
          <cell r="E510" t="str">
            <v>103006434-6591</v>
          </cell>
          <cell r="F510" t="str">
            <v>Eaton 9130 1000</v>
          </cell>
          <cell r="G510">
            <v>899.20320000000015</v>
          </cell>
          <cell r="H510">
            <v>3</v>
          </cell>
        </row>
        <row r="511">
          <cell r="E511" t="str">
            <v>103006435-6591</v>
          </cell>
          <cell r="F511" t="str">
            <v>Eaton 9130 1500</v>
          </cell>
          <cell r="G511">
            <v>1231.7424000000001</v>
          </cell>
          <cell r="H511">
            <v>3</v>
          </cell>
        </row>
        <row r="512">
          <cell r="E512" t="str">
            <v>103006436-6591</v>
          </cell>
          <cell r="F512" t="str">
            <v>Eaton 9130 2000</v>
          </cell>
          <cell r="G512">
            <v>1577.4192000000003</v>
          </cell>
          <cell r="H512">
            <v>3</v>
          </cell>
        </row>
        <row r="513">
          <cell r="E513" t="str">
            <v>103006437-6591</v>
          </cell>
          <cell r="F513" t="str">
            <v>Eaton 9130 3000</v>
          </cell>
          <cell r="G513">
            <v>2117.8192000000004</v>
          </cell>
          <cell r="H513">
            <v>3</v>
          </cell>
        </row>
        <row r="514">
          <cell r="E514" t="str">
            <v>103007841-6591</v>
          </cell>
          <cell r="F514" t="str">
            <v>Eaton 9130 5000</v>
          </cell>
          <cell r="G514">
            <v>3076.0688</v>
          </cell>
          <cell r="H514">
            <v>3</v>
          </cell>
        </row>
        <row r="515">
          <cell r="E515" t="str">
            <v>103007842-6591</v>
          </cell>
          <cell r="F515" t="str">
            <v>Eaton 9130 6000</v>
          </cell>
          <cell r="G515">
            <v>3445.8144000000002</v>
          </cell>
          <cell r="H515">
            <v>3</v>
          </cell>
        </row>
        <row r="516">
          <cell r="E516" t="str">
            <v>103006455-6591</v>
          </cell>
          <cell r="F516" t="str">
            <v>Eaton 9130 1000 RM</v>
          </cell>
          <cell r="G516">
            <v>1045.7776000000001</v>
          </cell>
          <cell r="H516">
            <v>3</v>
          </cell>
        </row>
        <row r="517">
          <cell r="E517" t="str">
            <v>103006456-6591</v>
          </cell>
          <cell r="F517" t="str">
            <v>Eaton 9130 1500 RM</v>
          </cell>
          <cell r="G517">
            <v>1454.9136000000001</v>
          </cell>
          <cell r="H517">
            <v>3</v>
          </cell>
        </row>
        <row r="518">
          <cell r="E518" t="str">
            <v>103006457-6591</v>
          </cell>
          <cell r="F518" t="str">
            <v>Eaton 9130 2000 RM</v>
          </cell>
          <cell r="G518">
            <v>1822.4528000000003</v>
          </cell>
          <cell r="H518">
            <v>3</v>
          </cell>
        </row>
        <row r="519">
          <cell r="E519" t="str">
            <v>103006463-6591</v>
          </cell>
          <cell r="F519" t="str">
            <v>Eaton 9130 3000 RM</v>
          </cell>
          <cell r="G519">
            <v>2340.9680000000003</v>
          </cell>
          <cell r="H519">
            <v>3</v>
          </cell>
        </row>
        <row r="520">
          <cell r="E520" t="str">
            <v>103006438-6591</v>
          </cell>
          <cell r="F520" t="str">
            <v xml:space="preserve">Eaton 9130 EBM 1000 </v>
          </cell>
          <cell r="G520">
            <v>400.37760000000009</v>
          </cell>
          <cell r="H520">
            <v>3</v>
          </cell>
        </row>
        <row r="521">
          <cell r="E521" t="str">
            <v>103006439-6591</v>
          </cell>
          <cell r="F521" t="str">
            <v xml:space="preserve">Eaton 9130 EBM 1500 </v>
          </cell>
          <cell r="G521">
            <v>472.57280000000003</v>
          </cell>
          <cell r="H521">
            <v>3</v>
          </cell>
        </row>
        <row r="522">
          <cell r="E522" t="str">
            <v>103006440-6591</v>
          </cell>
          <cell r="F522" t="str">
            <v xml:space="preserve">Eaton 9130 EBM 3000 </v>
          </cell>
          <cell r="G522">
            <v>791.99680000000001</v>
          </cell>
          <cell r="H522">
            <v>3</v>
          </cell>
        </row>
        <row r="523">
          <cell r="E523" t="str">
            <v>103007843-6591</v>
          </cell>
          <cell r="F523" t="str">
            <v xml:space="preserve">Eaton 9130 EBM 6000 </v>
          </cell>
          <cell r="G523">
            <v>1920.912</v>
          </cell>
          <cell r="H523">
            <v>3</v>
          </cell>
        </row>
        <row r="524">
          <cell r="E524" t="str">
            <v>103006458-6591</v>
          </cell>
          <cell r="F524" t="str">
            <v xml:space="preserve">Eaton 9130 EBM 1000 RM </v>
          </cell>
          <cell r="G524">
            <v>549.15840000000003</v>
          </cell>
          <cell r="H524">
            <v>3</v>
          </cell>
        </row>
        <row r="525">
          <cell r="E525" t="str">
            <v>103006459-6591</v>
          </cell>
          <cell r="F525" t="str">
            <v xml:space="preserve">Eaton 9130 EBM 1500 RM </v>
          </cell>
          <cell r="G525">
            <v>575.40000000000009</v>
          </cell>
          <cell r="H525">
            <v>3</v>
          </cell>
        </row>
        <row r="526">
          <cell r="E526" t="str">
            <v>103006460-6591</v>
          </cell>
          <cell r="F526" t="str">
            <v xml:space="preserve">Eaton 9130 EBM 3000 RM </v>
          </cell>
          <cell r="G526">
            <v>763.54880000000003</v>
          </cell>
          <cell r="H526">
            <v>3</v>
          </cell>
        </row>
        <row r="528">
          <cell r="E528">
            <v>1022464</v>
          </cell>
          <cell r="F528" t="str">
            <v>9155-10-S-6-32x7Ah</v>
          </cell>
          <cell r="G528">
            <v>5767.3511999999992</v>
          </cell>
          <cell r="H528" t="str">
            <v>--</v>
          </cell>
        </row>
        <row r="529">
          <cell r="E529">
            <v>1022465</v>
          </cell>
          <cell r="F529" t="str">
            <v>9155-10-S-6-32x7Ah-MBS</v>
          </cell>
          <cell r="G529">
            <v>6184.2491999999984</v>
          </cell>
          <cell r="H529" t="str">
            <v>--</v>
          </cell>
        </row>
        <row r="530">
          <cell r="E530">
            <v>1022466</v>
          </cell>
          <cell r="F530" t="str">
            <v>9155-10-N-6-32x7Ah</v>
          </cell>
          <cell r="G530">
            <v>5869.6091999999981</v>
          </cell>
          <cell r="H530" t="str">
            <v>--</v>
          </cell>
        </row>
        <row r="531">
          <cell r="E531">
            <v>1022467</v>
          </cell>
          <cell r="F531" t="str">
            <v>9155-10-N-6-32x7Ah-MBS</v>
          </cell>
          <cell r="G531">
            <v>6297.5195999999987</v>
          </cell>
          <cell r="H531" t="str">
            <v>--</v>
          </cell>
        </row>
        <row r="532">
          <cell r="E532">
            <v>1022468</v>
          </cell>
          <cell r="F532" t="str">
            <v>9155-8-N-0-32x0Ah</v>
          </cell>
          <cell r="G532">
            <v>4902.0911999999989</v>
          </cell>
          <cell r="H532" t="str">
            <v>--</v>
          </cell>
        </row>
        <row r="533">
          <cell r="E533">
            <v>1022469</v>
          </cell>
          <cell r="F533" t="str">
            <v>9155-8-N-0-64x0Ah</v>
          </cell>
          <cell r="G533">
            <v>5296.9643999999989</v>
          </cell>
          <cell r="H533" t="str">
            <v>--</v>
          </cell>
        </row>
        <row r="534">
          <cell r="E534">
            <v>1022470</v>
          </cell>
          <cell r="F534" t="str">
            <v>9155-10-N-0-32x0Ah</v>
          </cell>
          <cell r="G534">
            <v>5218.3043999999991</v>
          </cell>
          <cell r="H534" t="str">
            <v>--</v>
          </cell>
        </row>
        <row r="535">
          <cell r="E535">
            <v>1022471</v>
          </cell>
          <cell r="F535" t="str">
            <v>9155-10-N-0-64x0Ah</v>
          </cell>
          <cell r="G535">
            <v>5633.6291999999994</v>
          </cell>
          <cell r="H535" t="str">
            <v>--</v>
          </cell>
        </row>
        <row r="536">
          <cell r="E536">
            <v>1022472</v>
          </cell>
          <cell r="F536" t="str">
            <v>9155-12-N-0-32x0Ah</v>
          </cell>
          <cell r="G536">
            <v>6780.4919999999993</v>
          </cell>
          <cell r="H536" t="str">
            <v>--</v>
          </cell>
        </row>
        <row r="537">
          <cell r="E537">
            <v>1022473</v>
          </cell>
          <cell r="F537" t="str">
            <v>9155-12-N-0-64x0Ah</v>
          </cell>
          <cell r="G537">
            <v>7173.7919999999986</v>
          </cell>
          <cell r="H537" t="str">
            <v>--</v>
          </cell>
        </row>
        <row r="538">
          <cell r="E538">
            <v>1022474</v>
          </cell>
          <cell r="F538" t="str">
            <v>9155-15-N-0-32x0Ah</v>
          </cell>
          <cell r="G538">
            <v>7173.7919999999986</v>
          </cell>
          <cell r="H538" t="str">
            <v>--</v>
          </cell>
        </row>
        <row r="539">
          <cell r="E539">
            <v>1022475</v>
          </cell>
          <cell r="F539" t="str">
            <v>9155-15-N-0-64x0Ah</v>
          </cell>
          <cell r="G539">
            <v>7570.2383999999984</v>
          </cell>
          <cell r="H539" t="str">
            <v>--</v>
          </cell>
        </row>
        <row r="540">
          <cell r="E540">
            <v>1022476</v>
          </cell>
          <cell r="F540" t="str">
            <v>9155-8-NC-0</v>
          </cell>
          <cell r="G540">
            <v>4606.3295999999991</v>
          </cell>
          <cell r="H540" t="str">
            <v>--</v>
          </cell>
        </row>
        <row r="541">
          <cell r="E541">
            <v>1022477</v>
          </cell>
          <cell r="F541" t="str">
            <v>9155-10-NC-0</v>
          </cell>
          <cell r="G541">
            <v>4801.4063999999989</v>
          </cell>
          <cell r="H541" t="str">
            <v>--</v>
          </cell>
        </row>
        <row r="542">
          <cell r="E542">
            <v>1022478</v>
          </cell>
          <cell r="F542" t="str">
            <v>9155-12-NC-0</v>
          </cell>
          <cell r="G542">
            <v>6580.6955999999991</v>
          </cell>
          <cell r="H542" t="str">
            <v>--</v>
          </cell>
        </row>
        <row r="543">
          <cell r="E543">
            <v>1022479</v>
          </cell>
          <cell r="F543" t="str">
            <v>9155-15-NC-0</v>
          </cell>
          <cell r="G543">
            <v>6780.4919999999993</v>
          </cell>
          <cell r="H543" t="str">
            <v>--</v>
          </cell>
        </row>
        <row r="544">
          <cell r="E544">
            <v>1022480</v>
          </cell>
          <cell r="F544" t="str">
            <v>9155-8-N-10-32x7Ah</v>
          </cell>
          <cell r="G544">
            <v>5314.2695999999987</v>
          </cell>
          <cell r="H544" t="str">
            <v>--</v>
          </cell>
        </row>
        <row r="545">
          <cell r="E545">
            <v>1022481</v>
          </cell>
          <cell r="F545" t="str">
            <v>9155-8-N-15-32x9Ah</v>
          </cell>
          <cell r="G545">
            <v>5570.7011999999995</v>
          </cell>
          <cell r="H545" t="str">
            <v>--</v>
          </cell>
        </row>
        <row r="546">
          <cell r="E546">
            <v>1022482</v>
          </cell>
          <cell r="F546" t="str">
            <v>9155-8-N-28-64x7Ah</v>
          </cell>
          <cell r="G546">
            <v>6321.1175999999987</v>
          </cell>
          <cell r="H546" t="str">
            <v>--</v>
          </cell>
        </row>
        <row r="547">
          <cell r="E547">
            <v>1022483</v>
          </cell>
          <cell r="F547" t="str">
            <v>9155-8-N-33-64x9Ah</v>
          </cell>
          <cell r="G547">
            <v>6454.8395999999984</v>
          </cell>
          <cell r="H547" t="str">
            <v>--</v>
          </cell>
        </row>
        <row r="548">
          <cell r="E548">
            <v>1022484</v>
          </cell>
          <cell r="F548" t="str">
            <v>9155-10-N-10-32x9Ah</v>
          </cell>
          <cell r="G548">
            <v>6000.1848</v>
          </cell>
          <cell r="H548" t="str">
            <v>--</v>
          </cell>
        </row>
        <row r="549">
          <cell r="E549">
            <v>1022485</v>
          </cell>
          <cell r="F549" t="str">
            <v>9155-10-N-20-64x7Ah</v>
          </cell>
          <cell r="G549">
            <v>7018.0451999999996</v>
          </cell>
          <cell r="H549" t="str">
            <v>--</v>
          </cell>
        </row>
        <row r="550">
          <cell r="E550">
            <v>1022486</v>
          </cell>
          <cell r="F550" t="str">
            <v>9155-10-N-25-64x9Ah</v>
          </cell>
          <cell r="G550">
            <v>7195.8167999999987</v>
          </cell>
          <cell r="H550" t="str">
            <v>--</v>
          </cell>
        </row>
        <row r="551">
          <cell r="E551">
            <v>1022487</v>
          </cell>
          <cell r="F551" t="str">
            <v>9155-12-N-8-32x9Ah</v>
          </cell>
          <cell r="G551">
            <v>7192.6703999999991</v>
          </cell>
          <cell r="H551" t="str">
            <v>--</v>
          </cell>
        </row>
        <row r="552">
          <cell r="E552">
            <v>1022488</v>
          </cell>
          <cell r="F552" t="str">
            <v>9155-12-N-15-64x7Ah</v>
          </cell>
          <cell r="G552">
            <v>8199.518399999999</v>
          </cell>
          <cell r="H552" t="str">
            <v>--</v>
          </cell>
        </row>
        <row r="553">
          <cell r="E553">
            <v>1022489</v>
          </cell>
          <cell r="F553" t="str">
            <v>9155-12-N-20-64x9Ah</v>
          </cell>
          <cell r="G553">
            <v>8388.3023999999987</v>
          </cell>
          <cell r="H553" t="str">
            <v>--</v>
          </cell>
        </row>
        <row r="554">
          <cell r="E554">
            <v>1022490</v>
          </cell>
          <cell r="F554" t="str">
            <v>9155-15-N-5-32x9Ah</v>
          </cell>
          <cell r="G554">
            <v>7814.0843999999979</v>
          </cell>
          <cell r="H554" t="str">
            <v>--</v>
          </cell>
        </row>
        <row r="555">
          <cell r="E555">
            <v>1022491</v>
          </cell>
          <cell r="F555" t="str">
            <v>9155-15-N-10-64x7Ah</v>
          </cell>
          <cell r="G555">
            <v>8624.2823999999982</v>
          </cell>
          <cell r="H555" t="str">
            <v>--</v>
          </cell>
        </row>
        <row r="556">
          <cell r="E556">
            <v>1022492</v>
          </cell>
          <cell r="F556" t="str">
            <v>9155-15-N-15-64x9Ah</v>
          </cell>
          <cell r="G556">
            <v>8701.3691999999992</v>
          </cell>
          <cell r="H556" t="str">
            <v>--</v>
          </cell>
        </row>
        <row r="557">
          <cell r="E557">
            <v>1022493</v>
          </cell>
          <cell r="F557" t="str">
            <v>9155-8-NL-10-32x7Ah</v>
          </cell>
          <cell r="G557">
            <v>5910.5123999999987</v>
          </cell>
          <cell r="H557" t="str">
            <v>--</v>
          </cell>
        </row>
        <row r="558">
          <cell r="E558">
            <v>1022494</v>
          </cell>
          <cell r="F558" t="str">
            <v>9155-8-NL-28-64x7Ah</v>
          </cell>
          <cell r="G558">
            <v>7392.4667999999992</v>
          </cell>
          <cell r="H558" t="str">
            <v>--</v>
          </cell>
        </row>
        <row r="559">
          <cell r="E559">
            <v>1022495</v>
          </cell>
          <cell r="F559" t="str">
            <v>9155-10-NL-6-32x7Ah</v>
          </cell>
          <cell r="G559">
            <v>6218.859599999998</v>
          </cell>
          <cell r="H559" t="str">
            <v>--</v>
          </cell>
        </row>
        <row r="560">
          <cell r="E560">
            <v>1022496</v>
          </cell>
          <cell r="F560" t="str">
            <v>9155-10-NL-20-64x7Ah</v>
          </cell>
          <cell r="G560">
            <v>7793.6327999999985</v>
          </cell>
          <cell r="H560" t="str">
            <v>--</v>
          </cell>
        </row>
        <row r="561">
          <cell r="E561">
            <v>1022497</v>
          </cell>
          <cell r="F561" t="str">
            <v>9155-12-NL-15-64x7Ah</v>
          </cell>
          <cell r="G561">
            <v>8599.1111999999994</v>
          </cell>
          <cell r="H561" t="str">
            <v>--</v>
          </cell>
        </row>
        <row r="562">
          <cell r="E562">
            <v>1022498</v>
          </cell>
          <cell r="F562" t="str">
            <v>9155-15-NL-10-64x7Ah</v>
          </cell>
          <cell r="G562">
            <v>9225.2447999999986</v>
          </cell>
          <cell r="H562" t="str">
            <v>--</v>
          </cell>
        </row>
        <row r="563">
          <cell r="E563">
            <v>1022499</v>
          </cell>
          <cell r="F563" t="str">
            <v>9155-8-NT-0-32x0Ah</v>
          </cell>
          <cell r="G563">
            <v>6997.5935999999983</v>
          </cell>
          <cell r="H563" t="str">
            <v>--</v>
          </cell>
        </row>
        <row r="564">
          <cell r="E564">
            <v>1022500</v>
          </cell>
          <cell r="F564" t="str">
            <v>9155-8-NT-14-32x9Ah</v>
          </cell>
          <cell r="G564">
            <v>7843.9751999999989</v>
          </cell>
          <cell r="H564" t="str">
            <v>--</v>
          </cell>
        </row>
        <row r="565">
          <cell r="E565">
            <v>1022501</v>
          </cell>
          <cell r="F565" t="str">
            <v>9155-10-NT-0-32x0Ah</v>
          </cell>
          <cell r="G565">
            <v>7390.8935999999985</v>
          </cell>
          <cell r="H565" t="str">
            <v>--</v>
          </cell>
        </row>
        <row r="566">
          <cell r="E566">
            <v>1022502</v>
          </cell>
          <cell r="F566" t="str">
            <v>9155-10-NT-10-32x9Ah</v>
          </cell>
          <cell r="G566">
            <v>8411.9003999999986</v>
          </cell>
          <cell r="H566" t="str">
            <v>--</v>
          </cell>
        </row>
        <row r="567">
          <cell r="E567">
            <v>1022503</v>
          </cell>
          <cell r="F567" t="str">
            <v>9155-12-NT-0-32x0Ah</v>
          </cell>
          <cell r="G567">
            <v>10040.162399999999</v>
          </cell>
          <cell r="H567" t="str">
            <v>--</v>
          </cell>
        </row>
        <row r="568">
          <cell r="E568">
            <v>1022504</v>
          </cell>
          <cell r="F568" t="str">
            <v>9155-12-NT-8-32x9Ah</v>
          </cell>
          <cell r="G568">
            <v>11091.059999999998</v>
          </cell>
          <cell r="H568" t="str">
            <v>--</v>
          </cell>
        </row>
        <row r="569">
          <cell r="E569">
            <v>1022505</v>
          </cell>
          <cell r="F569" t="str">
            <v>9155-15-NT-0-32x0Ah</v>
          </cell>
          <cell r="G569">
            <v>10831.481999999998</v>
          </cell>
          <cell r="H569" t="str">
            <v>--</v>
          </cell>
        </row>
        <row r="570">
          <cell r="E570">
            <v>1022506</v>
          </cell>
          <cell r="F570" t="str">
            <v>9155-15-NT-5-32x9Ah</v>
          </cell>
          <cell r="G570">
            <v>11701.461599999999</v>
          </cell>
          <cell r="H570" t="str">
            <v>--</v>
          </cell>
        </row>
        <row r="571">
          <cell r="E571">
            <v>1022507</v>
          </cell>
          <cell r="F571" t="str">
            <v>9155-8-N-10-32x7Ah-MBS</v>
          </cell>
          <cell r="G571">
            <v>5742.1799999999994</v>
          </cell>
          <cell r="H571" t="str">
            <v>--</v>
          </cell>
        </row>
        <row r="572">
          <cell r="E572">
            <v>1022508</v>
          </cell>
          <cell r="F572" t="str">
            <v>9155-8-N-15-32x9Ah-MBS</v>
          </cell>
          <cell r="G572">
            <v>6000.1848</v>
          </cell>
          <cell r="H572" t="str">
            <v>--</v>
          </cell>
        </row>
        <row r="573">
          <cell r="E573">
            <v>1022509</v>
          </cell>
          <cell r="F573" t="str">
            <v>9155-8-N-28-64x7Ah-MBS</v>
          </cell>
          <cell r="G573">
            <v>6758.4671999999991</v>
          </cell>
          <cell r="H573" t="str">
            <v>--</v>
          </cell>
        </row>
        <row r="574">
          <cell r="E574">
            <v>1022510</v>
          </cell>
          <cell r="F574" t="str">
            <v>9155-8-N-33-64x9Ah-MBS</v>
          </cell>
          <cell r="G574">
            <v>6827.6879999999983</v>
          </cell>
          <cell r="H574" t="str">
            <v>--</v>
          </cell>
        </row>
        <row r="575">
          <cell r="E575">
            <v>1022511</v>
          </cell>
          <cell r="F575" t="str">
            <v>9155-10-N-10-32x9Ah-MBS</v>
          </cell>
          <cell r="G575">
            <v>6426.521999999999</v>
          </cell>
          <cell r="H575" t="str">
            <v>--</v>
          </cell>
        </row>
        <row r="576">
          <cell r="E576">
            <v>1022512</v>
          </cell>
          <cell r="F576" t="str">
            <v>9155-10-N-20-64x7Ah-MBS</v>
          </cell>
          <cell r="G576">
            <v>7453.8215999999993</v>
          </cell>
          <cell r="H576" t="str">
            <v>--</v>
          </cell>
        </row>
        <row r="577">
          <cell r="E577">
            <v>1022513</v>
          </cell>
          <cell r="F577" t="str">
            <v>9155-10-N-26-64x9Ah-MBS</v>
          </cell>
          <cell r="G577">
            <v>7630.0199999999977</v>
          </cell>
          <cell r="H577" t="str">
            <v>--</v>
          </cell>
        </row>
        <row r="578">
          <cell r="E578">
            <v>1022514</v>
          </cell>
          <cell r="F578" t="str">
            <v>9155-12-N-8-32x9Ah-MBS</v>
          </cell>
          <cell r="G578">
            <v>7573.384799999998</v>
          </cell>
          <cell r="H578" t="str">
            <v>--</v>
          </cell>
        </row>
        <row r="579">
          <cell r="E579">
            <v>1022515</v>
          </cell>
          <cell r="F579" t="str">
            <v>9155-12-N-15-64x7Ah-MBS</v>
          </cell>
          <cell r="G579">
            <v>8624.2823999999982</v>
          </cell>
          <cell r="H579" t="str">
            <v>--</v>
          </cell>
        </row>
        <row r="580">
          <cell r="E580">
            <v>1022516</v>
          </cell>
          <cell r="F580" t="str">
            <v>9155-12-N-20-64x9Ah-MBS</v>
          </cell>
          <cell r="G580">
            <v>8805.2003999999979</v>
          </cell>
          <cell r="H580" t="str">
            <v>--</v>
          </cell>
        </row>
        <row r="581">
          <cell r="E581">
            <v>1022517</v>
          </cell>
          <cell r="F581" t="str">
            <v>9155-15-N-5-32x9Ah-MBS</v>
          </cell>
          <cell r="G581">
            <v>8193.2255999999998</v>
          </cell>
          <cell r="H581" t="str">
            <v>--</v>
          </cell>
        </row>
        <row r="582">
          <cell r="E582">
            <v>1022518</v>
          </cell>
          <cell r="F582" t="str">
            <v>9155-15-N-10-64x7Ah-MBS</v>
          </cell>
          <cell r="G582">
            <v>9050.6195999999982</v>
          </cell>
          <cell r="H582" t="str">
            <v>--</v>
          </cell>
        </row>
        <row r="583">
          <cell r="E583">
            <v>1022519</v>
          </cell>
          <cell r="F583" t="str">
            <v>9155-15-N-15-64x9Ah-MBS</v>
          </cell>
          <cell r="G583">
            <v>9121.413599999998</v>
          </cell>
          <cell r="H583" t="str">
            <v>--</v>
          </cell>
        </row>
        <row r="584">
          <cell r="E584">
            <v>1022520</v>
          </cell>
          <cell r="F584" t="str">
            <v>9155-8-NL-10-32x7Ah-MBS</v>
          </cell>
          <cell r="G584">
            <v>6154.3583999999983</v>
          </cell>
          <cell r="H584" t="str">
            <v>--</v>
          </cell>
        </row>
        <row r="585">
          <cell r="E585">
            <v>1022521</v>
          </cell>
          <cell r="F585" t="str">
            <v>9155-8-NL-28-64x7Ah-MBS</v>
          </cell>
          <cell r="G585">
            <v>7521.4691999999986</v>
          </cell>
          <cell r="H585" t="str">
            <v>--</v>
          </cell>
        </row>
        <row r="586">
          <cell r="E586">
            <v>1022522</v>
          </cell>
          <cell r="F586" t="str">
            <v>9155-10-NL-6-32x7Ah-MBS</v>
          </cell>
          <cell r="G586">
            <v>6653.0627999999988</v>
          </cell>
          <cell r="H586" t="str">
            <v>--</v>
          </cell>
        </row>
        <row r="587">
          <cell r="E587">
            <v>1022523</v>
          </cell>
          <cell r="F587" t="str">
            <v>9155-10-NL-20-64x7Ah-MBS</v>
          </cell>
          <cell r="G587">
            <v>8108.2727999999988</v>
          </cell>
          <cell r="H587" t="str">
            <v>--</v>
          </cell>
        </row>
        <row r="588">
          <cell r="E588">
            <v>1022524</v>
          </cell>
          <cell r="F588" t="str">
            <v>9155-12-NL-15-64x7Ah-MBS</v>
          </cell>
          <cell r="G588">
            <v>8742.272399999998</v>
          </cell>
          <cell r="H588" t="str">
            <v>--</v>
          </cell>
        </row>
        <row r="589">
          <cell r="E589">
            <v>1022525</v>
          </cell>
          <cell r="F589" t="str">
            <v>9155-15-NL-10-64x7Ah-MBS</v>
          </cell>
          <cell r="G589">
            <v>9349.5275999999994</v>
          </cell>
          <cell r="H589" t="str">
            <v>--</v>
          </cell>
        </row>
        <row r="590">
          <cell r="E590">
            <v>1022526</v>
          </cell>
          <cell r="F590" t="str">
            <v>9155-8-S-0-32x0Ah</v>
          </cell>
          <cell r="G590">
            <v>4902.0911999999989</v>
          </cell>
          <cell r="H590" t="str">
            <v>--</v>
          </cell>
        </row>
        <row r="591">
          <cell r="E591">
            <v>1022527</v>
          </cell>
          <cell r="F591" t="str">
            <v>9155-8-S-0-64x0Ah</v>
          </cell>
          <cell r="G591">
            <v>5296.9643999999989</v>
          </cell>
          <cell r="H591" t="str">
            <v>--</v>
          </cell>
        </row>
        <row r="592">
          <cell r="E592">
            <v>1022528</v>
          </cell>
          <cell r="F592" t="str">
            <v>9155-10-S-0-32x0Ah</v>
          </cell>
          <cell r="G592">
            <v>5218.3043999999991</v>
          </cell>
          <cell r="H592" t="str">
            <v>--</v>
          </cell>
        </row>
        <row r="593">
          <cell r="E593">
            <v>1022529</v>
          </cell>
          <cell r="F593" t="str">
            <v>9155-10-S-0-64x0Ah</v>
          </cell>
          <cell r="G593">
            <v>5633.6291999999994</v>
          </cell>
          <cell r="H593" t="str">
            <v>--</v>
          </cell>
        </row>
        <row r="594">
          <cell r="E594">
            <v>1022530</v>
          </cell>
          <cell r="F594" t="str">
            <v>9155-8-SC-0</v>
          </cell>
          <cell r="G594">
            <v>4606.3295999999991</v>
          </cell>
          <cell r="H594" t="str">
            <v>--</v>
          </cell>
        </row>
        <row r="595">
          <cell r="E595">
            <v>1022531</v>
          </cell>
          <cell r="F595" t="str">
            <v>9155-10-SC-0</v>
          </cell>
          <cell r="G595">
            <v>4801.4063999999989</v>
          </cell>
          <cell r="H595" t="str">
            <v>--</v>
          </cell>
        </row>
        <row r="596">
          <cell r="E596">
            <v>1022532</v>
          </cell>
          <cell r="F596" t="str">
            <v>9155-8-S-10-32x7Ah</v>
          </cell>
          <cell r="G596">
            <v>5221.4507999999996</v>
          </cell>
          <cell r="H596" t="str">
            <v>--</v>
          </cell>
        </row>
        <row r="597">
          <cell r="E597">
            <v>1022533</v>
          </cell>
          <cell r="F597" t="str">
            <v>9155-8-S-15-32x9Ah</v>
          </cell>
          <cell r="G597">
            <v>5471.5895999999993</v>
          </cell>
          <cell r="H597" t="str">
            <v>--</v>
          </cell>
        </row>
        <row r="598">
          <cell r="E598">
            <v>1022534</v>
          </cell>
          <cell r="F598" t="str">
            <v>9155-8-S-28-64x7Ah</v>
          </cell>
          <cell r="G598">
            <v>6206.2739999999985</v>
          </cell>
          <cell r="H598" t="str">
            <v>--</v>
          </cell>
        </row>
        <row r="599">
          <cell r="E599">
            <v>1022535</v>
          </cell>
          <cell r="F599" t="str">
            <v>9155-8-S-33-64x9Ah</v>
          </cell>
          <cell r="G599">
            <v>6338.4227999999985</v>
          </cell>
          <cell r="H599" t="str">
            <v>--</v>
          </cell>
        </row>
        <row r="600">
          <cell r="E600">
            <v>1022536</v>
          </cell>
          <cell r="F600" t="str">
            <v>9155-10-S-10-32x9Ah</v>
          </cell>
          <cell r="G600">
            <v>5893.2071999999989</v>
          </cell>
          <cell r="H600" t="str">
            <v>--</v>
          </cell>
        </row>
        <row r="601">
          <cell r="E601">
            <v>1022537</v>
          </cell>
          <cell r="F601" t="str">
            <v>9155-10-S-20-64x7Ah</v>
          </cell>
          <cell r="G601">
            <v>6890.6159999999991</v>
          </cell>
          <cell r="H601" t="str">
            <v>--</v>
          </cell>
        </row>
        <row r="602">
          <cell r="E602">
            <v>1022538</v>
          </cell>
          <cell r="F602" t="str">
            <v>9155-10-S-25-64x9Ah</v>
          </cell>
          <cell r="G602">
            <v>7065.2411999999995</v>
          </cell>
          <cell r="H602" t="str">
            <v>--</v>
          </cell>
        </row>
        <row r="603">
          <cell r="E603">
            <v>1022539</v>
          </cell>
          <cell r="F603" t="str">
            <v>9155-8-SL-10-32x7Ah</v>
          </cell>
          <cell r="G603">
            <v>5886.9143999999987</v>
          </cell>
          <cell r="H603" t="str">
            <v>--</v>
          </cell>
        </row>
        <row r="604">
          <cell r="E604">
            <v>1022540</v>
          </cell>
          <cell r="F604" t="str">
            <v>9155-8-SL-28-64x7Ah</v>
          </cell>
          <cell r="G604">
            <v>7351.5635999999986</v>
          </cell>
          <cell r="H604" t="str">
            <v>--</v>
          </cell>
        </row>
        <row r="605">
          <cell r="E605">
            <v>1022541</v>
          </cell>
          <cell r="F605" t="str">
            <v>9155-10-SL-6-32x7Ah</v>
          </cell>
          <cell r="G605">
            <v>6195.2615999999989</v>
          </cell>
          <cell r="H605" t="str">
            <v>--</v>
          </cell>
        </row>
        <row r="606">
          <cell r="E606">
            <v>1022542</v>
          </cell>
          <cell r="F606" t="str">
            <v>9155-10-SL-20-64x7Ah</v>
          </cell>
          <cell r="G606">
            <v>7770.0347999999985</v>
          </cell>
          <cell r="H606" t="str">
            <v>--</v>
          </cell>
        </row>
        <row r="607">
          <cell r="E607">
            <v>1022543</v>
          </cell>
          <cell r="F607" t="str">
            <v>9155-8-ST-0-32x0Ah</v>
          </cell>
          <cell r="G607">
            <v>6978.7151999999996</v>
          </cell>
          <cell r="H607" t="str">
            <v>--</v>
          </cell>
        </row>
        <row r="608">
          <cell r="E608">
            <v>1022544</v>
          </cell>
          <cell r="F608" t="str">
            <v>9155-8-ST-14-32x9Ah</v>
          </cell>
          <cell r="G608">
            <v>7818.8039999999983</v>
          </cell>
          <cell r="H608" t="str">
            <v>--</v>
          </cell>
        </row>
        <row r="609">
          <cell r="E609">
            <v>1022545</v>
          </cell>
          <cell r="F609" t="str">
            <v>9155-10-ST-0-32x0Ah</v>
          </cell>
          <cell r="G609">
            <v>7373.5883999999987</v>
          </cell>
          <cell r="H609" t="str">
            <v>--</v>
          </cell>
        </row>
        <row r="610">
          <cell r="E610">
            <v>1022546</v>
          </cell>
          <cell r="F610" t="str">
            <v>9155-10-ST-10-32x9Ah</v>
          </cell>
          <cell r="G610">
            <v>8386.7291999999979</v>
          </cell>
          <cell r="H610" t="str">
            <v>--</v>
          </cell>
        </row>
        <row r="611">
          <cell r="E611">
            <v>1022547</v>
          </cell>
          <cell r="F611" t="str">
            <v>9155-8-S-10-32x7Ah-MBS</v>
          </cell>
          <cell r="G611">
            <v>5641.4951999999985</v>
          </cell>
          <cell r="H611" t="str">
            <v>--</v>
          </cell>
        </row>
        <row r="612">
          <cell r="E612">
            <v>1022548</v>
          </cell>
          <cell r="F612" t="str">
            <v>9155-8-S-15-32x9Ah-MBS</v>
          </cell>
          <cell r="G612">
            <v>5893.2071999999989</v>
          </cell>
          <cell r="H612" t="str">
            <v>--</v>
          </cell>
        </row>
        <row r="613">
          <cell r="E613">
            <v>1022549</v>
          </cell>
          <cell r="F613" t="str">
            <v>9155-8-S-28-64x7Ah-MBS</v>
          </cell>
          <cell r="G613">
            <v>6635.757599999999</v>
          </cell>
          <cell r="H613" t="str">
            <v>--</v>
          </cell>
        </row>
        <row r="614">
          <cell r="E614">
            <v>1022550</v>
          </cell>
          <cell r="F614" t="str">
            <v>9155-8-S-33-64x9Ah-MBS</v>
          </cell>
          <cell r="G614">
            <v>6764.7599999999993</v>
          </cell>
          <cell r="H614" t="str">
            <v>--</v>
          </cell>
        </row>
        <row r="615">
          <cell r="E615">
            <v>1022551</v>
          </cell>
          <cell r="F615" t="str">
            <v>9155-10-S-10-32x9Ah-MBS</v>
          </cell>
          <cell r="G615">
            <v>6310.1051999999991</v>
          </cell>
          <cell r="H615" t="str">
            <v>--</v>
          </cell>
        </row>
        <row r="616">
          <cell r="E616">
            <v>1022552</v>
          </cell>
          <cell r="F616" t="str">
            <v>9155-10-S-20-64x7Ah-MBS</v>
          </cell>
          <cell r="G616">
            <v>7318.5263999999988</v>
          </cell>
          <cell r="H616" t="str">
            <v>--</v>
          </cell>
        </row>
        <row r="617">
          <cell r="E617">
            <v>1022553</v>
          </cell>
          <cell r="F617" t="str">
            <v>9155-10-S-25-64x9Ah-MBS</v>
          </cell>
          <cell r="G617">
            <v>7491.5783999999985</v>
          </cell>
          <cell r="H617" t="str">
            <v>--</v>
          </cell>
        </row>
        <row r="618">
          <cell r="E618">
            <v>1022554</v>
          </cell>
          <cell r="F618" t="str">
            <v>9155-8-SL-10-32x7Ah-MBS</v>
          </cell>
          <cell r="G618">
            <v>6297.5195999999987</v>
          </cell>
          <cell r="H618" t="str">
            <v>--</v>
          </cell>
        </row>
        <row r="619">
          <cell r="E619">
            <v>1022555</v>
          </cell>
          <cell r="F619" t="str">
            <v>9155-8-SL-28-64x7Ah-MBS</v>
          </cell>
          <cell r="G619">
            <v>7770.0347999999985</v>
          </cell>
          <cell r="H619" t="str">
            <v>--</v>
          </cell>
        </row>
        <row r="620">
          <cell r="E620">
            <v>1022556</v>
          </cell>
          <cell r="F620" t="str">
            <v>9155-10-SL-6-32x7Ah-MBS</v>
          </cell>
          <cell r="G620">
            <v>6813.5291999999981</v>
          </cell>
          <cell r="H620" t="str">
            <v>--</v>
          </cell>
        </row>
        <row r="621">
          <cell r="E621">
            <v>1022557</v>
          </cell>
          <cell r="F621" t="str">
            <v>9155-10-SL-20-64x7Ah-MBS</v>
          </cell>
          <cell r="G621">
            <v>8377.2899999999972</v>
          </cell>
          <cell r="H621" t="str">
            <v>--</v>
          </cell>
        </row>
        <row r="622">
          <cell r="E622">
            <v>1022883</v>
          </cell>
          <cell r="F622" t="str">
            <v>9155-8-N-0-32x0Ah-MBS</v>
          </cell>
          <cell r="G622">
            <v>5296.9643999999989</v>
          </cell>
          <cell r="H622" t="str">
            <v>--</v>
          </cell>
        </row>
        <row r="623">
          <cell r="E623">
            <v>1022884</v>
          </cell>
          <cell r="F623" t="str">
            <v>9155-8-N-0-64x0Ah-MBS</v>
          </cell>
          <cell r="G623">
            <v>5691.8375999999989</v>
          </cell>
          <cell r="H623" t="str">
            <v>--</v>
          </cell>
        </row>
        <row r="624">
          <cell r="E624">
            <v>1022885</v>
          </cell>
          <cell r="F624" t="str">
            <v>9155-10-N-0-32x0Ah-MBS</v>
          </cell>
          <cell r="G624">
            <v>5594.2991999999995</v>
          </cell>
          <cell r="H624" t="str">
            <v>--</v>
          </cell>
        </row>
        <row r="625">
          <cell r="E625">
            <v>1022886</v>
          </cell>
          <cell r="F625" t="str">
            <v>9155-10-N-0-64x0Ah-MBS</v>
          </cell>
          <cell r="G625">
            <v>5790.9491999999982</v>
          </cell>
          <cell r="H625" t="str">
            <v>--</v>
          </cell>
        </row>
        <row r="626">
          <cell r="E626">
            <v>1022887</v>
          </cell>
          <cell r="F626" t="str">
            <v>9155-12-N-0-32x0Ah-MBS</v>
          </cell>
          <cell r="G626">
            <v>7373.5883999999987</v>
          </cell>
          <cell r="H626" t="str">
            <v>--</v>
          </cell>
        </row>
        <row r="627">
          <cell r="E627">
            <v>1022888</v>
          </cell>
          <cell r="F627" t="str">
            <v>9155-12-N-0-64x0Ah-MBS</v>
          </cell>
          <cell r="G627">
            <v>7768.4615999999987</v>
          </cell>
          <cell r="H627" t="str">
            <v>--</v>
          </cell>
        </row>
        <row r="628">
          <cell r="E628">
            <v>1022889</v>
          </cell>
          <cell r="F628" t="str">
            <v>9155-15-N-0-32x0Ah-MBS</v>
          </cell>
          <cell r="G628">
            <v>7570.2383999999984</v>
          </cell>
          <cell r="H628" t="str">
            <v>--</v>
          </cell>
        </row>
        <row r="629">
          <cell r="E629">
            <v>1022890</v>
          </cell>
          <cell r="F629" t="str">
            <v>9155-15-N-0-64x0Ah-MBS</v>
          </cell>
          <cell r="G629">
            <v>7965.1115999999993</v>
          </cell>
          <cell r="H629" t="str">
            <v>--</v>
          </cell>
        </row>
        <row r="630">
          <cell r="E630">
            <v>1022891</v>
          </cell>
          <cell r="F630" t="str">
            <v>9155-8-S-0-32x0Ah-MBS</v>
          </cell>
          <cell r="G630">
            <v>5296.9643999999989</v>
          </cell>
          <cell r="H630" t="str">
            <v>--</v>
          </cell>
        </row>
        <row r="631">
          <cell r="E631">
            <v>1022892</v>
          </cell>
          <cell r="F631" t="str">
            <v>9155-8-S-0-64x0Ah-MBS</v>
          </cell>
          <cell r="G631">
            <v>5691.8375999999989</v>
          </cell>
          <cell r="H631" t="str">
            <v>--</v>
          </cell>
        </row>
        <row r="632">
          <cell r="E632">
            <v>1022893</v>
          </cell>
          <cell r="F632" t="str">
            <v>9155-10-S-0-32x0Ah-MBS</v>
          </cell>
          <cell r="G632">
            <v>5594.2991999999995</v>
          </cell>
          <cell r="H632" t="str">
            <v>--</v>
          </cell>
        </row>
        <row r="633">
          <cell r="E633">
            <v>1022894</v>
          </cell>
          <cell r="F633" t="str">
            <v>9155-10-S-0-64x0Ah-MBS</v>
          </cell>
          <cell r="G633">
            <v>5790.9491999999982</v>
          </cell>
          <cell r="H633" t="str">
            <v>--</v>
          </cell>
        </row>
        <row r="634">
          <cell r="E634">
            <v>1023110</v>
          </cell>
          <cell r="F634" t="str">
            <v>9155-8-ST-0</v>
          </cell>
          <cell r="G634">
            <v>6780.4919999999993</v>
          </cell>
          <cell r="H634" t="str">
            <v>--</v>
          </cell>
        </row>
        <row r="635">
          <cell r="E635">
            <v>1023111</v>
          </cell>
          <cell r="F635" t="str">
            <v>9155-10-ST-0</v>
          </cell>
          <cell r="G635">
            <v>7173.7919999999986</v>
          </cell>
          <cell r="H635" t="str">
            <v>--</v>
          </cell>
        </row>
        <row r="636">
          <cell r="E636">
            <v>1023112</v>
          </cell>
          <cell r="F636" t="str">
            <v>9155-8-NT-0</v>
          </cell>
          <cell r="G636">
            <v>6780.4919999999993</v>
          </cell>
          <cell r="H636" t="str">
            <v>--</v>
          </cell>
        </row>
        <row r="637">
          <cell r="E637">
            <v>1023113</v>
          </cell>
          <cell r="F637" t="str">
            <v>9155-10-NT-0</v>
          </cell>
          <cell r="G637">
            <v>7173.7919999999986</v>
          </cell>
          <cell r="H637" t="str">
            <v>--</v>
          </cell>
        </row>
        <row r="638">
          <cell r="E638">
            <v>1023114</v>
          </cell>
          <cell r="F638" t="str">
            <v>9155-12-NT-0</v>
          </cell>
          <cell r="G638">
            <v>10436.608799999998</v>
          </cell>
          <cell r="H638" t="str">
            <v>--</v>
          </cell>
        </row>
        <row r="639">
          <cell r="E639">
            <v>1023115</v>
          </cell>
          <cell r="F639" t="str">
            <v>9155-15-NT-0</v>
          </cell>
          <cell r="G639">
            <v>11031.278399999997</v>
          </cell>
          <cell r="H639" t="str">
            <v>--</v>
          </cell>
        </row>
        <row r="640">
          <cell r="E640">
            <v>1024153</v>
          </cell>
          <cell r="F640" t="str">
            <v>9155-8-SHS-15-32X9Ah</v>
          </cell>
          <cell r="G640">
            <v>5789.3759999999993</v>
          </cell>
          <cell r="H640" t="str">
            <v>--</v>
          </cell>
        </row>
        <row r="641">
          <cell r="E641">
            <v>1024157</v>
          </cell>
          <cell r="F641" t="str">
            <v>9155-8-SHS-33-64X9Ah</v>
          </cell>
          <cell r="G641">
            <v>6665.6483999999982</v>
          </cell>
          <cell r="H641" t="str">
            <v>--</v>
          </cell>
        </row>
        <row r="642">
          <cell r="E642">
            <v>1024161</v>
          </cell>
          <cell r="F642" t="str">
            <v>9155-10-SHS-10-32X9Ah</v>
          </cell>
          <cell r="G642">
            <v>6184.2491999999984</v>
          </cell>
          <cell r="H642" t="str">
            <v>--</v>
          </cell>
        </row>
        <row r="643">
          <cell r="E643">
            <v>1024165</v>
          </cell>
          <cell r="F643" t="str">
            <v>9155-10-SHS-25-64X9Ah</v>
          </cell>
          <cell r="G643">
            <v>7356.2831999999989</v>
          </cell>
          <cell r="H643" t="str">
            <v>--</v>
          </cell>
        </row>
        <row r="644">
          <cell r="E644">
            <v>1024169</v>
          </cell>
          <cell r="F644" t="str">
            <v>9155-8-SLHS-10-32X7Ah</v>
          </cell>
          <cell r="G644">
            <v>6352.5815999999995</v>
          </cell>
          <cell r="H644" t="str">
            <v>--</v>
          </cell>
        </row>
        <row r="645">
          <cell r="E645">
            <v>1024173</v>
          </cell>
          <cell r="F645" t="str">
            <v>9155-8-SLHS-28-64X7Ah</v>
          </cell>
          <cell r="G645">
            <v>7784.1935999999987</v>
          </cell>
          <cell r="H645" t="str">
            <v>--</v>
          </cell>
        </row>
        <row r="646">
          <cell r="E646">
            <v>1024177</v>
          </cell>
          <cell r="F646" t="str">
            <v>9155-10-SLHS-6-32X7Ah</v>
          </cell>
          <cell r="G646">
            <v>6651.4895999999981</v>
          </cell>
          <cell r="H646" t="str">
            <v>--</v>
          </cell>
        </row>
        <row r="647">
          <cell r="E647">
            <v>1024181</v>
          </cell>
          <cell r="F647" t="str">
            <v>9155-10-SLHS-20-64X7Ah</v>
          </cell>
          <cell r="G647">
            <v>8190.0791999999983</v>
          </cell>
          <cell r="H647" t="str">
            <v>--</v>
          </cell>
        </row>
        <row r="648">
          <cell r="E648">
            <v>1024185</v>
          </cell>
          <cell r="F648" t="str">
            <v>9155-8-SHS-0-32X0Ah</v>
          </cell>
          <cell r="G648">
            <v>5353.5995999999986</v>
          </cell>
          <cell r="H648" t="str">
            <v>--</v>
          </cell>
        </row>
        <row r="649">
          <cell r="E649">
            <v>1024189</v>
          </cell>
          <cell r="F649" t="str">
            <v>9155-8-SHS-0-64X0Ah</v>
          </cell>
          <cell r="G649">
            <v>5739.0335999999988</v>
          </cell>
          <cell r="H649" t="str">
            <v>--</v>
          </cell>
        </row>
        <row r="650">
          <cell r="E650">
            <v>1024193</v>
          </cell>
          <cell r="F650" t="str">
            <v>9155-10-SHS-0-32X0Ah</v>
          </cell>
          <cell r="G650">
            <v>5660.373599999999</v>
          </cell>
          <cell r="H650" t="str">
            <v>--</v>
          </cell>
        </row>
        <row r="651">
          <cell r="E651">
            <v>1024197</v>
          </cell>
          <cell r="F651" t="str">
            <v>9155-10-SHS-0-64X0Ah</v>
          </cell>
          <cell r="G651">
            <v>6064.6859999999997</v>
          </cell>
          <cell r="H651" t="str">
            <v>--</v>
          </cell>
        </row>
        <row r="652">
          <cell r="E652">
            <v>1024201</v>
          </cell>
          <cell r="F652" t="str">
            <v>9155-8-SCHS-0</v>
          </cell>
          <cell r="G652">
            <v>5065.7039999999988</v>
          </cell>
          <cell r="H652" t="str">
            <v>--</v>
          </cell>
        </row>
        <row r="653">
          <cell r="E653">
            <v>1024205</v>
          </cell>
          <cell r="F653" t="str">
            <v>9155-10-SCHS-0</v>
          </cell>
          <cell r="G653">
            <v>5257.634399999999</v>
          </cell>
          <cell r="H653" t="str">
            <v>--</v>
          </cell>
        </row>
        <row r="654">
          <cell r="E654">
            <v>1024209</v>
          </cell>
          <cell r="F654" t="str">
            <v>9155-8-NHS-15-32X9Ah</v>
          </cell>
          <cell r="G654">
            <v>5874.3287999999984</v>
          </cell>
          <cell r="H654" t="str">
            <v>--</v>
          </cell>
        </row>
        <row r="655">
          <cell r="E655">
            <v>1024213</v>
          </cell>
          <cell r="F655" t="str">
            <v>9155-8-NHS-33-64X9Ah</v>
          </cell>
          <cell r="G655">
            <v>6772.6259999999993</v>
          </cell>
          <cell r="H655" t="str">
            <v>--</v>
          </cell>
        </row>
        <row r="656">
          <cell r="E656">
            <v>1024217</v>
          </cell>
          <cell r="F656" t="str">
            <v>9155-10-NHS-10-32X9Ah</v>
          </cell>
          <cell r="G656">
            <v>6275.4947999999995</v>
          </cell>
          <cell r="H656" t="str">
            <v>--</v>
          </cell>
        </row>
        <row r="657">
          <cell r="E657">
            <v>1024221</v>
          </cell>
          <cell r="F657" t="str">
            <v>9155-10-NHS-25-64X9Ah</v>
          </cell>
          <cell r="G657">
            <v>7474.2731999999987</v>
          </cell>
          <cell r="H657" t="str">
            <v>--</v>
          </cell>
        </row>
        <row r="658">
          <cell r="E658">
            <v>1024225</v>
          </cell>
          <cell r="F658" t="str">
            <v>9155-12-NHS-8-32X9Ah</v>
          </cell>
          <cell r="G658">
            <v>7692.9479999999985</v>
          </cell>
          <cell r="H658" t="str">
            <v>--</v>
          </cell>
        </row>
        <row r="659">
          <cell r="E659">
            <v>1024229</v>
          </cell>
          <cell r="F659" t="str">
            <v>9155-12-NHS-20-64X9Ah</v>
          </cell>
          <cell r="G659">
            <v>8888.5799999999981</v>
          </cell>
          <cell r="H659" t="str">
            <v>--</v>
          </cell>
        </row>
        <row r="660">
          <cell r="E660">
            <v>1024233</v>
          </cell>
          <cell r="F660" t="str">
            <v>9155-15-NHS-5-32X9Ah</v>
          </cell>
          <cell r="G660">
            <v>8303.3495999999977</v>
          </cell>
          <cell r="H660" t="str">
            <v>--</v>
          </cell>
        </row>
        <row r="661">
          <cell r="E661">
            <v>1024237</v>
          </cell>
          <cell r="F661" t="str">
            <v>9155-15-NHS-15-64X9Ah</v>
          </cell>
          <cell r="G661">
            <v>9196.9271999999983</v>
          </cell>
          <cell r="H661" t="str">
            <v>--</v>
          </cell>
        </row>
        <row r="662">
          <cell r="E662">
            <v>1024241</v>
          </cell>
          <cell r="F662" t="str">
            <v>9155-8-NLHS-10-32X7Ah</v>
          </cell>
          <cell r="G662">
            <v>6423.3755999999994</v>
          </cell>
          <cell r="H662" t="str">
            <v>--</v>
          </cell>
        </row>
        <row r="663">
          <cell r="E663">
            <v>1024245</v>
          </cell>
          <cell r="F663" t="str">
            <v>9155-8-NLHS-28-64X7Ah</v>
          </cell>
          <cell r="G663">
            <v>7913.195999999999</v>
          </cell>
          <cell r="H663" t="str">
            <v>--</v>
          </cell>
        </row>
        <row r="664">
          <cell r="E664">
            <v>1024249</v>
          </cell>
          <cell r="F664" t="str">
            <v>9155-10-NLHS-6-32X7Ah</v>
          </cell>
          <cell r="G664">
            <v>6728.576399999999</v>
          </cell>
          <cell r="H664" t="str">
            <v>--</v>
          </cell>
        </row>
        <row r="665">
          <cell r="E665">
            <v>1024253</v>
          </cell>
          <cell r="F665" t="str">
            <v>9155-10-NLHS-20-64X7Ah</v>
          </cell>
          <cell r="G665">
            <v>8306.4959999999992</v>
          </cell>
          <cell r="H665" t="str">
            <v>--</v>
          </cell>
        </row>
        <row r="666">
          <cell r="E666">
            <v>1024257</v>
          </cell>
          <cell r="F666" t="str">
            <v>9155-12-NLHS-15-64X7Ah</v>
          </cell>
          <cell r="G666">
            <v>9110.4011999999984</v>
          </cell>
          <cell r="H666" t="str">
            <v>--</v>
          </cell>
        </row>
        <row r="667">
          <cell r="E667">
            <v>1024261</v>
          </cell>
          <cell r="F667" t="str">
            <v>9155-15-NLHS-10-64X7Ah</v>
          </cell>
          <cell r="G667">
            <v>9730.2419999999984</v>
          </cell>
          <cell r="H667" t="str">
            <v>--</v>
          </cell>
        </row>
        <row r="668">
          <cell r="E668">
            <v>1024265</v>
          </cell>
          <cell r="F668" t="str">
            <v>9155-8-NHS-0-32X0Ah</v>
          </cell>
          <cell r="G668">
            <v>5495.1875999999993</v>
          </cell>
          <cell r="H668" t="str">
            <v>--</v>
          </cell>
        </row>
        <row r="669">
          <cell r="E669">
            <v>1024269</v>
          </cell>
          <cell r="F669" t="str">
            <v>9155-8-NHS-0-64X0Ah</v>
          </cell>
          <cell r="G669">
            <v>5891.6339999999982</v>
          </cell>
          <cell r="H669" t="str">
            <v>--</v>
          </cell>
        </row>
        <row r="670">
          <cell r="E670">
            <v>1024273</v>
          </cell>
          <cell r="F670" t="str">
            <v>9155-10-NHS-0-32X0Ah</v>
          </cell>
          <cell r="G670">
            <v>5811.4007999999994</v>
          </cell>
          <cell r="H670" t="str">
            <v>--</v>
          </cell>
        </row>
        <row r="671">
          <cell r="E671">
            <v>1024277</v>
          </cell>
          <cell r="F671" t="str">
            <v>9155-10-NHS-0-64X0Ah</v>
          </cell>
          <cell r="G671">
            <v>6226.7255999999998</v>
          </cell>
          <cell r="H671" t="str">
            <v>--</v>
          </cell>
        </row>
        <row r="672">
          <cell r="E672">
            <v>1024281</v>
          </cell>
          <cell r="F672" t="str">
            <v>9155-12-NHS-0-32X0Ah</v>
          </cell>
          <cell r="G672">
            <v>7373.5883999999987</v>
          </cell>
          <cell r="H672" t="str">
            <v>--</v>
          </cell>
        </row>
        <row r="673">
          <cell r="E673">
            <v>1024285</v>
          </cell>
          <cell r="F673" t="str">
            <v>9155-12-NHS-0-64X0Ah</v>
          </cell>
          <cell r="G673">
            <v>7768.4615999999987</v>
          </cell>
          <cell r="H673" t="str">
            <v>--</v>
          </cell>
        </row>
        <row r="674">
          <cell r="E674">
            <v>1024289</v>
          </cell>
          <cell r="F674" t="str">
            <v>9155-15-NHS-0-32X0Ah</v>
          </cell>
          <cell r="G674">
            <v>7768.4615999999987</v>
          </cell>
          <cell r="H674" t="str">
            <v>--</v>
          </cell>
        </row>
        <row r="675">
          <cell r="E675">
            <v>1024293</v>
          </cell>
          <cell r="F675" t="str">
            <v>9155-15-NHS-0-64X0Ah</v>
          </cell>
          <cell r="G675">
            <v>8163.3347999999978</v>
          </cell>
          <cell r="H675" t="str">
            <v>--</v>
          </cell>
        </row>
        <row r="676">
          <cell r="E676">
            <v>1024297</v>
          </cell>
          <cell r="F676" t="str">
            <v>9155-8-NCHS-0</v>
          </cell>
          <cell r="G676">
            <v>5199.4259999999995</v>
          </cell>
          <cell r="H676" t="str">
            <v>--</v>
          </cell>
        </row>
        <row r="677">
          <cell r="E677">
            <v>1024301</v>
          </cell>
          <cell r="F677" t="str">
            <v>9155-10-NCHS-0</v>
          </cell>
          <cell r="G677">
            <v>5396.0759999999991</v>
          </cell>
          <cell r="H677" t="str">
            <v>--</v>
          </cell>
        </row>
        <row r="678">
          <cell r="E678">
            <v>1024305</v>
          </cell>
          <cell r="F678" t="str">
            <v>9155-12-NCHS-0</v>
          </cell>
          <cell r="G678">
            <v>7173.7919999999986</v>
          </cell>
          <cell r="H678" t="str">
            <v>--</v>
          </cell>
        </row>
        <row r="679">
          <cell r="E679">
            <v>1024309</v>
          </cell>
          <cell r="F679" t="str">
            <v>9155-15-NCHS-0</v>
          </cell>
          <cell r="G679">
            <v>7373.5883999999987</v>
          </cell>
          <cell r="H679" t="str">
            <v>--</v>
          </cell>
        </row>
        <row r="680">
          <cell r="E680">
            <v>1026890</v>
          </cell>
          <cell r="F680" t="str">
            <v>9155-8-STHS-0-32x0Ah</v>
          </cell>
          <cell r="G680">
            <v>7175.3651999999993</v>
          </cell>
          <cell r="H680" t="str">
            <v>--</v>
          </cell>
        </row>
        <row r="681">
          <cell r="E681">
            <v>1026891</v>
          </cell>
          <cell r="F681" t="str">
            <v>9155-8-STHS-14-32x9Ah</v>
          </cell>
          <cell r="G681">
            <v>8020.1735999999983</v>
          </cell>
          <cell r="H681" t="str">
            <v>--</v>
          </cell>
        </row>
        <row r="682">
          <cell r="E682">
            <v>1026892</v>
          </cell>
          <cell r="F682" t="str">
            <v>9155-10-STHS-0-32x0Ah</v>
          </cell>
          <cell r="G682">
            <v>7559.2259999999987</v>
          </cell>
          <cell r="H682" t="str">
            <v>--</v>
          </cell>
        </row>
        <row r="683">
          <cell r="E683">
            <v>1026893</v>
          </cell>
          <cell r="F683" t="str">
            <v>9155-10-STHS-10-32x9Ah</v>
          </cell>
          <cell r="G683">
            <v>8569.2203999999983</v>
          </cell>
          <cell r="H683" t="str">
            <v>--</v>
          </cell>
        </row>
        <row r="684">
          <cell r="E684">
            <v>1026894</v>
          </cell>
          <cell r="F684" t="str">
            <v>9155-8-STHS-0</v>
          </cell>
          <cell r="G684">
            <v>6985.0079999999989</v>
          </cell>
          <cell r="H684" t="str">
            <v>--</v>
          </cell>
        </row>
        <row r="685">
          <cell r="E685">
            <v>1026895</v>
          </cell>
          <cell r="F685" t="str">
            <v>9155-10-STHS-0</v>
          </cell>
          <cell r="G685">
            <v>7368.8687999999984</v>
          </cell>
          <cell r="H685" t="str">
            <v>--</v>
          </cell>
        </row>
        <row r="686">
          <cell r="E686">
            <v>1026896</v>
          </cell>
          <cell r="F686" t="str">
            <v>9155-8-NTHS-0-32x0Ah</v>
          </cell>
          <cell r="G686">
            <v>7406.6255999999994</v>
          </cell>
          <cell r="H686" t="str">
            <v>--</v>
          </cell>
        </row>
        <row r="687">
          <cell r="E687">
            <v>1026897</v>
          </cell>
          <cell r="F687" t="str">
            <v>9155-8-NTHS-14-32x9Ah</v>
          </cell>
          <cell r="G687">
            <v>8253.0071999999982</v>
          </cell>
          <cell r="H687" t="str">
            <v>--</v>
          </cell>
        </row>
        <row r="688">
          <cell r="E688">
            <v>1026898</v>
          </cell>
          <cell r="F688" t="str">
            <v>9155-10-NTHS-0-32x0Ah</v>
          </cell>
          <cell r="G688">
            <v>7803.0719999999992</v>
          </cell>
          <cell r="H688" t="str">
            <v>--</v>
          </cell>
        </row>
        <row r="689">
          <cell r="E689">
            <v>1026899</v>
          </cell>
          <cell r="F689" t="str">
            <v>9155-10-NTHS-10-32x9Ah</v>
          </cell>
          <cell r="G689">
            <v>8822.5055999999986</v>
          </cell>
          <cell r="H689" t="str">
            <v>--</v>
          </cell>
        </row>
        <row r="690">
          <cell r="E690">
            <v>1026900</v>
          </cell>
          <cell r="F690" t="str">
            <v>9155-12-NTHS-0-32x0Ah</v>
          </cell>
          <cell r="G690">
            <v>10457.060399999998</v>
          </cell>
          <cell r="H690" t="str">
            <v>--</v>
          </cell>
        </row>
        <row r="691">
          <cell r="E691">
            <v>1026901</v>
          </cell>
          <cell r="F691" t="str">
            <v>9155-12-NTHS-8-32x9Ah</v>
          </cell>
          <cell r="G691">
            <v>11509.531199999999</v>
          </cell>
          <cell r="H691" t="str">
            <v>--</v>
          </cell>
        </row>
        <row r="692">
          <cell r="E692">
            <v>1026902</v>
          </cell>
          <cell r="F692" t="str">
            <v>9155-15-NTHS-0-32x0Ah</v>
          </cell>
          <cell r="G692">
            <v>11249.953199999998</v>
          </cell>
          <cell r="H692" t="str">
            <v>--</v>
          </cell>
        </row>
        <row r="693">
          <cell r="E693">
            <v>1026903</v>
          </cell>
          <cell r="F693" t="str">
            <v>9155-15-NTHS-5-32x9Ah</v>
          </cell>
          <cell r="G693">
            <v>12123.0792</v>
          </cell>
          <cell r="H693" t="str">
            <v>--</v>
          </cell>
        </row>
        <row r="694">
          <cell r="E694">
            <v>1026904</v>
          </cell>
          <cell r="F694" t="str">
            <v>9155-8-NTHS-0</v>
          </cell>
          <cell r="G694">
            <v>7173.7919999999986</v>
          </cell>
          <cell r="H694" t="str">
            <v>--</v>
          </cell>
        </row>
        <row r="695">
          <cell r="E695">
            <v>1026905</v>
          </cell>
          <cell r="F695" t="str">
            <v>9155-10-NTHS-0</v>
          </cell>
          <cell r="G695">
            <v>7570.2383999999984</v>
          </cell>
          <cell r="H695" t="str">
            <v>--</v>
          </cell>
        </row>
        <row r="696">
          <cell r="E696">
            <v>1026906</v>
          </cell>
          <cell r="F696" t="str">
            <v>9155-12-NTHS-0</v>
          </cell>
          <cell r="G696">
            <v>10831.481999999998</v>
          </cell>
          <cell r="H696" t="str">
            <v>--</v>
          </cell>
        </row>
        <row r="697">
          <cell r="E697">
            <v>1026907</v>
          </cell>
          <cell r="F697" t="str">
            <v>9155-15-NTHS-0</v>
          </cell>
          <cell r="G697">
            <v>11424.578399999997</v>
          </cell>
          <cell r="H697" t="str">
            <v>--</v>
          </cell>
        </row>
        <row r="698">
          <cell r="E698">
            <v>1026598</v>
          </cell>
          <cell r="F698" t="str">
            <v>9155-20-N-5-1x9Ah-MBS</v>
          </cell>
          <cell r="G698">
            <v>12044.419199999998</v>
          </cell>
          <cell r="H698" t="str">
            <v>--</v>
          </cell>
        </row>
        <row r="699">
          <cell r="E699">
            <v>1026599</v>
          </cell>
          <cell r="F699" t="str">
            <v>9155-20-N-13-2x9Ah-MBS</v>
          </cell>
          <cell r="G699">
            <v>13707.291599999999</v>
          </cell>
          <cell r="H699" t="str">
            <v>--</v>
          </cell>
        </row>
        <row r="700">
          <cell r="E700">
            <v>1026600</v>
          </cell>
          <cell r="F700" t="str">
            <v>9155-20-N-22-3x9Ah-MBS</v>
          </cell>
          <cell r="G700">
            <v>15431.518799999996</v>
          </cell>
          <cell r="H700" t="str">
            <v>--</v>
          </cell>
        </row>
        <row r="701">
          <cell r="E701">
            <v>1026601</v>
          </cell>
          <cell r="F701" t="str">
            <v>9155-20-N-31-4x9Ah-MBS</v>
          </cell>
          <cell r="G701">
            <v>17045.621999999999</v>
          </cell>
          <cell r="H701" t="str">
            <v>--</v>
          </cell>
        </row>
        <row r="702">
          <cell r="E702">
            <v>1026602</v>
          </cell>
          <cell r="F702" t="str">
            <v>9155-30-N-7-2x9Ah-MBS</v>
          </cell>
          <cell r="G702">
            <v>14972.144399999997</v>
          </cell>
          <cell r="H702" t="str">
            <v>--</v>
          </cell>
        </row>
        <row r="703">
          <cell r="E703">
            <v>1026603</v>
          </cell>
          <cell r="F703" t="str">
            <v>9155-30-N-13-3x9Ah-MBS</v>
          </cell>
          <cell r="G703">
            <v>16718.396399999998</v>
          </cell>
          <cell r="H703" t="str">
            <v>--</v>
          </cell>
        </row>
        <row r="704">
          <cell r="E704">
            <v>1026604</v>
          </cell>
          <cell r="F704" t="str">
            <v>9155-30-N-20-4x9Ah-MBS</v>
          </cell>
          <cell r="G704">
            <v>18345.085199999998</v>
          </cell>
          <cell r="H704" t="str">
            <v>--</v>
          </cell>
        </row>
        <row r="705">
          <cell r="E705">
            <v>1026605</v>
          </cell>
          <cell r="F705" t="str">
            <v>9155-20-NL-10-2x7Ah-MBS</v>
          </cell>
          <cell r="G705">
            <v>14563.112399999998</v>
          </cell>
          <cell r="H705" t="str">
            <v>--</v>
          </cell>
        </row>
        <row r="706">
          <cell r="E706">
            <v>1026606</v>
          </cell>
          <cell r="F706" t="str">
            <v>9155-20-NL-17-3x7Ah-MBS</v>
          </cell>
          <cell r="G706">
            <v>16419.488399999998</v>
          </cell>
          <cell r="H706" t="str">
            <v>--</v>
          </cell>
        </row>
        <row r="707">
          <cell r="E707">
            <v>1026607</v>
          </cell>
          <cell r="F707" t="str">
            <v>9155-20-NL-26-4x7Ah-MBS</v>
          </cell>
          <cell r="G707">
            <v>18161.020799999995</v>
          </cell>
          <cell r="H707" t="str">
            <v>--</v>
          </cell>
        </row>
        <row r="708">
          <cell r="E708">
            <v>1026608</v>
          </cell>
          <cell r="F708" t="str">
            <v>9155-30-NL-10-3x7Ah-MBS</v>
          </cell>
          <cell r="G708">
            <v>17207.661599999999</v>
          </cell>
          <cell r="H708" t="str">
            <v>--</v>
          </cell>
        </row>
        <row r="709">
          <cell r="E709">
            <v>1026609</v>
          </cell>
          <cell r="F709" t="str">
            <v>9155-30-NL-15-4x7Ah-MBS</v>
          </cell>
          <cell r="G709">
            <v>18957.059999999998</v>
          </cell>
          <cell r="H709" t="str">
            <v>--</v>
          </cell>
        </row>
        <row r="710">
          <cell r="E710">
            <v>1026610</v>
          </cell>
          <cell r="F710" t="str">
            <v>9155-20-N-5-1x9Ah</v>
          </cell>
          <cell r="G710" t="str">
            <v>не доступно</v>
          </cell>
          <cell r="H710" t="str">
            <v>не доступно</v>
          </cell>
        </row>
        <row r="711">
          <cell r="E711">
            <v>1026611</v>
          </cell>
          <cell r="F711" t="str">
            <v>9155-20-N-13-2x9Ah</v>
          </cell>
          <cell r="G711" t="str">
            <v>не доступно</v>
          </cell>
          <cell r="H711" t="str">
            <v>не доступно</v>
          </cell>
        </row>
        <row r="712">
          <cell r="E712">
            <v>1026612</v>
          </cell>
          <cell r="F712" t="str">
            <v>9155-20-N-22-3x9Ah</v>
          </cell>
          <cell r="G712" t="str">
            <v>не доступно</v>
          </cell>
          <cell r="H712" t="str">
            <v>не доступно</v>
          </cell>
        </row>
        <row r="713">
          <cell r="E713">
            <v>1026613</v>
          </cell>
          <cell r="F713" t="str">
            <v>9155-20-N-31-4x9Ah</v>
          </cell>
          <cell r="G713" t="str">
            <v>не доступно</v>
          </cell>
          <cell r="H713" t="str">
            <v>не доступно</v>
          </cell>
        </row>
        <row r="714">
          <cell r="E714">
            <v>1026614</v>
          </cell>
          <cell r="F714" t="str">
            <v>9155-30-N-7-2x9Ah</v>
          </cell>
          <cell r="G714" t="str">
            <v>не доступно</v>
          </cell>
          <cell r="H714" t="str">
            <v>не доступно</v>
          </cell>
        </row>
        <row r="715">
          <cell r="E715">
            <v>1026615</v>
          </cell>
          <cell r="F715" t="str">
            <v>9155-30-N-13-3x9Ah</v>
          </cell>
          <cell r="G715" t="str">
            <v>не доступно</v>
          </cell>
          <cell r="H715" t="str">
            <v>не доступно</v>
          </cell>
        </row>
        <row r="716">
          <cell r="E716">
            <v>1026616</v>
          </cell>
          <cell r="F716" t="str">
            <v>9155-30-N-20-4x9Ah</v>
          </cell>
          <cell r="G716" t="str">
            <v>не доступно</v>
          </cell>
          <cell r="H716" t="str">
            <v>не доступно</v>
          </cell>
        </row>
        <row r="717">
          <cell r="E717">
            <v>1026617</v>
          </cell>
          <cell r="F717" t="str">
            <v>9155-20-NL-10-2x7Ah</v>
          </cell>
          <cell r="G717" t="str">
            <v>не доступно</v>
          </cell>
          <cell r="H717" t="str">
            <v>не доступно</v>
          </cell>
        </row>
        <row r="718">
          <cell r="E718">
            <v>1026618</v>
          </cell>
          <cell r="F718" t="str">
            <v>9155-20-NL-17-3x7Ah</v>
          </cell>
          <cell r="G718" t="str">
            <v>не доступно</v>
          </cell>
          <cell r="H718" t="str">
            <v>не доступно</v>
          </cell>
        </row>
        <row r="719">
          <cell r="E719">
            <v>1026619</v>
          </cell>
          <cell r="F719" t="str">
            <v>9155-20-NL-26-4x7Ah</v>
          </cell>
          <cell r="G719" t="str">
            <v>не доступно</v>
          </cell>
          <cell r="H719" t="str">
            <v>не доступно</v>
          </cell>
        </row>
        <row r="720">
          <cell r="E720">
            <v>1026620</v>
          </cell>
          <cell r="F720" t="str">
            <v>9155-30-NL-10-3x7Ah</v>
          </cell>
          <cell r="G720" t="str">
            <v>не доступно</v>
          </cell>
          <cell r="H720" t="str">
            <v>не доступно</v>
          </cell>
        </row>
        <row r="721">
          <cell r="E721">
            <v>1026621</v>
          </cell>
          <cell r="F721" t="str">
            <v>9155-30-NL-15-4x7Ah</v>
          </cell>
          <cell r="G721" t="str">
            <v>не доступно</v>
          </cell>
          <cell r="H721" t="str">
            <v>не доступно</v>
          </cell>
        </row>
        <row r="722">
          <cell r="E722">
            <v>1026622</v>
          </cell>
          <cell r="F722" t="str">
            <v>9155-20-N-0</v>
          </cell>
          <cell r="G722" t="str">
            <v>не доступно</v>
          </cell>
          <cell r="H722" t="str">
            <v>не доступно</v>
          </cell>
        </row>
        <row r="723">
          <cell r="E723">
            <v>1026623</v>
          </cell>
          <cell r="F723" t="str">
            <v>9155-30-N-0</v>
          </cell>
          <cell r="G723" t="str">
            <v>не доступно</v>
          </cell>
          <cell r="H723" t="str">
            <v>не доступно</v>
          </cell>
        </row>
        <row r="724">
          <cell r="E724">
            <v>1026624</v>
          </cell>
          <cell r="F724" t="str">
            <v>9155-20-N-0-MBS</v>
          </cell>
          <cell r="G724">
            <v>10831.481999999998</v>
          </cell>
          <cell r="H724" t="str">
            <v>--</v>
          </cell>
        </row>
        <row r="725">
          <cell r="E725">
            <v>1026625</v>
          </cell>
          <cell r="F725" t="str">
            <v>9155-30-N-0-MBS</v>
          </cell>
          <cell r="G725">
            <v>12308.716799999997</v>
          </cell>
          <cell r="H725" t="str">
            <v>--</v>
          </cell>
        </row>
        <row r="726">
          <cell r="E726">
            <v>1026626</v>
          </cell>
          <cell r="F726" t="str">
            <v>9155-20-NHS-5-1x9Ah</v>
          </cell>
          <cell r="G726" t="str">
            <v>не доступно</v>
          </cell>
          <cell r="H726" t="str">
            <v>не доступно</v>
          </cell>
        </row>
        <row r="727">
          <cell r="E727">
            <v>1026627</v>
          </cell>
          <cell r="F727" t="str">
            <v>9155-20-NHS-13-2x9Ah</v>
          </cell>
          <cell r="G727" t="str">
            <v>не доступно</v>
          </cell>
          <cell r="H727" t="str">
            <v>не доступно</v>
          </cell>
        </row>
        <row r="728">
          <cell r="E728">
            <v>1026628</v>
          </cell>
          <cell r="F728" t="str">
            <v>9155-20-NHS-22-3x9Ah</v>
          </cell>
          <cell r="G728" t="str">
            <v>не доступно</v>
          </cell>
          <cell r="H728" t="str">
            <v>не доступно</v>
          </cell>
        </row>
        <row r="729">
          <cell r="E729">
            <v>1026629</v>
          </cell>
          <cell r="F729" t="str">
            <v>9155-20-NHS-31-4x9Ah</v>
          </cell>
          <cell r="G729" t="str">
            <v>не доступно</v>
          </cell>
          <cell r="H729" t="str">
            <v>не доступно</v>
          </cell>
        </row>
        <row r="730">
          <cell r="E730">
            <v>1026630</v>
          </cell>
          <cell r="F730" t="str">
            <v>9155-30-NHS-7-2x9Ah</v>
          </cell>
          <cell r="G730" t="str">
            <v>не доступно</v>
          </cell>
          <cell r="H730" t="str">
            <v>не доступно</v>
          </cell>
        </row>
        <row r="731">
          <cell r="E731">
            <v>1026631</v>
          </cell>
          <cell r="F731" t="str">
            <v>9155-30-NHS-13-3x9Ah</v>
          </cell>
          <cell r="G731" t="str">
            <v>не доступно</v>
          </cell>
          <cell r="H731" t="str">
            <v>не доступно</v>
          </cell>
        </row>
        <row r="732">
          <cell r="E732">
            <v>1026632</v>
          </cell>
          <cell r="F732" t="str">
            <v>9155-30-NHS-20-4x9Ah</v>
          </cell>
          <cell r="G732" t="str">
            <v>не доступно</v>
          </cell>
          <cell r="H732" t="str">
            <v>не доступно</v>
          </cell>
        </row>
        <row r="733">
          <cell r="E733">
            <v>1026633</v>
          </cell>
          <cell r="F733" t="str">
            <v>9155-20-NLHS-10-2x7Ah</v>
          </cell>
          <cell r="G733" t="str">
            <v>не доступно</v>
          </cell>
          <cell r="H733" t="str">
            <v>не доступно</v>
          </cell>
        </row>
        <row r="734">
          <cell r="E734">
            <v>1026634</v>
          </cell>
          <cell r="F734" t="str">
            <v>9155-20-NLHS-17-3x7Ah</v>
          </cell>
          <cell r="G734" t="str">
            <v>не доступно</v>
          </cell>
          <cell r="H734" t="str">
            <v>не доступно</v>
          </cell>
        </row>
        <row r="735">
          <cell r="E735">
            <v>1026635</v>
          </cell>
          <cell r="F735" t="str">
            <v>9155-20-NLHS-26-4x7Ah</v>
          </cell>
          <cell r="G735" t="str">
            <v>не доступно</v>
          </cell>
          <cell r="H735" t="str">
            <v>не доступно</v>
          </cell>
        </row>
        <row r="736">
          <cell r="E736">
            <v>1026636</v>
          </cell>
          <cell r="F736" t="str">
            <v>9155-30-NLHS-10-3x7Ah</v>
          </cell>
          <cell r="G736" t="str">
            <v>не доступно</v>
          </cell>
          <cell r="H736" t="str">
            <v>не доступно</v>
          </cell>
        </row>
        <row r="737">
          <cell r="E737">
            <v>1026637</v>
          </cell>
          <cell r="F737" t="str">
            <v>9155-30-NLHS-15-4x7Ah</v>
          </cell>
          <cell r="G737" t="str">
            <v>не доступно</v>
          </cell>
          <cell r="H737" t="str">
            <v>не доступно</v>
          </cell>
        </row>
        <row r="738">
          <cell r="E738">
            <v>1026638</v>
          </cell>
          <cell r="F738" t="str">
            <v>9155-20-NHS-0</v>
          </cell>
          <cell r="G738" t="str">
            <v>не доступно</v>
          </cell>
          <cell r="H738" t="str">
            <v>не доступно</v>
          </cell>
        </row>
        <row r="739">
          <cell r="E739">
            <v>1026639</v>
          </cell>
          <cell r="F739" t="str">
            <v>9155-30-NHS-0</v>
          </cell>
          <cell r="G739" t="str">
            <v>не доступно</v>
          </cell>
          <cell r="H739" t="str">
            <v>не доступно</v>
          </cell>
        </row>
        <row r="741">
          <cell r="E741">
            <v>1022561</v>
          </cell>
          <cell r="F741" t="str">
            <v>9X55-BAT5-64x7Ah</v>
          </cell>
          <cell r="G741">
            <v>4345.902071999999</v>
          </cell>
          <cell r="H741" t="str">
            <v>--</v>
          </cell>
        </row>
        <row r="742">
          <cell r="E742">
            <v>1022562</v>
          </cell>
          <cell r="F742" t="str">
            <v>9X55-BAT5-96x7Ah</v>
          </cell>
          <cell r="G742">
            <v>5783.1933239999998</v>
          </cell>
          <cell r="H742" t="str">
            <v>--</v>
          </cell>
        </row>
        <row r="743">
          <cell r="E743">
            <v>1022564</v>
          </cell>
          <cell r="F743" t="str">
            <v>9X55-BAT10-64x7Ah</v>
          </cell>
          <cell r="G743">
            <v>5451.0121439999984</v>
          </cell>
          <cell r="H743" t="str">
            <v>--</v>
          </cell>
        </row>
        <row r="744">
          <cell r="E744">
            <v>1022565</v>
          </cell>
          <cell r="F744" t="str">
            <v>9X55-BAT10-96x7Ah</v>
          </cell>
          <cell r="G744">
            <v>7434.376847999999</v>
          </cell>
          <cell r="H744" t="str">
            <v>--</v>
          </cell>
        </row>
        <row r="745">
          <cell r="E745">
            <v>1022567</v>
          </cell>
          <cell r="F745" t="str">
            <v>9X55-BAT-64x0Ah</v>
          </cell>
          <cell r="G745">
            <v>2013.6959999999997</v>
          </cell>
          <cell r="H745" t="str">
            <v>--</v>
          </cell>
        </row>
        <row r="746">
          <cell r="E746">
            <v>1022568</v>
          </cell>
          <cell r="F746" t="str">
            <v>9X55-BAT-96x0Ah</v>
          </cell>
          <cell r="G746">
            <v>2539.1447999999996</v>
          </cell>
          <cell r="H746" t="str">
            <v>--</v>
          </cell>
        </row>
        <row r="747">
          <cell r="E747">
            <v>1026109</v>
          </cell>
          <cell r="F747" t="str">
            <v>9X55-BAT-0-L</v>
          </cell>
          <cell r="G747">
            <v>3234.4991999999993</v>
          </cell>
          <cell r="H747" t="str">
            <v>--</v>
          </cell>
        </row>
        <row r="748">
          <cell r="E748">
            <v>1026110</v>
          </cell>
          <cell r="F748" t="str">
            <v>9X55-BAT10-1x110 (15kVA)</v>
          </cell>
          <cell r="G748">
            <v>7544.5637759999981</v>
          </cell>
          <cell r="H748" t="str">
            <v>--</v>
          </cell>
        </row>
        <row r="749">
          <cell r="E749">
            <v>1026111</v>
          </cell>
          <cell r="F749" t="str">
            <v>9X55-BAT10-2x110 (15kVA)</v>
          </cell>
          <cell r="G749">
            <v>11592.312983999998</v>
          </cell>
          <cell r="H749" t="str">
            <v>--</v>
          </cell>
        </row>
        <row r="750">
          <cell r="E750">
            <v>1025168</v>
          </cell>
          <cell r="F750" t="str">
            <v>9X55-BAT-0 (20-40 kVA)  (2</v>
          </cell>
          <cell r="G750">
            <v>3234.4991999999993</v>
          </cell>
          <cell r="H750" t="str">
            <v>--</v>
          </cell>
        </row>
        <row r="751">
          <cell r="E751">
            <v>1026072</v>
          </cell>
          <cell r="F751" t="str">
            <v>9X55-BAT10-1x110 (20-40 kVA) (3    (CSB HRL 12110W)</v>
          </cell>
          <cell r="G751">
            <v>7257.7536839999993</v>
          </cell>
          <cell r="H751" t="str">
            <v>--</v>
          </cell>
        </row>
        <row r="752">
          <cell r="E752">
            <v>1026073</v>
          </cell>
          <cell r="F752" t="str">
            <v>9X55-BAT10-2x110 (20-40 kVA)      (CSB HRL 12110W)</v>
          </cell>
          <cell r="G752">
            <v>10743.225479999997</v>
          </cell>
          <cell r="H752" t="str">
            <v>--</v>
          </cell>
        </row>
        <row r="753">
          <cell r="E753">
            <v>1025438</v>
          </cell>
          <cell r="F753" t="str">
            <v>BAT5 assembly (1 string 9Ah)</v>
          </cell>
          <cell r="G753">
            <v>1955.2103234999995</v>
          </cell>
          <cell r="H753" t="str">
            <v>--</v>
          </cell>
        </row>
        <row r="754">
          <cell r="E754">
            <v>1025439</v>
          </cell>
          <cell r="F754" t="str">
            <v>BAT10 assembly (1 string 7 Ah)</v>
          </cell>
          <cell r="G754">
            <v>2638.4908067999995</v>
          </cell>
          <cell r="H754" t="str">
            <v>--</v>
          </cell>
        </row>
        <row r="755">
          <cell r="E755">
            <v>1025667</v>
          </cell>
          <cell r="F755" t="str">
            <v>Kit 9X55 battery accessories (20-40 kVA) (4 strings)</v>
          </cell>
          <cell r="G755">
            <v>826.4019599999998</v>
          </cell>
          <cell r="H755" t="str">
            <v>--</v>
          </cell>
        </row>
        <row r="756">
          <cell r="E756" t="str">
            <v>103005425-5591</v>
          </cell>
          <cell r="F756" t="str">
            <v>X-Slot ModBus Adapter</v>
          </cell>
          <cell r="G756">
            <v>542.85625799999991</v>
          </cell>
          <cell r="H756" t="str">
            <v>--</v>
          </cell>
        </row>
        <row r="757">
          <cell r="E757">
            <v>1018460</v>
          </cell>
          <cell r="F757" t="str">
            <v>Xslot relay (AS/400) card</v>
          </cell>
          <cell r="G757">
            <v>122.81185799999997</v>
          </cell>
          <cell r="H757" t="str">
            <v>--</v>
          </cell>
        </row>
        <row r="758">
          <cell r="E758">
            <v>103003055</v>
          </cell>
          <cell r="F758" t="str">
            <v xml:space="preserve">Xslot industrial relay card kit </v>
          </cell>
          <cell r="G758">
            <v>445.31785799999994</v>
          </cell>
          <cell r="H758" t="str">
            <v>--</v>
          </cell>
        </row>
        <row r="759">
          <cell r="E759" t="str">
            <v>116750221-001</v>
          </cell>
          <cell r="F759" t="str">
            <v>ConnectUPS-X Web/SNMP/xHub card</v>
          </cell>
          <cell r="G759">
            <v>280.13185799999997</v>
          </cell>
          <cell r="H759" t="str">
            <v>--</v>
          </cell>
        </row>
        <row r="760">
          <cell r="E760" t="str">
            <v>103007974-5591</v>
          </cell>
          <cell r="F760" t="str">
            <v>PXGX UPS card</v>
          </cell>
          <cell r="G760">
            <v>681.29785799999991</v>
          </cell>
          <cell r="H760" t="str">
            <v>--</v>
          </cell>
        </row>
        <row r="761">
          <cell r="E761">
            <v>1027020</v>
          </cell>
          <cell r="F761" t="str">
            <v>ViewUPS-X remote LCD display with Xslot card (9x55, 9395, BladeUPS)</v>
          </cell>
          <cell r="G761">
            <v>566.45425799999987</v>
          </cell>
          <cell r="H761" t="str">
            <v>--</v>
          </cell>
        </row>
        <row r="762">
          <cell r="E762" t="str">
            <v>116750223-001</v>
          </cell>
          <cell r="F762" t="str">
            <v>ConnectUPS-E Web/SNMP adapter (External)</v>
          </cell>
          <cell r="G762">
            <v>343.05985799999991</v>
          </cell>
          <cell r="H762" t="str">
            <v>--</v>
          </cell>
        </row>
        <row r="763">
          <cell r="E763">
            <v>1002001</v>
          </cell>
          <cell r="F763" t="str">
            <v xml:space="preserve">AS/400 shutdown cable </v>
          </cell>
          <cell r="G763">
            <v>45.72505799999999</v>
          </cell>
          <cell r="H763" t="str">
            <v>--</v>
          </cell>
        </row>
        <row r="764">
          <cell r="E764" t="str">
            <v>720-60258-0X</v>
          </cell>
          <cell r="F764" t="str">
            <v>2.5 m serial cable, 9 pin D</v>
          </cell>
          <cell r="G764">
            <v>22.127057999999998</v>
          </cell>
          <cell r="H764" t="str">
            <v>--</v>
          </cell>
        </row>
        <row r="765">
          <cell r="E765">
            <v>1018391</v>
          </cell>
          <cell r="F765" t="str">
            <v>10 m extension cable, 9 pin D</v>
          </cell>
          <cell r="G765">
            <v>22.127057999999998</v>
          </cell>
          <cell r="H765" t="str">
            <v>--</v>
          </cell>
        </row>
        <row r="766">
          <cell r="E766">
            <v>1023247</v>
          </cell>
          <cell r="F766" t="str">
            <v>Cable ConnectUPS-E to 9X55</v>
          </cell>
          <cell r="G766">
            <v>14.261057999999998</v>
          </cell>
          <cell r="H766" t="str">
            <v>--</v>
          </cell>
        </row>
        <row r="768">
          <cell r="E768" t="str">
            <v>93E15KMBSB</v>
          </cell>
          <cell r="F768" t="str">
            <v>93E 15kVA</v>
          </cell>
          <cell r="G768">
            <v>6996.0203999999994</v>
          </cell>
          <cell r="H768" t="str">
            <v>--</v>
          </cell>
        </row>
        <row r="769">
          <cell r="E769" t="str">
            <v>93E15KMBSBI-1</v>
          </cell>
          <cell r="F769" t="str">
            <v>93E 15kVA 1x9Ah</v>
          </cell>
          <cell r="G769">
            <v>7572.4408799999983</v>
          </cell>
          <cell r="H769" t="str">
            <v>--</v>
          </cell>
        </row>
        <row r="770">
          <cell r="E770" t="str">
            <v>93E15KMBSBI</v>
          </cell>
          <cell r="F770" t="str">
            <v>93E 15kVA 2x9Ah</v>
          </cell>
          <cell r="G770">
            <v>8311.2155999999995</v>
          </cell>
          <cell r="H770" t="str">
            <v>--</v>
          </cell>
        </row>
        <row r="771">
          <cell r="E771" t="str">
            <v>93E20KMBSB</v>
          </cell>
          <cell r="F771" t="str">
            <v xml:space="preserve">93E 20kVA </v>
          </cell>
          <cell r="G771">
            <v>7452.2483999999986</v>
          </cell>
          <cell r="H771" t="str">
            <v>--</v>
          </cell>
        </row>
        <row r="772">
          <cell r="E772" t="str">
            <v>93E20KMBSBI</v>
          </cell>
          <cell r="F772" t="str">
            <v>93E 20kVA 2x9Ah</v>
          </cell>
          <cell r="G772">
            <v>8765.870399999998</v>
          </cell>
          <cell r="H772" t="str">
            <v>--</v>
          </cell>
        </row>
        <row r="773">
          <cell r="E773" t="str">
            <v>93E30KMBSB</v>
          </cell>
          <cell r="F773" t="str">
            <v xml:space="preserve">93E 30kVA </v>
          </cell>
          <cell r="G773">
            <v>9442.3463999999985</v>
          </cell>
          <cell r="H773" t="str">
            <v>--</v>
          </cell>
        </row>
        <row r="774">
          <cell r="E774" t="str">
            <v>93E30KMBSBI</v>
          </cell>
          <cell r="F774" t="str">
            <v>93E 30kVA 3x9Ah</v>
          </cell>
          <cell r="G774">
            <v>11830.463999999998</v>
          </cell>
          <cell r="H774" t="str">
            <v>--</v>
          </cell>
        </row>
        <row r="776">
          <cell r="E776" t="str">
            <v>93PS8MBS</v>
          </cell>
          <cell r="F776" t="str">
            <v>93PS-8(10)-0-MBS</v>
          </cell>
          <cell r="G776">
            <v>10428.270839999997</v>
          </cell>
          <cell r="H776">
            <v>6761.314691999999</v>
          </cell>
        </row>
        <row r="777">
          <cell r="E777" t="str">
            <v>93PS8MBSI</v>
          </cell>
          <cell r="F777" t="str">
            <v>93PS-8(10)-1x9Ah-MBS</v>
          </cell>
          <cell r="G777">
            <v>11683.511387999999</v>
          </cell>
          <cell r="H777">
            <v>7545.8380679999982</v>
          </cell>
        </row>
        <row r="778">
          <cell r="E778" t="str">
            <v>93PS10MBS</v>
          </cell>
          <cell r="F778" t="str">
            <v>93PS-10(10)-0-MBS</v>
          </cell>
          <cell r="G778">
            <v>11469.304475999998</v>
          </cell>
          <cell r="H778">
            <v>7411.9587479999991</v>
          </cell>
        </row>
        <row r="779">
          <cell r="E779" t="str">
            <v>93PS10MBSI</v>
          </cell>
          <cell r="F779" t="str">
            <v>93PS-10(10)-1x9Ah-MBS</v>
          </cell>
          <cell r="G779">
            <v>12724.545023999997</v>
          </cell>
          <cell r="H779">
            <v>8196.4821240000001</v>
          </cell>
        </row>
        <row r="780">
          <cell r="E780" t="str">
            <v>BA80A0206A01100000</v>
          </cell>
          <cell r="F780" t="str">
            <v>93PS-8(20)-15-0-6</v>
          </cell>
          <cell r="G780">
            <v>10829.877335999998</v>
          </cell>
          <cell r="H780">
            <v>7012.3187520000001</v>
          </cell>
        </row>
        <row r="781">
          <cell r="E781" t="str">
            <v>BA80A0306A01100000</v>
          </cell>
          <cell r="F781" t="str">
            <v>93PS-8(20)-15-0-MBS-6</v>
          </cell>
          <cell r="G781">
            <v>11174.927291999998</v>
          </cell>
          <cell r="H781">
            <v>7227.9730079999999</v>
          </cell>
        </row>
        <row r="782">
          <cell r="E782" t="str">
            <v>BA80A1206A01100000</v>
          </cell>
          <cell r="F782" t="str">
            <v>93PS-8(20)-15-1x7Ah-LL-6</v>
          </cell>
          <cell r="G782">
            <v>11910.178043999998</v>
          </cell>
          <cell r="H782">
            <v>7687.5047279999981</v>
          </cell>
        </row>
        <row r="783">
          <cell r="E783" t="str">
            <v>BA80A1306A01100000</v>
          </cell>
          <cell r="F783" t="str">
            <v>93PS-8(20)-15-1x7Ah-LL-MBS-6</v>
          </cell>
          <cell r="G783">
            <v>12255.227999999997</v>
          </cell>
          <cell r="H783">
            <v>7903.1589839999988</v>
          </cell>
        </row>
        <row r="784">
          <cell r="E784" t="str">
            <v>BA80AA206A01100000</v>
          </cell>
          <cell r="F784" t="str">
            <v>93PS-8(20)-15-1x9Ah-6</v>
          </cell>
          <cell r="G784">
            <v>11858.718671999997</v>
          </cell>
          <cell r="H784">
            <v>7655.3485199999996</v>
          </cell>
        </row>
        <row r="785">
          <cell r="E785" t="str">
            <v>BA80A5206A01100000</v>
          </cell>
          <cell r="F785" t="str">
            <v>93PS-8(20)-15-1x9Ah-LL-6</v>
          </cell>
          <cell r="G785">
            <v>12126.225599999998</v>
          </cell>
          <cell r="H785">
            <v>7822.5324839999985</v>
          </cell>
        </row>
        <row r="786">
          <cell r="E786" t="str">
            <v>BA80A5306A01100000</v>
          </cell>
          <cell r="F786" t="str">
            <v>93PS-8(20)-15-1x9Ah-LL-MBS-6</v>
          </cell>
          <cell r="G786">
            <v>12471.275555999999</v>
          </cell>
          <cell r="H786">
            <v>8038.1867399999983</v>
          </cell>
        </row>
        <row r="787">
          <cell r="E787" t="str">
            <v>BA80AA306A01100000</v>
          </cell>
          <cell r="F787" t="str">
            <v>93PS-8(20)-15-1x9Ah-MBS-6</v>
          </cell>
          <cell r="G787">
            <v>12203.768627999998</v>
          </cell>
          <cell r="H787">
            <v>7871.0027759999984</v>
          </cell>
        </row>
        <row r="788">
          <cell r="E788" t="str">
            <v>BA80A2206A01100000</v>
          </cell>
          <cell r="F788" t="str">
            <v>93PS-8(20)-15-2x7Ah-LL-6</v>
          </cell>
          <cell r="G788">
            <v>14007.190715999997</v>
          </cell>
          <cell r="H788">
            <v>8998.1533799999997</v>
          </cell>
        </row>
        <row r="789">
          <cell r="E789" t="str">
            <v>BA80A2306A01100000</v>
          </cell>
          <cell r="F789" t="str">
            <v>93PS-8(20)-15-2x7Ah-LL-MBS-6</v>
          </cell>
          <cell r="G789">
            <v>14352.256403999996</v>
          </cell>
          <cell r="H789">
            <v>9213.8076359999995</v>
          </cell>
        </row>
        <row r="790">
          <cell r="E790" t="str">
            <v>BA80AB206A01100000</v>
          </cell>
          <cell r="F790" t="str">
            <v>93PS-8(20)-15-2x9Ah-6</v>
          </cell>
          <cell r="G790">
            <v>13855.833143999997</v>
          </cell>
          <cell r="H790">
            <v>8903.5568639999983</v>
          </cell>
        </row>
        <row r="791">
          <cell r="E791" t="str">
            <v>BA80A6206A01100000</v>
          </cell>
          <cell r="F791" t="str">
            <v>93PS-8(20)-15-2x9Ah-LL-6</v>
          </cell>
          <cell r="G791">
            <v>14642.653391999998</v>
          </cell>
          <cell r="H791">
            <v>9395.3077199999989</v>
          </cell>
        </row>
        <row r="792">
          <cell r="E792" t="str">
            <v>BA80A6306A01100000</v>
          </cell>
          <cell r="F792" t="str">
            <v>93PS-8(20)-15-2x9Ah-LL-MBS-6</v>
          </cell>
          <cell r="G792">
            <v>14987.719079999997</v>
          </cell>
          <cell r="H792">
            <v>9610.9619759999987</v>
          </cell>
        </row>
        <row r="793">
          <cell r="E793" t="str">
            <v>BA80AB306A01100000</v>
          </cell>
          <cell r="F793" t="str">
            <v>93PS-8(20)-15-2x9Ah-MBS-6</v>
          </cell>
          <cell r="G793">
            <v>14200.898831999999</v>
          </cell>
          <cell r="H793">
            <v>9119.2111199999981</v>
          </cell>
        </row>
        <row r="794">
          <cell r="E794" t="str">
            <v>BA80A9206A01100000</v>
          </cell>
          <cell r="F794" t="str">
            <v>93PS-8(20)-15-CM-6</v>
          </cell>
          <cell r="G794">
            <v>10306.457963999999</v>
          </cell>
          <cell r="H794">
            <v>6685.1875439999985</v>
          </cell>
        </row>
        <row r="795">
          <cell r="E795" t="str">
            <v>BA80A9306A01100000</v>
          </cell>
          <cell r="F795" t="str">
            <v>93PS-8(20)-15-CM-MBS-6</v>
          </cell>
          <cell r="G795">
            <v>10651.507919999998</v>
          </cell>
          <cell r="H795">
            <v>6900.8417999999992</v>
          </cell>
        </row>
        <row r="796">
          <cell r="E796" t="str">
            <v>BA80A0206A01000000</v>
          </cell>
          <cell r="F796" t="str">
            <v>93PS-8(20)-20-0-6</v>
          </cell>
          <cell r="G796">
            <v>11353.328172</v>
          </cell>
          <cell r="H796">
            <v>7339.4814240000005</v>
          </cell>
        </row>
        <row r="797">
          <cell r="E797" t="str">
            <v>BA80A0306A01000000</v>
          </cell>
          <cell r="F797" t="str">
            <v>93PS-8(20)-20-0-MBS-6</v>
          </cell>
          <cell r="G797">
            <v>11698.378127999997</v>
          </cell>
          <cell r="H797">
            <v>7555.1356799999994</v>
          </cell>
        </row>
        <row r="798">
          <cell r="E798" t="str">
            <v>BA80A1206A01000000</v>
          </cell>
          <cell r="F798" t="str">
            <v>93PS-8(20)-20-1x7Ah-LL-6</v>
          </cell>
          <cell r="G798">
            <v>12433.597415999999</v>
          </cell>
          <cell r="H798">
            <v>8014.6516679999986</v>
          </cell>
        </row>
        <row r="799">
          <cell r="E799" t="str">
            <v>BA80A1306A01000000</v>
          </cell>
          <cell r="F799" t="str">
            <v>93PS-8(20)-20-1x7Ah-LL-MBS-6</v>
          </cell>
          <cell r="G799">
            <v>12778.663103999997</v>
          </cell>
          <cell r="H799">
            <v>8230.3059240000002</v>
          </cell>
        </row>
        <row r="800">
          <cell r="E800" t="str">
            <v>BA80AA206A01000000</v>
          </cell>
          <cell r="F800" t="str">
            <v>93PS-8(20)-20-1x9Ah-6</v>
          </cell>
          <cell r="G800">
            <v>12382.169507999999</v>
          </cell>
          <cell r="H800">
            <v>7982.4954599999983</v>
          </cell>
        </row>
        <row r="801">
          <cell r="E801" t="str">
            <v>BA80A5206A01000000</v>
          </cell>
          <cell r="F801" t="str">
            <v>93PS-8(20)-20-1x9Ah-LL-6</v>
          </cell>
          <cell r="G801">
            <v>12649.676435999998</v>
          </cell>
          <cell r="H801">
            <v>8149.6951559999989</v>
          </cell>
        </row>
        <row r="802">
          <cell r="E802" t="str">
            <v>BA80A5306A01000000</v>
          </cell>
          <cell r="F802" t="str">
            <v>93PS-8(20)-20-1x9Ah-LL-MBS-6</v>
          </cell>
          <cell r="G802">
            <v>12994.726392</v>
          </cell>
          <cell r="H802">
            <v>8365.3494119999996</v>
          </cell>
        </row>
        <row r="803">
          <cell r="E803" t="str">
            <v>BA80AA306A01000000</v>
          </cell>
          <cell r="F803" t="str">
            <v>93PS-8(20)-20-1x9Ah-MBS-6</v>
          </cell>
          <cell r="G803">
            <v>12727.203731999998</v>
          </cell>
          <cell r="H803">
            <v>8198.1497159999981</v>
          </cell>
        </row>
        <row r="804">
          <cell r="E804" t="str">
            <v>BA80A2206A01000000</v>
          </cell>
          <cell r="F804" t="str">
            <v>93PS-8(20)-20-2x7Ah-LL-6</v>
          </cell>
          <cell r="G804">
            <v>14530.641551999999</v>
          </cell>
          <cell r="H804">
            <v>9325.2845879999986</v>
          </cell>
        </row>
        <row r="805">
          <cell r="E805" t="str">
            <v>BA80A2306A01000000</v>
          </cell>
          <cell r="F805" t="str">
            <v>93PS-8(20)-20-2x7Ah-LL-MBS-6</v>
          </cell>
          <cell r="G805">
            <v>14875.675775999998</v>
          </cell>
          <cell r="H805">
            <v>9540.9545760000001</v>
          </cell>
        </row>
        <row r="806">
          <cell r="E806" t="str">
            <v>BA80AB206A01000000</v>
          </cell>
          <cell r="F806" t="str">
            <v>93PS-8(20)-20-2x9Ah-6</v>
          </cell>
          <cell r="G806">
            <v>14379.283979999997</v>
          </cell>
          <cell r="H806">
            <v>9230.7038039999989</v>
          </cell>
        </row>
        <row r="807">
          <cell r="E807" t="str">
            <v>BA80A6206A01000000</v>
          </cell>
          <cell r="F807" t="str">
            <v>93PS-8(20)-20-2x9Ah-LL-6</v>
          </cell>
          <cell r="G807">
            <v>15166.104227999998</v>
          </cell>
          <cell r="H807">
            <v>9722.4703919999993</v>
          </cell>
        </row>
        <row r="808">
          <cell r="E808" t="str">
            <v>BA80A6306A01000000</v>
          </cell>
          <cell r="F808" t="str">
            <v>93PS-8(20)-20-2x9Ah-LL-MBS-6</v>
          </cell>
          <cell r="G808">
            <v>15511.138451999997</v>
          </cell>
          <cell r="H808">
            <v>9938.1089159999992</v>
          </cell>
        </row>
        <row r="809">
          <cell r="E809" t="str">
            <v>BA80AB306A01000000</v>
          </cell>
          <cell r="F809" t="str">
            <v>93PS-8(20)-20-2x9Ah-MBS-6</v>
          </cell>
          <cell r="G809">
            <v>14724.349667999997</v>
          </cell>
          <cell r="H809">
            <v>9446.3737920000003</v>
          </cell>
        </row>
        <row r="810">
          <cell r="E810" t="str">
            <v>BA80A9206A01000000</v>
          </cell>
          <cell r="F810" t="str">
            <v>93PS-8(20)-20-CM-6</v>
          </cell>
          <cell r="G810">
            <v>10829.877335999998</v>
          </cell>
          <cell r="H810">
            <v>7012.3187520000001</v>
          </cell>
        </row>
        <row r="811">
          <cell r="E811" t="str">
            <v>BA80A9306A01000000</v>
          </cell>
          <cell r="F811" t="str">
            <v>93PS-8(20)-20-CM-MBS-6</v>
          </cell>
          <cell r="G811">
            <v>11174.927291999998</v>
          </cell>
          <cell r="H811">
            <v>7227.9730079999999</v>
          </cell>
        </row>
        <row r="812">
          <cell r="E812" t="str">
            <v>BA01A0206A01100000</v>
          </cell>
          <cell r="F812" t="str">
            <v>93PS-10(20)-15-0-6</v>
          </cell>
          <cell r="G812">
            <v>12180.972959999999</v>
          </cell>
          <cell r="H812">
            <v>7856.7653159999991</v>
          </cell>
        </row>
        <row r="813">
          <cell r="E813" t="str">
            <v>BA01A0306A01100000</v>
          </cell>
          <cell r="F813" t="str">
            <v>93PS-10(20)-15-0-MBS-6</v>
          </cell>
          <cell r="G813">
            <v>12526.022915999998</v>
          </cell>
          <cell r="H813">
            <v>8072.4195719999989</v>
          </cell>
        </row>
        <row r="814">
          <cell r="E814" t="str">
            <v>BA01AA206A01100000</v>
          </cell>
          <cell r="F814" t="str">
            <v>93PS-10(20)-15-1x9Ah-6</v>
          </cell>
          <cell r="G814">
            <v>13209.814295999999</v>
          </cell>
          <cell r="H814">
            <v>8499.7793519999996</v>
          </cell>
        </row>
        <row r="815">
          <cell r="E815" t="str">
            <v>BA01A5206A01100000</v>
          </cell>
          <cell r="F815" t="str">
            <v>93PS-10(20)-15-1x9Ah-LL-6</v>
          </cell>
          <cell r="G815">
            <v>13477.305492000001</v>
          </cell>
          <cell r="H815">
            <v>8666.9790479999992</v>
          </cell>
        </row>
        <row r="816">
          <cell r="E816" t="str">
            <v>BA01A5306A01100000</v>
          </cell>
          <cell r="F816" t="str">
            <v>93PS-10(20)-15-1x9Ah-LL-MBS-6</v>
          </cell>
          <cell r="G816">
            <v>13822.371179999998</v>
          </cell>
          <cell r="H816">
            <v>8882.633303999999</v>
          </cell>
        </row>
        <row r="817">
          <cell r="E817" t="str">
            <v>BA01AA306A01100000</v>
          </cell>
          <cell r="F817" t="str">
            <v>93PS-10(20)-15-1x9Ah-MBS-6</v>
          </cell>
          <cell r="G817">
            <v>13554.864251999999</v>
          </cell>
          <cell r="H817">
            <v>8715.4336079999994</v>
          </cell>
        </row>
        <row r="818">
          <cell r="E818" t="str">
            <v>BA01A2206A01100000</v>
          </cell>
          <cell r="F818" t="str">
            <v>93PS-10(20)-15-2x7Ah-LL-6</v>
          </cell>
          <cell r="G818">
            <v>15358.302072</v>
          </cell>
          <cell r="H818">
            <v>9842.5842119999979</v>
          </cell>
        </row>
        <row r="819">
          <cell r="E819" t="str">
            <v>BA01A2306A01100000</v>
          </cell>
          <cell r="F819" t="str">
            <v>93PS-10(20)-15-2x7Ah-LL-MBS-6</v>
          </cell>
          <cell r="G819">
            <v>15703.352027999998</v>
          </cell>
          <cell r="H819">
            <v>10058.238467999998</v>
          </cell>
        </row>
        <row r="820">
          <cell r="E820" t="str">
            <v>BA01AB206A01100000</v>
          </cell>
          <cell r="F820" t="str">
            <v>93PS-10(20)-15-2x9Ah-6</v>
          </cell>
          <cell r="G820">
            <v>15206.944499999998</v>
          </cell>
          <cell r="H820">
            <v>9747.9876960000001</v>
          </cell>
        </row>
        <row r="821">
          <cell r="E821" t="str">
            <v>BA01A6206A01100000</v>
          </cell>
          <cell r="F821" t="str">
            <v>93PS-10(20)-15-2x9Ah-LL-6</v>
          </cell>
          <cell r="G821">
            <v>15993.749015999998</v>
          </cell>
          <cell r="H821">
            <v>10239.738551999999</v>
          </cell>
        </row>
        <row r="822">
          <cell r="E822" t="str">
            <v>BA01A6306A01100000</v>
          </cell>
          <cell r="F822" t="str">
            <v>93PS-10(20)-15-2x9Ah-LL-MBS-6</v>
          </cell>
          <cell r="G822">
            <v>16338.798971999999</v>
          </cell>
          <cell r="H822">
            <v>10455.408539999999</v>
          </cell>
        </row>
        <row r="823">
          <cell r="E823" t="str">
            <v>BA01AB306A01100000</v>
          </cell>
          <cell r="F823" t="str">
            <v>93PS-10(20)-15-2x9Ah-MBS-6</v>
          </cell>
          <cell r="G823">
            <v>15552.010187999998</v>
          </cell>
          <cell r="H823">
            <v>9963.6419519999981</v>
          </cell>
        </row>
        <row r="824">
          <cell r="E824" t="str">
            <v>BA01A9206A01100000</v>
          </cell>
          <cell r="F824" t="str">
            <v>93PS-10(20)-15-CM-6</v>
          </cell>
          <cell r="G824">
            <v>11657.537855999997</v>
          </cell>
          <cell r="H824">
            <v>7529.6183759999994</v>
          </cell>
        </row>
        <row r="825">
          <cell r="E825" t="str">
            <v>BA01A9306A01100000</v>
          </cell>
          <cell r="F825" t="str">
            <v>93PS-10(20)-15-CM-MBS-6</v>
          </cell>
          <cell r="G825">
            <v>12002.603543999998</v>
          </cell>
          <cell r="H825">
            <v>7745.2726319999983</v>
          </cell>
        </row>
        <row r="826">
          <cell r="E826" t="str">
            <v>BA01A0206A01000000</v>
          </cell>
          <cell r="F826" t="str">
            <v>93PS-10(20)-20-0-6</v>
          </cell>
          <cell r="G826">
            <v>12704.439527999997</v>
          </cell>
          <cell r="H826">
            <v>8183.9122559999987</v>
          </cell>
        </row>
        <row r="827">
          <cell r="E827" t="str">
            <v>BA01A0306A01000000</v>
          </cell>
          <cell r="F827" t="str">
            <v>93PS-10(20)-20-0-MBS-6</v>
          </cell>
          <cell r="G827">
            <v>13049.473752</v>
          </cell>
          <cell r="H827">
            <v>8399.5822439999974</v>
          </cell>
        </row>
        <row r="828">
          <cell r="E828" t="str">
            <v>BA01AA206A01000000</v>
          </cell>
          <cell r="F828" t="str">
            <v>93PS-10(20)-20-1x9Ah-6</v>
          </cell>
          <cell r="G828">
            <v>13733.233667999999</v>
          </cell>
          <cell r="H828">
            <v>8826.9262920000001</v>
          </cell>
        </row>
        <row r="829">
          <cell r="E829" t="str">
            <v>BA01A5206A01000000</v>
          </cell>
          <cell r="F829" t="str">
            <v>93PS-10(20)-20-1x9Ah-LL-6</v>
          </cell>
          <cell r="G829">
            <v>14000.772060000001</v>
          </cell>
          <cell r="H829">
            <v>8994.125987999998</v>
          </cell>
        </row>
        <row r="830">
          <cell r="E830" t="str">
            <v>BA01A5306A01000000</v>
          </cell>
          <cell r="F830" t="str">
            <v>93PS-10(20)-20-1x9Ah-LL-MBS-6</v>
          </cell>
          <cell r="G830">
            <v>14345.822015999998</v>
          </cell>
          <cell r="H830">
            <v>9209.7959759999994</v>
          </cell>
        </row>
        <row r="831">
          <cell r="E831" t="str">
            <v>BA01AA306A01000000</v>
          </cell>
          <cell r="F831" t="str">
            <v>93PS-10(20)-20-1x9Ah-MBS-6</v>
          </cell>
          <cell r="G831">
            <v>14078.283623999996</v>
          </cell>
          <cell r="H831">
            <v>9042.5805479999981</v>
          </cell>
        </row>
        <row r="832">
          <cell r="E832" t="str">
            <v>BA01A2206A01000000</v>
          </cell>
          <cell r="F832" t="str">
            <v>93PS-10(20)-20-2x7Ah-LL-6</v>
          </cell>
          <cell r="G832">
            <v>15881.721443999997</v>
          </cell>
          <cell r="H832">
            <v>10169.731151999998</v>
          </cell>
        </row>
        <row r="833">
          <cell r="E833" t="str">
            <v>BA01A2306A01000000</v>
          </cell>
          <cell r="F833" t="str">
            <v>93PS-10(20)-20-2x7Ah-LL-MBS-6</v>
          </cell>
          <cell r="G833">
            <v>16226.787131999999</v>
          </cell>
          <cell r="H833">
            <v>10385.385407999998</v>
          </cell>
        </row>
        <row r="834">
          <cell r="E834" t="str">
            <v>BA01AB206A01000000</v>
          </cell>
          <cell r="F834" t="str">
            <v>93PS-10(20)-20-2x9Ah-6</v>
          </cell>
          <cell r="G834">
            <v>15730.395335999996</v>
          </cell>
          <cell r="H834">
            <v>10075.150367999999</v>
          </cell>
        </row>
        <row r="835">
          <cell r="E835" t="str">
            <v>BA01A6206A01000000</v>
          </cell>
          <cell r="F835" t="str">
            <v>93PS-10(20)-20-2x9Ah-LL-6</v>
          </cell>
          <cell r="G835">
            <v>16517.168387999998</v>
          </cell>
          <cell r="H835">
            <v>10566.885491999998</v>
          </cell>
        </row>
        <row r="836">
          <cell r="E836" t="str">
            <v>BA01A6306A01000000</v>
          </cell>
          <cell r="F836" t="str">
            <v>93PS-10(20)-20-2x9Ah-LL-MBS-6</v>
          </cell>
          <cell r="G836">
            <v>16862.234075999997</v>
          </cell>
          <cell r="H836">
            <v>10782.539747999999</v>
          </cell>
        </row>
        <row r="837">
          <cell r="E837" t="str">
            <v>BA01AB306A01000000</v>
          </cell>
          <cell r="F837" t="str">
            <v>93PS-10(20)-20-2x9Ah-MBS-6</v>
          </cell>
          <cell r="G837">
            <v>16075.461023999997</v>
          </cell>
          <cell r="H837">
            <v>10290.804623999999</v>
          </cell>
        </row>
        <row r="838">
          <cell r="E838" t="str">
            <v>BA01A9206A01000000</v>
          </cell>
          <cell r="F838" t="str">
            <v>93PS-10(20)-20-CM-6</v>
          </cell>
          <cell r="G838">
            <v>12180.972959999999</v>
          </cell>
          <cell r="H838">
            <v>7856.7653159999991</v>
          </cell>
        </row>
        <row r="839">
          <cell r="E839" t="str">
            <v>BA01A9306A01000000</v>
          </cell>
          <cell r="F839" t="str">
            <v>93PS-10(20)-20-CM-MBS-6</v>
          </cell>
          <cell r="G839">
            <v>12526.022915999998</v>
          </cell>
          <cell r="H839">
            <v>8072.4195719999989</v>
          </cell>
        </row>
        <row r="840">
          <cell r="E840" t="str">
            <v>BA51A0206A01100000</v>
          </cell>
          <cell r="F840" t="str">
            <v>93PS-15(20)-15-0-6</v>
          </cell>
          <cell r="G840">
            <v>13800.078935999998</v>
          </cell>
          <cell r="H840">
            <v>8868.6947519999994</v>
          </cell>
        </row>
        <row r="841">
          <cell r="E841" t="str">
            <v>BA51A0306A01100000</v>
          </cell>
          <cell r="F841" t="str">
            <v>93PS-15(20)-15-0-MBS-6</v>
          </cell>
          <cell r="G841">
            <v>14145.128891999995</v>
          </cell>
          <cell r="H841">
            <v>9084.3490079999992</v>
          </cell>
        </row>
        <row r="842">
          <cell r="E842" t="str">
            <v>BA51A2206A01100000</v>
          </cell>
          <cell r="F842" t="str">
            <v>93PS-15(20)-15-2x7Ah-LL-6</v>
          </cell>
          <cell r="G842">
            <v>16977.360851999998</v>
          </cell>
          <cell r="H842">
            <v>10854.513647999998</v>
          </cell>
        </row>
        <row r="843">
          <cell r="E843" t="str">
            <v>BA51A2306A01100000</v>
          </cell>
          <cell r="F843" t="str">
            <v>93PS-15(20)-15-2x7Ah-LL-MBS-6</v>
          </cell>
          <cell r="G843">
            <v>17322.42654</v>
          </cell>
          <cell r="H843">
            <v>11070.167903999998</v>
          </cell>
        </row>
        <row r="844">
          <cell r="E844" t="str">
            <v>BA51AB206A01100000</v>
          </cell>
          <cell r="F844" t="str">
            <v>93PS-15(20)-15-2x9Ah-6</v>
          </cell>
          <cell r="G844">
            <v>16826.034743999997</v>
          </cell>
          <cell r="H844">
            <v>10759.917131999999</v>
          </cell>
        </row>
        <row r="845">
          <cell r="E845" t="str">
            <v>BA51A6206A01100000</v>
          </cell>
          <cell r="F845" t="str">
            <v>93PS-15(20)-15-2x9Ah-LL-6</v>
          </cell>
          <cell r="G845">
            <v>17612.854991999997</v>
          </cell>
          <cell r="H845">
            <v>11251.683719999999</v>
          </cell>
        </row>
        <row r="846">
          <cell r="E846" t="str">
            <v>BA51A6306A01100000</v>
          </cell>
          <cell r="F846" t="str">
            <v>93PS-15(20)-15-2x9Ah-LL-MBS-6</v>
          </cell>
          <cell r="G846">
            <v>17957.889216</v>
          </cell>
          <cell r="H846">
            <v>11467.322243999999</v>
          </cell>
        </row>
        <row r="847">
          <cell r="E847" t="str">
            <v>BA51AB306A01100000</v>
          </cell>
          <cell r="F847" t="str">
            <v>93PS-15(20)-15-2x9Ah-MBS-6</v>
          </cell>
          <cell r="G847">
            <v>17171.100431999999</v>
          </cell>
          <cell r="H847">
            <v>10975.587119999998</v>
          </cell>
        </row>
        <row r="848">
          <cell r="E848" t="str">
            <v>BA51A9206A01100000</v>
          </cell>
          <cell r="F848" t="str">
            <v>93PS-15(20)-15-CM-6</v>
          </cell>
          <cell r="G848">
            <v>13276.628099999998</v>
          </cell>
          <cell r="H848">
            <v>8541.5320800000009</v>
          </cell>
        </row>
        <row r="849">
          <cell r="E849" t="str">
            <v>BA51A9306A01100000</v>
          </cell>
          <cell r="F849" t="str">
            <v>93PS-15(20)-15-CM-MBS-6</v>
          </cell>
          <cell r="G849">
            <v>13621.678055999999</v>
          </cell>
          <cell r="H849">
            <v>8757.2020679999987</v>
          </cell>
        </row>
        <row r="850">
          <cell r="E850" t="str">
            <v>BA51A0206A01000000</v>
          </cell>
          <cell r="F850" t="str">
            <v>93PS-15(20)-20-0-6</v>
          </cell>
          <cell r="G850">
            <v>14323.498307999997</v>
          </cell>
          <cell r="H850">
            <v>9195.841692</v>
          </cell>
        </row>
        <row r="851">
          <cell r="E851" t="str">
            <v>BA51A0306A01000000</v>
          </cell>
          <cell r="F851" t="str">
            <v>93PS-15(20)-20-0-MBS-6</v>
          </cell>
          <cell r="G851">
            <v>14668.563995999999</v>
          </cell>
          <cell r="H851">
            <v>9411.495947999998</v>
          </cell>
        </row>
        <row r="852">
          <cell r="E852" t="str">
            <v>BA51A2206A01000000</v>
          </cell>
          <cell r="F852" t="str">
            <v>93PS-15(20)-20-2x7Ah-LL-6</v>
          </cell>
          <cell r="G852">
            <v>17500.827419999998</v>
          </cell>
          <cell r="H852">
            <v>11181.660587999999</v>
          </cell>
        </row>
        <row r="853">
          <cell r="E853" t="str">
            <v>BA51A2306A01000000</v>
          </cell>
          <cell r="F853" t="str">
            <v>93PS-15(20)-20-2x7Ah-LL-MBS-6</v>
          </cell>
          <cell r="G853">
            <v>17845.845911999997</v>
          </cell>
          <cell r="H853">
            <v>11397.314843999997</v>
          </cell>
        </row>
        <row r="854">
          <cell r="E854" t="str">
            <v>BA51AB206A01000000</v>
          </cell>
          <cell r="F854" t="str">
            <v>93PS-15(20)-20-2x9Ah-6</v>
          </cell>
          <cell r="G854">
            <v>17349.469847999997</v>
          </cell>
          <cell r="H854">
            <v>11087.064071999997</v>
          </cell>
        </row>
        <row r="855">
          <cell r="E855" t="str">
            <v>BA51A6206A01000000</v>
          </cell>
          <cell r="F855" t="str">
            <v>93PS-15(20)-20-2x9Ah-LL-6</v>
          </cell>
          <cell r="G855">
            <v>18136.274363999997</v>
          </cell>
          <cell r="H855">
            <v>11578.83066</v>
          </cell>
        </row>
        <row r="856">
          <cell r="E856" t="str">
            <v>BA51A6306A01000000</v>
          </cell>
          <cell r="F856" t="str">
            <v>93PS-15(20)-20-2x9Ah-LL-MBS-6</v>
          </cell>
          <cell r="G856">
            <v>18481.340051999996</v>
          </cell>
          <cell r="H856">
            <v>11794.484915999998</v>
          </cell>
        </row>
        <row r="857">
          <cell r="E857" t="str">
            <v>BA51AB306A01000000</v>
          </cell>
          <cell r="F857" t="str">
            <v>93PS-15(20)-20-2x9Ah-MBS-6</v>
          </cell>
          <cell r="G857">
            <v>17694.519803999996</v>
          </cell>
          <cell r="H857">
            <v>11302.718327999999</v>
          </cell>
        </row>
        <row r="858">
          <cell r="E858" t="str">
            <v>BA51A9206A01000000</v>
          </cell>
          <cell r="F858" t="str">
            <v>93PS-15(20)-20-CM-6</v>
          </cell>
          <cell r="G858">
            <v>13800.078935999998</v>
          </cell>
          <cell r="H858">
            <v>8868.6947519999994</v>
          </cell>
        </row>
        <row r="859">
          <cell r="E859" t="str">
            <v>BA51A9306A01000000</v>
          </cell>
          <cell r="F859" t="str">
            <v>93PS-15(20)-20-CM-MBS-6</v>
          </cell>
          <cell r="G859">
            <v>14145.128891999995</v>
          </cell>
          <cell r="H859">
            <v>9084.3490079999992</v>
          </cell>
        </row>
        <row r="860">
          <cell r="E860" t="str">
            <v>BA02A0206A01000000</v>
          </cell>
          <cell r="F860" t="str">
            <v>93PS-20(20)-20-0-6</v>
          </cell>
          <cell r="G860">
            <v>14370.851627999999</v>
          </cell>
          <cell r="H860">
            <v>9225.4335839999985</v>
          </cell>
        </row>
        <row r="861">
          <cell r="E861" t="str">
            <v>BA02A0306A01000000</v>
          </cell>
          <cell r="F861" t="str">
            <v>93PS-20(20)-20-0-MBS-6</v>
          </cell>
          <cell r="G861">
            <v>14715.901583999999</v>
          </cell>
          <cell r="H861">
            <v>9441.0878399999983</v>
          </cell>
        </row>
        <row r="862">
          <cell r="E862" t="str">
            <v>BA02AB206A01000000</v>
          </cell>
          <cell r="F862" t="str">
            <v>93PS-20(20)-20-2x9Ah-6</v>
          </cell>
          <cell r="G862">
            <v>17396.807435999996</v>
          </cell>
          <cell r="H862">
            <v>11116.655963999998</v>
          </cell>
        </row>
        <row r="863">
          <cell r="E863" t="str">
            <v>BA02A6206A01000000</v>
          </cell>
          <cell r="F863" t="str">
            <v>93PS-20(20)-20-2x9Ah-LL-6</v>
          </cell>
          <cell r="G863">
            <v>18183.627683999995</v>
          </cell>
          <cell r="H863">
            <v>11608.406819999998</v>
          </cell>
        </row>
        <row r="864">
          <cell r="E864" t="str">
            <v>BA02A6306A01000000</v>
          </cell>
          <cell r="F864" t="str">
            <v>93PS-20(20)-20-2x9Ah-LL-MBS-6</v>
          </cell>
          <cell r="G864">
            <v>18528.677639999998</v>
          </cell>
          <cell r="H864">
            <v>11824.076807999998</v>
          </cell>
        </row>
        <row r="865">
          <cell r="E865" t="str">
            <v>BA02AB306A01000000</v>
          </cell>
          <cell r="F865" t="str">
            <v>93PS-20(20)-20-2x9Ah-MBS-6</v>
          </cell>
          <cell r="G865">
            <v>17741.873123999994</v>
          </cell>
          <cell r="H865">
            <v>11332.310219999998</v>
          </cell>
        </row>
        <row r="866">
          <cell r="E866" t="str">
            <v>BA02A9206A01000000</v>
          </cell>
          <cell r="F866" t="str">
            <v>93PS-20(20)-20-CM-6</v>
          </cell>
          <cell r="G866">
            <v>13847.416523999997</v>
          </cell>
          <cell r="H866">
            <v>8898.286643999998</v>
          </cell>
        </row>
        <row r="867">
          <cell r="E867" t="str">
            <v>BA02A9306A01000000</v>
          </cell>
          <cell r="F867" t="str">
            <v>93PS-20(20)-20-CM-MBS-6</v>
          </cell>
          <cell r="G867">
            <v>14192.482211999997</v>
          </cell>
          <cell r="H867">
            <v>9113.9408999999978</v>
          </cell>
        </row>
        <row r="868">
          <cell r="E868" t="str">
            <v>P-103002165</v>
          </cell>
          <cell r="F868" t="str">
            <v>KIT 93PS-20 SINGLE FEED</v>
          </cell>
          <cell r="G868">
            <v>176.65462799999997</v>
          </cell>
          <cell r="H868">
            <v>176.65462799999997</v>
          </cell>
        </row>
        <row r="869">
          <cell r="E869" t="str">
            <v>P-103002001</v>
          </cell>
          <cell r="F869" t="str">
            <v>KIT 93PS-20 BATTERY ACCESSORIES (1 STRING)</v>
          </cell>
          <cell r="G869">
            <v>200.96843399999997</v>
          </cell>
          <cell r="H869">
            <v>200.96843399999997</v>
          </cell>
        </row>
        <row r="870">
          <cell r="E870" t="str">
            <v>P-103002002</v>
          </cell>
          <cell r="F870" t="str">
            <v>KIT 93PS-40 BATTERY ACCESSORIES (1 STRING)</v>
          </cell>
          <cell r="G870">
            <v>207.45001799999997</v>
          </cell>
          <cell r="H870">
            <v>207.45001799999997</v>
          </cell>
        </row>
        <row r="871">
          <cell r="E871" t="str">
            <v>BC80A0206A01100000</v>
          </cell>
          <cell r="F871" t="str">
            <v>93PS-8(40)-15-0-6</v>
          </cell>
          <cell r="G871">
            <v>15449.327423999997</v>
          </cell>
          <cell r="H871">
            <v>9899.4711239999997</v>
          </cell>
        </row>
        <row r="872">
          <cell r="E872" t="str">
            <v>BC80A0306A01100000</v>
          </cell>
          <cell r="F872" t="str">
            <v>93PS-8(40)-15-0-MBS-6</v>
          </cell>
          <cell r="G872">
            <v>15608.849903999997</v>
          </cell>
          <cell r="H872">
            <v>9999.1805399999976</v>
          </cell>
        </row>
        <row r="873">
          <cell r="E873" t="str">
            <v>BC80A3206A01100000</v>
          </cell>
          <cell r="F873" t="str">
            <v>93PS-8(40)-15-3x7Ah-LL-6</v>
          </cell>
          <cell r="G873">
            <v>23507.682587999996</v>
          </cell>
          <cell r="H873">
            <v>14935.945067999997</v>
          </cell>
        </row>
        <row r="874">
          <cell r="E874" t="str">
            <v>BC80A3306A01100000</v>
          </cell>
          <cell r="F874" t="str">
            <v>93PS-8(40)-15-3x7Ah-LL-MBS-6</v>
          </cell>
          <cell r="G874">
            <v>23667.220799999999</v>
          </cell>
          <cell r="H874">
            <v>15035.670216</v>
          </cell>
        </row>
        <row r="875">
          <cell r="E875" t="str">
            <v>BC80AC206A01100000</v>
          </cell>
          <cell r="F875" t="str">
            <v>93PS-8(40)-15-3x9Ah-6</v>
          </cell>
          <cell r="G875">
            <v>23214.658355999996</v>
          </cell>
          <cell r="H875">
            <v>14752.808855999998</v>
          </cell>
        </row>
        <row r="876">
          <cell r="E876" t="str">
            <v>BC80A7206A01100000</v>
          </cell>
          <cell r="F876" t="str">
            <v>93PS-8(40)-15-3x9Ah-LL-6</v>
          </cell>
          <cell r="G876">
            <v>25378.532027999998</v>
          </cell>
          <cell r="H876">
            <v>16105.241699999997</v>
          </cell>
        </row>
        <row r="877">
          <cell r="E877" t="str">
            <v>BC80A7306A01100000</v>
          </cell>
          <cell r="F877" t="str">
            <v>93PS-8(40)-15-3x9Ah-LL-MBS-6</v>
          </cell>
          <cell r="G877">
            <v>25538.101703999993</v>
          </cell>
          <cell r="H877">
            <v>16204.951115999998</v>
          </cell>
        </row>
        <row r="878">
          <cell r="E878" t="str">
            <v>BC80AC306A01100000</v>
          </cell>
          <cell r="F878" t="str">
            <v>93PS-8(40)-15-3x9Ah-MBS-6</v>
          </cell>
          <cell r="G878">
            <v>23374.165103999996</v>
          </cell>
          <cell r="H878">
            <v>14852.502539999998</v>
          </cell>
        </row>
        <row r="879">
          <cell r="E879" t="str">
            <v>BC80A4206A01100000</v>
          </cell>
          <cell r="F879" t="str">
            <v>93PS-8(40)-15-4x7Ah-LL-6</v>
          </cell>
          <cell r="G879">
            <v>26193.795731999999</v>
          </cell>
          <cell r="H879">
            <v>16614.769715999999</v>
          </cell>
        </row>
        <row r="880">
          <cell r="E880" t="str">
            <v>BC80A4306A01100000</v>
          </cell>
          <cell r="F880" t="str">
            <v>93PS-8(40)-15-4x7Ah-LL-MBS-6</v>
          </cell>
          <cell r="G880">
            <v>26353.349675999998</v>
          </cell>
          <cell r="H880">
            <v>16714.494863999997</v>
          </cell>
        </row>
        <row r="881">
          <cell r="E881" t="str">
            <v>BC80AD206A01100000</v>
          </cell>
          <cell r="F881" t="str">
            <v>93PS-8(40)-15-4x9Ah-6</v>
          </cell>
          <cell r="G881">
            <v>25803.075779999999</v>
          </cell>
          <cell r="H881">
            <v>16370.577611999995</v>
          </cell>
        </row>
        <row r="882">
          <cell r="E882" t="str">
            <v>BC80A8206A01100000</v>
          </cell>
          <cell r="F882" t="str">
            <v>93PS-8(40)-15-4x9Ah-LL-6</v>
          </cell>
          <cell r="G882">
            <v>28688.29311599999</v>
          </cell>
          <cell r="H882">
            <v>18173.842379999998</v>
          </cell>
        </row>
        <row r="883">
          <cell r="E883" t="str">
            <v>BC80A8306A01100000</v>
          </cell>
          <cell r="F883" t="str">
            <v>93PS-8(40)-15-4x9Ah-LL-MBS-6</v>
          </cell>
          <cell r="G883">
            <v>28847.815595999997</v>
          </cell>
          <cell r="H883">
            <v>18273.536063999996</v>
          </cell>
        </row>
        <row r="884">
          <cell r="E884" t="str">
            <v>BC80AD306A01100000</v>
          </cell>
          <cell r="F884" t="str">
            <v>93PS-8(40)-15-4x9Ah-MBS-6</v>
          </cell>
          <cell r="G884">
            <v>25962.645455999998</v>
          </cell>
          <cell r="H884">
            <v>16470.302759999999</v>
          </cell>
        </row>
        <row r="885">
          <cell r="E885" t="str">
            <v>BC80A0206A01000000</v>
          </cell>
          <cell r="F885" t="str">
            <v>93PS-8(40)-20-0-6</v>
          </cell>
          <cell r="G885">
            <v>16041.291119999998</v>
          </cell>
          <cell r="H885">
            <v>10269.456299999998</v>
          </cell>
        </row>
        <row r="886">
          <cell r="E886" t="str">
            <v>BC80A0306A01000000</v>
          </cell>
          <cell r="F886" t="str">
            <v>93PS-8(40)-20-0-MBS-6</v>
          </cell>
          <cell r="G886">
            <v>16200.860795999997</v>
          </cell>
          <cell r="H886">
            <v>10369.181447999999</v>
          </cell>
        </row>
        <row r="887">
          <cell r="E887" t="str">
            <v>BC80A3206A01000000</v>
          </cell>
          <cell r="F887" t="str">
            <v>93PS-8(40)-20-3x7Ah-LL-6</v>
          </cell>
          <cell r="G887">
            <v>24099.677747999998</v>
          </cell>
          <cell r="H887">
            <v>15305.945975999999</v>
          </cell>
        </row>
        <row r="888">
          <cell r="E888" t="str">
            <v>BC80A3306A01000000</v>
          </cell>
          <cell r="F888" t="str">
            <v>93PS-8(40)-20-3x7Ah-LL-MBS-6</v>
          </cell>
          <cell r="G888">
            <v>24259.200227999998</v>
          </cell>
          <cell r="H888">
            <v>15405.655391999997</v>
          </cell>
        </row>
        <row r="889">
          <cell r="E889" t="str">
            <v>BC80AC206A01000000</v>
          </cell>
          <cell r="F889" t="str">
            <v>93PS-8(40)-20-3x9Ah-6</v>
          </cell>
          <cell r="G889">
            <v>23806.622051999999</v>
          </cell>
          <cell r="H889">
            <v>15122.794031999998</v>
          </cell>
        </row>
        <row r="890">
          <cell r="E890" t="str">
            <v>BC80A7206A01000000</v>
          </cell>
          <cell r="F890" t="str">
            <v>93PS-8(40)-20-3x9Ah-LL-6</v>
          </cell>
          <cell r="G890">
            <v>25970.511456</v>
          </cell>
          <cell r="H890">
            <v>16475.226876000001</v>
          </cell>
        </row>
        <row r="891">
          <cell r="E891" t="str">
            <v>BC80A7306A01000000</v>
          </cell>
          <cell r="F891" t="str">
            <v>93PS-8(40)-20-3x9Ah-LL-MBS-6</v>
          </cell>
          <cell r="G891">
            <v>26130.081131999999</v>
          </cell>
          <cell r="H891">
            <v>16574.936291999995</v>
          </cell>
        </row>
        <row r="892">
          <cell r="E892" t="str">
            <v>BC80AC306A01000000</v>
          </cell>
          <cell r="F892" t="str">
            <v>93PS-8(40)-20-3x9Ah-MBS-6</v>
          </cell>
          <cell r="G892">
            <v>23966.191727999998</v>
          </cell>
          <cell r="H892">
            <v>15222.519179999996</v>
          </cell>
        </row>
        <row r="893">
          <cell r="E893" t="str">
            <v>BC80A4206A01000000</v>
          </cell>
          <cell r="F893" t="str">
            <v>93PS-8(40)-20-4x7Ah-LL-6</v>
          </cell>
          <cell r="G893">
            <v>26785.775159999994</v>
          </cell>
          <cell r="H893">
            <v>16984.754891999997</v>
          </cell>
        </row>
        <row r="894">
          <cell r="E894" t="str">
            <v>BC80A4306A01000000</v>
          </cell>
          <cell r="F894" t="str">
            <v>93PS-8(40)-20-4x7Ah-LL-MBS-6</v>
          </cell>
          <cell r="G894">
            <v>26945.329103999993</v>
          </cell>
          <cell r="H894">
            <v>17084.480039999999</v>
          </cell>
        </row>
        <row r="895">
          <cell r="E895" t="str">
            <v>BC80AD206A01000000</v>
          </cell>
          <cell r="F895" t="str">
            <v>93PS-8(40)-20-4x9Ah-6</v>
          </cell>
          <cell r="G895">
            <v>26395.086671999994</v>
          </cell>
          <cell r="H895">
            <v>16740.578519999999</v>
          </cell>
        </row>
        <row r="896">
          <cell r="E896" t="str">
            <v>BC80A8206A01000000</v>
          </cell>
          <cell r="F896" t="str">
            <v>93PS-8(40)-20-4x9Ah-LL-6</v>
          </cell>
          <cell r="G896">
            <v>29280.272543999996</v>
          </cell>
          <cell r="H896">
            <v>18543.827555999997</v>
          </cell>
        </row>
        <row r="897">
          <cell r="E897" t="str">
            <v>BC80A8306A01000000</v>
          </cell>
          <cell r="F897" t="str">
            <v>93PS-8(40)-20-4x9Ah-LL-MBS-6</v>
          </cell>
          <cell r="G897">
            <v>29439.795023999995</v>
          </cell>
          <cell r="H897">
            <v>18643.521239999998</v>
          </cell>
        </row>
        <row r="898">
          <cell r="E898" t="str">
            <v>BC80AD306A01000000</v>
          </cell>
          <cell r="F898" t="str">
            <v>93PS-8(40)-20-4x9Ah-MBS-6</v>
          </cell>
          <cell r="G898">
            <v>26554.624883999993</v>
          </cell>
          <cell r="H898">
            <v>16840.287935999997</v>
          </cell>
        </row>
        <row r="899">
          <cell r="E899" t="str">
            <v>BF80A0206A01100000</v>
          </cell>
          <cell r="F899" t="str">
            <v>93PS-8+8(40)-30-0-SB-6</v>
          </cell>
          <cell r="G899">
            <v>21333.677507999997</v>
          </cell>
          <cell r="H899">
            <v>13577.187960000001</v>
          </cell>
        </row>
        <row r="900">
          <cell r="E900" t="str">
            <v>BF80A0306A01100000</v>
          </cell>
          <cell r="F900" t="str">
            <v>93PS-8+8(40)-30-0-SB-MBS-6</v>
          </cell>
          <cell r="G900">
            <v>21493.215719999997</v>
          </cell>
          <cell r="H900">
            <v>13676.913107999999</v>
          </cell>
        </row>
        <row r="901">
          <cell r="E901" t="str">
            <v>BF80A2206A01100000</v>
          </cell>
          <cell r="F901" t="str">
            <v>93PS-8+8(40)-30-2x7Ah-LL-SB-6</v>
          </cell>
          <cell r="G901">
            <v>26705.919527999988</v>
          </cell>
          <cell r="H901">
            <v>16934.852987999999</v>
          </cell>
        </row>
        <row r="902">
          <cell r="E902" t="str">
            <v>BF80A2306A01100000</v>
          </cell>
          <cell r="F902" t="str">
            <v>93PS-8+8(40)-30-2x7Ah-LL-SB-MBS-6</v>
          </cell>
          <cell r="G902">
            <v>26865.473471999994</v>
          </cell>
          <cell r="H902">
            <v>17034.562403999997</v>
          </cell>
        </row>
        <row r="903">
          <cell r="E903" t="str">
            <v>BF80A6206A01100000</v>
          </cell>
          <cell r="F903" t="str">
            <v>93PS-8+8(40)-30-2x9Ah-LL-SB-6</v>
          </cell>
          <cell r="G903">
            <v>27953.152487999996</v>
          </cell>
          <cell r="H903">
            <v>17714.373587999999</v>
          </cell>
        </row>
        <row r="904">
          <cell r="E904" t="str">
            <v>BF80A6306A01100000</v>
          </cell>
          <cell r="F904" t="str">
            <v>93PS-8+8(40)-30-2x9Ah-LL-SB-MBS-6</v>
          </cell>
          <cell r="G904">
            <v>28112.706431999992</v>
          </cell>
          <cell r="H904">
            <v>17814.098735999996</v>
          </cell>
        </row>
        <row r="905">
          <cell r="E905" t="str">
            <v>BF80AB206A01100000</v>
          </cell>
          <cell r="F905" t="str">
            <v>93PS-8+8(40)-30-2x9Ah-SB-6</v>
          </cell>
          <cell r="G905">
            <v>26510.559551999992</v>
          </cell>
          <cell r="H905">
            <v>16812.756935999994</v>
          </cell>
        </row>
        <row r="906">
          <cell r="E906" t="str">
            <v>BF80AB306A01100000</v>
          </cell>
          <cell r="F906" t="str">
            <v>93PS-8+8(40)-30-2x9Ah-SB-MBS-6</v>
          </cell>
          <cell r="G906">
            <v>26670.129227999991</v>
          </cell>
          <cell r="H906">
            <v>16912.466351999996</v>
          </cell>
        </row>
        <row r="907">
          <cell r="E907" t="str">
            <v>BF80A4206A01100000</v>
          </cell>
          <cell r="F907" t="str">
            <v>93PS-8+8(40)-30-4x7Ah-LL-SB-6</v>
          </cell>
          <cell r="G907">
            <v>32078.161547999993</v>
          </cell>
          <cell r="H907">
            <v>20292.502283999998</v>
          </cell>
        </row>
        <row r="908">
          <cell r="E908" t="str">
            <v>BF80A4306A01100000</v>
          </cell>
          <cell r="F908" t="str">
            <v>93PS-8+8(40)-30-4x7Ah-LL-SB-MBS-6</v>
          </cell>
          <cell r="G908">
            <v>32237.684027999992</v>
          </cell>
          <cell r="H908">
            <v>20392.211699999996</v>
          </cell>
        </row>
        <row r="909">
          <cell r="E909" t="str">
            <v>BF80A8206A01100000</v>
          </cell>
          <cell r="F909" t="str">
            <v>93PS-8+8(40)-30-4x9Ah-LL-SB-6</v>
          </cell>
          <cell r="G909">
            <v>34572.643199999999</v>
          </cell>
          <cell r="H909">
            <v>21851.559215999998</v>
          </cell>
        </row>
        <row r="910">
          <cell r="E910" t="str">
            <v>BF80A8306A01100000</v>
          </cell>
          <cell r="F910" t="str">
            <v>93PS-8+8(40)-30-4x9Ah-LL-SB-MBS-6</v>
          </cell>
          <cell r="G910">
            <v>34732.197143999991</v>
          </cell>
          <cell r="H910">
            <v>21951.268631999996</v>
          </cell>
        </row>
        <row r="911">
          <cell r="E911" t="str">
            <v>BF80AD206A01100000</v>
          </cell>
          <cell r="F911" t="str">
            <v>93PS-8+8(40)-30-4x9Ah-SB-6</v>
          </cell>
          <cell r="G911">
            <v>31687.45732799999</v>
          </cell>
          <cell r="H911">
            <v>20048.310179999997</v>
          </cell>
        </row>
        <row r="912">
          <cell r="E912" t="str">
            <v>BF80AD306A01100000</v>
          </cell>
          <cell r="F912" t="str">
            <v>93PS-8+8(40)-30-4x9Ah-SB-MBS-6</v>
          </cell>
          <cell r="G912">
            <v>31846.979807999993</v>
          </cell>
          <cell r="H912">
            <v>20148.019595999998</v>
          </cell>
        </row>
        <row r="913">
          <cell r="E913" t="str">
            <v>BF80A0206A01000000</v>
          </cell>
          <cell r="F913" t="str">
            <v>93PS-8+8(40)-40-0-SB-6</v>
          </cell>
          <cell r="G913">
            <v>21925.672667999996</v>
          </cell>
          <cell r="H913">
            <v>13947.188867999997</v>
          </cell>
        </row>
        <row r="914">
          <cell r="E914" t="str">
            <v>BF80A0306A01000000</v>
          </cell>
          <cell r="F914" t="str">
            <v>93PS-8+8(40)-40-0-SB-MBS-6</v>
          </cell>
          <cell r="G914">
            <v>22085.195147999995</v>
          </cell>
          <cell r="H914">
            <v>14046.898283999999</v>
          </cell>
        </row>
        <row r="915">
          <cell r="E915" t="str">
            <v>BF80A2206A01000000</v>
          </cell>
          <cell r="F915" t="str">
            <v>93PS-8+8(40)-40-2x7Ah-LL-SB-6</v>
          </cell>
          <cell r="G915">
            <v>27297.898955999994</v>
          </cell>
          <cell r="H915">
            <v>17304.838163999997</v>
          </cell>
        </row>
        <row r="916">
          <cell r="E916" t="str">
            <v>BF80A2306A01000000</v>
          </cell>
          <cell r="F916" t="str">
            <v>93PS-8+8(40)-40-2x7Ah-LL-SB-MBS-6</v>
          </cell>
          <cell r="G916">
            <v>27457.437167999989</v>
          </cell>
          <cell r="H916">
            <v>17404.547579999995</v>
          </cell>
        </row>
        <row r="917">
          <cell r="E917" t="str">
            <v>BF80A6206A01000000</v>
          </cell>
          <cell r="F917" t="str">
            <v>93PS-8+8(40)-40-2x9Ah-LL-SB-6</v>
          </cell>
          <cell r="G917">
            <v>28545.163379999991</v>
          </cell>
          <cell r="H917">
            <v>18084.374495999997</v>
          </cell>
        </row>
        <row r="918">
          <cell r="E918" t="str">
            <v>BF80A6306A01000000</v>
          </cell>
          <cell r="F918" t="str">
            <v>93PS-8+8(40)-40-2x9Ah-LL-SB-MBS-6</v>
          </cell>
          <cell r="G918">
            <v>28704.68585999999</v>
          </cell>
          <cell r="H918">
            <v>18184.083911999995</v>
          </cell>
        </row>
        <row r="919">
          <cell r="E919" t="str">
            <v>BF80AB206A01000000</v>
          </cell>
          <cell r="F919" t="str">
            <v>93PS-8+8(40)-40-2x9Ah-SB-6</v>
          </cell>
          <cell r="G919">
            <v>27102.538979999994</v>
          </cell>
          <cell r="H919">
            <v>17182.742112</v>
          </cell>
        </row>
        <row r="920">
          <cell r="E920" t="str">
            <v>BF80AB306A01000000</v>
          </cell>
          <cell r="F920" t="str">
            <v>93PS-8+8(40)-40-2x9Ah-SB-MBS-6</v>
          </cell>
          <cell r="G920">
            <v>27262.092923999993</v>
          </cell>
          <cell r="H920">
            <v>17282.451527999998</v>
          </cell>
        </row>
        <row r="921">
          <cell r="E921" t="str">
            <v>BF80A4206A01000000</v>
          </cell>
          <cell r="F921" t="str">
            <v>93PS-8+8(40)-40-4x7Ah-LL-SB-6</v>
          </cell>
          <cell r="G921">
            <v>32670.140975999991</v>
          </cell>
          <cell r="H921">
            <v>20662.487459999997</v>
          </cell>
        </row>
        <row r="922">
          <cell r="E922" t="str">
            <v>BF80A4306A01000000</v>
          </cell>
          <cell r="F922" t="str">
            <v>93PS-8+8(40)-40-4x7Ah-LL-SB-MBS-6</v>
          </cell>
          <cell r="G922">
            <v>32829.694919999987</v>
          </cell>
          <cell r="H922">
            <v>20762.212607999998</v>
          </cell>
        </row>
        <row r="923">
          <cell r="E923" t="str">
            <v>BF80A8206A01000000</v>
          </cell>
          <cell r="F923" t="str">
            <v>93PS-8+8(40)-40-4x9Ah-LL-SB-6</v>
          </cell>
          <cell r="G923">
            <v>35164.63835999999</v>
          </cell>
          <cell r="H923">
            <v>22221.560123999996</v>
          </cell>
        </row>
        <row r="924">
          <cell r="E924" t="str">
            <v>BF80A8306A01000000</v>
          </cell>
          <cell r="F924" t="str">
            <v>93PS-8+8(40)-40-4x9Ah-LL-SB-MBS-6</v>
          </cell>
          <cell r="G924">
            <v>35324.176571999989</v>
          </cell>
          <cell r="H924">
            <v>22321.253807999998</v>
          </cell>
        </row>
        <row r="925">
          <cell r="E925" t="str">
            <v>BF80AD206A01000000</v>
          </cell>
          <cell r="F925" t="str">
            <v>93PS-8+8(40)-40-4x9Ah-SB-6</v>
          </cell>
          <cell r="G925">
            <v>32279.436755999992</v>
          </cell>
          <cell r="H925">
            <v>20418.295355999995</v>
          </cell>
        </row>
        <row r="926">
          <cell r="E926" t="str">
            <v>BF80AD306A01000000</v>
          </cell>
          <cell r="F926" t="str">
            <v>93PS-8+8(40)-40-4x9Ah-SB-MBS-6</v>
          </cell>
          <cell r="G926">
            <v>32438.990699999998</v>
          </cell>
          <cell r="H926">
            <v>20518.020503999993</v>
          </cell>
        </row>
        <row r="927">
          <cell r="E927" t="str">
            <v>BC01A0206A01100000</v>
          </cell>
          <cell r="F927" t="str">
            <v>93PS-10(40)-15-0-6</v>
          </cell>
          <cell r="G927">
            <v>16041.291119999998</v>
          </cell>
          <cell r="H927">
            <v>10269.456299999998</v>
          </cell>
        </row>
        <row r="928">
          <cell r="E928" t="str">
            <v>BC01A0306A01100000</v>
          </cell>
          <cell r="F928" t="str">
            <v>93PS-10(40)-15-0-MBS-6</v>
          </cell>
          <cell r="G928">
            <v>16200.860795999997</v>
          </cell>
          <cell r="H928">
            <v>10369.181447999999</v>
          </cell>
        </row>
        <row r="929">
          <cell r="E929" t="str">
            <v>BC01A3206A01100000</v>
          </cell>
          <cell r="F929" t="str">
            <v>93PS-10(40)-15-3x7Ah-LL-6</v>
          </cell>
          <cell r="G929">
            <v>24099.677747999998</v>
          </cell>
          <cell r="H929">
            <v>15305.945975999999</v>
          </cell>
        </row>
        <row r="930">
          <cell r="E930" t="str">
            <v>BC01A3306A01100000</v>
          </cell>
          <cell r="F930" t="str">
            <v>93PS-10(40)-15-3x7Ah-LL-MBS-6</v>
          </cell>
          <cell r="G930">
            <v>24259.200227999998</v>
          </cell>
          <cell r="H930">
            <v>15405.655391999997</v>
          </cell>
        </row>
        <row r="931">
          <cell r="E931" t="str">
            <v>BC01AC206A01100000</v>
          </cell>
          <cell r="F931" t="str">
            <v>93PS-10(40)-15-3x9Ah-6</v>
          </cell>
          <cell r="G931">
            <v>23806.622051999999</v>
          </cell>
          <cell r="H931">
            <v>15122.794031999998</v>
          </cell>
        </row>
        <row r="932">
          <cell r="E932" t="str">
            <v>BC01A7206A01100000</v>
          </cell>
          <cell r="F932" t="str">
            <v>93PS-10(40)-15-3x9Ah-LL-6</v>
          </cell>
          <cell r="G932">
            <v>25970.511456</v>
          </cell>
          <cell r="H932">
            <v>16475.226876000001</v>
          </cell>
        </row>
        <row r="933">
          <cell r="E933" t="str">
            <v>BC01A7306A01100000</v>
          </cell>
          <cell r="F933" t="str">
            <v>93PS-10(40)-15-3x9Ah-LL-MBS-6</v>
          </cell>
          <cell r="G933">
            <v>26130.081131999999</v>
          </cell>
          <cell r="H933">
            <v>16574.936291999995</v>
          </cell>
        </row>
        <row r="934">
          <cell r="E934" t="str">
            <v>BC01AC306A01100000</v>
          </cell>
          <cell r="F934" t="str">
            <v>93PS-10(40)-15-3x9Ah-MBS-6</v>
          </cell>
          <cell r="G934">
            <v>23966.191727999998</v>
          </cell>
          <cell r="H934">
            <v>15222.519179999996</v>
          </cell>
        </row>
        <row r="935">
          <cell r="E935" t="str">
            <v>BC01A4206A01100000</v>
          </cell>
          <cell r="F935" t="str">
            <v>93PS-10(40)-15-4x7Ah-LL-6</v>
          </cell>
          <cell r="G935">
            <v>26785.775159999994</v>
          </cell>
          <cell r="H935">
            <v>16984.754891999997</v>
          </cell>
        </row>
        <row r="936">
          <cell r="E936" t="str">
            <v>BC01A4306A01100000</v>
          </cell>
          <cell r="F936" t="str">
            <v>93PS-10(40)-15-4x7Ah-LL-MBS-6</v>
          </cell>
          <cell r="G936">
            <v>26945.329103999993</v>
          </cell>
          <cell r="H936">
            <v>17084.480039999999</v>
          </cell>
        </row>
        <row r="937">
          <cell r="E937" t="str">
            <v>BC01AD206A01100000</v>
          </cell>
          <cell r="F937" t="str">
            <v>93PS-10(40)-15-4x9Ah-6</v>
          </cell>
          <cell r="G937">
            <v>26395.086671999994</v>
          </cell>
          <cell r="H937">
            <v>16740.578519999999</v>
          </cell>
        </row>
        <row r="938">
          <cell r="E938" t="str">
            <v>BC01A8206A01100000</v>
          </cell>
          <cell r="F938" t="str">
            <v>93PS-10(40)-15-4x9Ah-LL-6</v>
          </cell>
          <cell r="G938">
            <v>29280.272543999996</v>
          </cell>
          <cell r="H938">
            <v>18543.827555999997</v>
          </cell>
        </row>
        <row r="939">
          <cell r="E939" t="str">
            <v>BC01A8306A01100000</v>
          </cell>
          <cell r="F939" t="str">
            <v>93PS-10(40)-15-4x9Ah-LL-MBS-6</v>
          </cell>
          <cell r="G939">
            <v>29439.795023999995</v>
          </cell>
          <cell r="H939">
            <v>18643.521239999998</v>
          </cell>
        </row>
        <row r="940">
          <cell r="E940" t="str">
            <v>BC01AD306A01100000</v>
          </cell>
          <cell r="F940" t="str">
            <v>93PS-10(40)-15-4x9Ah-MBS-6</v>
          </cell>
          <cell r="G940">
            <v>26554.624883999993</v>
          </cell>
          <cell r="H940">
            <v>16840.287935999997</v>
          </cell>
        </row>
        <row r="941">
          <cell r="E941" t="str">
            <v>BC01A0206A01000000</v>
          </cell>
          <cell r="F941" t="str">
            <v>93PS-10(40)-20-0-6</v>
          </cell>
          <cell r="G941">
            <v>16633.270547999997</v>
          </cell>
          <cell r="H941">
            <v>10639.441475999998</v>
          </cell>
        </row>
        <row r="942">
          <cell r="E942" t="str">
            <v>BC01A0306A01000000</v>
          </cell>
          <cell r="F942" t="str">
            <v>93PS-10(40)-20-0-MBS-6</v>
          </cell>
          <cell r="G942">
            <v>16792.840223999996</v>
          </cell>
          <cell r="H942">
            <v>10739.166624</v>
          </cell>
        </row>
        <row r="943">
          <cell r="E943" t="str">
            <v>BC01A3206A01000000</v>
          </cell>
          <cell r="F943" t="str">
            <v>93PS-10(40)-20-3x7Ah-LL-6</v>
          </cell>
          <cell r="G943">
            <v>24691.657175999997</v>
          </cell>
          <cell r="H943">
            <v>15675.931151999999</v>
          </cell>
        </row>
        <row r="944">
          <cell r="E944" t="str">
            <v>BC01A3306A01000000</v>
          </cell>
          <cell r="F944" t="str">
            <v>93PS-10(40)-20-3x7Ah-LL-MBS-6</v>
          </cell>
          <cell r="G944">
            <v>24851.179655999993</v>
          </cell>
          <cell r="H944">
            <v>15775.640567999997</v>
          </cell>
        </row>
        <row r="945">
          <cell r="E945" t="str">
            <v>BC01AC206A01000000</v>
          </cell>
          <cell r="F945" t="str">
            <v>93PS-10(40)-20-3x9Ah-6</v>
          </cell>
          <cell r="G945">
            <v>24398.601479999994</v>
          </cell>
          <cell r="H945">
            <v>15492.779207999998</v>
          </cell>
        </row>
        <row r="946">
          <cell r="E946" t="str">
            <v>BC01A7206A01000000</v>
          </cell>
          <cell r="F946" t="str">
            <v>93PS-10(40)-20-3x9Ah-LL-6</v>
          </cell>
          <cell r="G946">
            <v>26562.522347999995</v>
          </cell>
          <cell r="H946">
            <v>16845.227783999999</v>
          </cell>
        </row>
        <row r="947">
          <cell r="E947" t="str">
            <v>BC01A7306A01000000</v>
          </cell>
          <cell r="F947" t="str">
            <v>93PS-10(40)-20-3x9Ah-LL-MBS-6</v>
          </cell>
          <cell r="G947">
            <v>26722.044827999991</v>
          </cell>
          <cell r="H947">
            <v>16944.921467999997</v>
          </cell>
        </row>
        <row r="948">
          <cell r="E948" t="str">
            <v>BC01AC306A01000000</v>
          </cell>
          <cell r="F948" t="str">
            <v>93PS-10(40)-20-3x9Ah-MBS-6</v>
          </cell>
          <cell r="G948">
            <v>24558.171155999993</v>
          </cell>
          <cell r="H948">
            <v>15592.504355999998</v>
          </cell>
        </row>
        <row r="949">
          <cell r="E949" t="str">
            <v>BC01A4206A01000000</v>
          </cell>
          <cell r="F949" t="str">
            <v>93PS-10(40)-20-4x7Ah-LL-6</v>
          </cell>
          <cell r="G949">
            <v>27377.786051999992</v>
          </cell>
          <cell r="H949">
            <v>17354.755799999995</v>
          </cell>
        </row>
        <row r="950">
          <cell r="E950" t="str">
            <v>BC01A4306A01000000</v>
          </cell>
          <cell r="F950" t="str">
            <v>93PS-10(40)-20-4x7Ah-LL-MBS-6</v>
          </cell>
          <cell r="G950">
            <v>27537.292799999996</v>
          </cell>
          <cell r="H950">
            <v>17454.465216000001</v>
          </cell>
        </row>
        <row r="951">
          <cell r="E951" t="str">
            <v>BC01AD206A01000000</v>
          </cell>
          <cell r="F951" t="str">
            <v>93PS-10(40)-20-4x9Ah-6</v>
          </cell>
          <cell r="G951">
            <v>26987.066099999993</v>
          </cell>
          <cell r="H951">
            <v>17110.563695999997</v>
          </cell>
        </row>
        <row r="952">
          <cell r="E952" t="str">
            <v>BC01A8206A01000000</v>
          </cell>
          <cell r="F952" t="str">
            <v>93PS-10(40)-20-4x9Ah-LL-6</v>
          </cell>
          <cell r="G952">
            <v>29872.251971999995</v>
          </cell>
          <cell r="H952">
            <v>18913.812731999999</v>
          </cell>
        </row>
        <row r="953">
          <cell r="E953" t="str">
            <v>BC01A8306A01000000</v>
          </cell>
          <cell r="F953" t="str">
            <v>93PS-10(40)-20-4x9Ah-LL-MBS-6</v>
          </cell>
          <cell r="G953">
            <v>30031.79018399999</v>
          </cell>
          <cell r="H953">
            <v>19013.522147999996</v>
          </cell>
        </row>
        <row r="954">
          <cell r="E954" t="str">
            <v>BC01AD306A01000000</v>
          </cell>
          <cell r="F954" t="str">
            <v>93PS-10(40)-20-4x9Ah-MBS-6</v>
          </cell>
          <cell r="G954">
            <v>27146.588579999992</v>
          </cell>
          <cell r="H954">
            <v>17210.273111999995</v>
          </cell>
        </row>
        <row r="955">
          <cell r="E955" t="str">
            <v>BF01A0206A01100000</v>
          </cell>
          <cell r="F955" t="str">
            <v>93PS-10+10(40)-30-0-SB-6</v>
          </cell>
          <cell r="G955">
            <v>21709.389131999997</v>
          </cell>
          <cell r="H955">
            <v>13812.019523999998</v>
          </cell>
        </row>
        <row r="956">
          <cell r="E956" t="str">
            <v>BF01A0306A01100000</v>
          </cell>
          <cell r="F956" t="str">
            <v>93PS-10+10(40)-30-0-SB-MBS-6</v>
          </cell>
          <cell r="G956">
            <v>21868.927343999996</v>
          </cell>
          <cell r="H956">
            <v>13911.728939999999</v>
          </cell>
        </row>
        <row r="957">
          <cell r="E957" t="str">
            <v>BF01A6206A01100000</v>
          </cell>
          <cell r="F957" t="str">
            <v>93PS-10+10(40)-30-2x9Ah-LL-SB-6</v>
          </cell>
          <cell r="G957">
            <v>28328.895575999988</v>
          </cell>
          <cell r="H957">
            <v>17949.205151999999</v>
          </cell>
        </row>
        <row r="958">
          <cell r="E958" t="str">
            <v>BF01A6306A01100000</v>
          </cell>
          <cell r="F958" t="str">
            <v>93PS-10+10(40)-30-2x9Ah-LL-SB-MBS-6</v>
          </cell>
          <cell r="G958">
            <v>28488.402323999995</v>
          </cell>
          <cell r="H958">
            <v>18048.898835999997</v>
          </cell>
        </row>
        <row r="959">
          <cell r="E959" t="str">
            <v>BF01AB206A01100000</v>
          </cell>
          <cell r="F959" t="str">
            <v>93PS-10+10(40)-30-2x9Ah-SB-6</v>
          </cell>
          <cell r="G959">
            <v>26886.286907999995</v>
          </cell>
          <cell r="H959">
            <v>17047.572767999998</v>
          </cell>
        </row>
        <row r="960">
          <cell r="E960" t="str">
            <v>BF01AB306A01100000</v>
          </cell>
          <cell r="F960" t="str">
            <v>93PS-10+10(40)-30-2x9Ah-SB-MBS-6</v>
          </cell>
          <cell r="G960">
            <v>27045.809387999998</v>
          </cell>
          <cell r="H960">
            <v>17147.282184</v>
          </cell>
        </row>
        <row r="961">
          <cell r="E961" t="str">
            <v>BF01A4206A01100000</v>
          </cell>
          <cell r="F961" t="str">
            <v>93PS-10+10(40)-30-4x7Ah-LL-SB-6</v>
          </cell>
          <cell r="G961">
            <v>32453.873171999992</v>
          </cell>
          <cell r="H961">
            <v>20527.318115999999</v>
          </cell>
        </row>
        <row r="962">
          <cell r="E962" t="str">
            <v>BF01A4306A01100000</v>
          </cell>
          <cell r="F962" t="str">
            <v>93PS-10+10(40)-30-4x7Ah-LL-SB-MBS-6</v>
          </cell>
          <cell r="G962">
            <v>32613.411383999992</v>
          </cell>
          <cell r="H962">
            <v>20627.027531999996</v>
          </cell>
        </row>
        <row r="963">
          <cell r="E963" t="str">
            <v>BF01A8206A01100000</v>
          </cell>
          <cell r="F963" t="str">
            <v>93PS-10+10(40)-30-4x9Ah-LL-SB-6</v>
          </cell>
          <cell r="G963">
            <v>34948.370555999987</v>
          </cell>
          <cell r="H963">
            <v>22086.375047999994</v>
          </cell>
        </row>
        <row r="964">
          <cell r="E964" t="str">
            <v>BF01A8306A01100000</v>
          </cell>
          <cell r="F964" t="str">
            <v>93PS-10+10(40)-30-4x9Ah-LL-SB-MBS-6</v>
          </cell>
          <cell r="G964">
            <v>35107.893035999994</v>
          </cell>
          <cell r="H964">
            <v>22186.084463999996</v>
          </cell>
        </row>
        <row r="965">
          <cell r="E965" t="str">
            <v>BF01AD206A01100000</v>
          </cell>
          <cell r="F965" t="str">
            <v>93PS-10+10(40)-30-4x9Ah-SB-6</v>
          </cell>
          <cell r="G965">
            <v>32063.153219999997</v>
          </cell>
          <cell r="H965">
            <v>20283.126011999997</v>
          </cell>
        </row>
        <row r="966">
          <cell r="E966" t="str">
            <v>BF01AD306A01100000</v>
          </cell>
          <cell r="F966" t="str">
            <v>93PS-10+10(40)-30-4x9Ah-SB-MBS-6</v>
          </cell>
          <cell r="G966">
            <v>32222.707163999989</v>
          </cell>
          <cell r="H966">
            <v>20382.835427999999</v>
          </cell>
        </row>
        <row r="967">
          <cell r="E967" t="str">
            <v>BF01A0206A01000000</v>
          </cell>
          <cell r="F967" t="str">
            <v>93PS-10+10(40)-40-0-SB-6</v>
          </cell>
          <cell r="G967">
            <v>22301.368559999999</v>
          </cell>
          <cell r="H967">
            <v>14182.004699999998</v>
          </cell>
        </row>
        <row r="968">
          <cell r="E968" t="str">
            <v>BF01A0306A01000000</v>
          </cell>
          <cell r="F968" t="str">
            <v>93PS-10+10(40)-40-0-SB-MBS-6</v>
          </cell>
          <cell r="G968">
            <v>22460.922503999995</v>
          </cell>
          <cell r="H968">
            <v>14281.729847999997</v>
          </cell>
        </row>
        <row r="969">
          <cell r="E969" t="str">
            <v>BF01A6206A01000000</v>
          </cell>
          <cell r="F969" t="str">
            <v>93PS-10+10(40)-40-2x9Ah-LL-SB-6</v>
          </cell>
          <cell r="G969">
            <v>28920.859271999994</v>
          </cell>
          <cell r="H969">
            <v>18319.190327999997</v>
          </cell>
        </row>
        <row r="970">
          <cell r="E970" t="str">
            <v>BF01A6306A01000000</v>
          </cell>
          <cell r="F970" t="str">
            <v>93PS-10+10(40)-40-2x9Ah-LL-SB-MBS-6</v>
          </cell>
          <cell r="G970">
            <v>29080.41321599999</v>
          </cell>
          <cell r="H970">
            <v>18418.899743999995</v>
          </cell>
        </row>
        <row r="971">
          <cell r="E971" t="str">
            <v>BF01AB206A01000000</v>
          </cell>
          <cell r="F971" t="str">
            <v>93PS-10+10(40)-40-2x9Ah-SB-6</v>
          </cell>
          <cell r="G971">
            <v>27478.266335999997</v>
          </cell>
          <cell r="H971">
            <v>17417.557943999996</v>
          </cell>
        </row>
        <row r="972">
          <cell r="E972" t="str">
            <v>BF01AB306A01000000</v>
          </cell>
          <cell r="F972" t="str">
            <v>93PS-10+10(40)-40-2x9Ah-SB-MBS-6</v>
          </cell>
          <cell r="G972">
            <v>27637.788815999993</v>
          </cell>
          <cell r="H972">
            <v>17517.267359999998</v>
          </cell>
        </row>
        <row r="973">
          <cell r="E973" t="str">
            <v>BF01A4206A01000000</v>
          </cell>
          <cell r="F973" t="str">
            <v>93PS-10+10(40)-40-4x7Ah-LL-SB-6</v>
          </cell>
          <cell r="G973">
            <v>33045.852599999991</v>
          </cell>
          <cell r="H973">
            <v>20897.303291999997</v>
          </cell>
        </row>
        <row r="974">
          <cell r="E974" t="str">
            <v>BF01A4306A01000000</v>
          </cell>
          <cell r="F974" t="str">
            <v>93PS-10+10(40)-40-4x7Ah-LL-SB-MBS-6</v>
          </cell>
          <cell r="G974">
            <v>33205.390811999991</v>
          </cell>
          <cell r="H974">
            <v>20997.012707999998</v>
          </cell>
        </row>
        <row r="975">
          <cell r="E975" t="str">
            <v>BF01A8206A01000000</v>
          </cell>
          <cell r="F975" t="str">
            <v>93PS-10+10(40)-40-4x9Ah-LL-SB-6</v>
          </cell>
          <cell r="G975">
            <v>35540.349983999993</v>
          </cell>
          <cell r="H975">
            <v>22456.360223999996</v>
          </cell>
        </row>
        <row r="976">
          <cell r="E976" t="str">
            <v>BF01A8306A01000000</v>
          </cell>
          <cell r="F976" t="str">
            <v>93PS-10+10(40)-40-4x9Ah-LL-SB-MBS-6</v>
          </cell>
          <cell r="G976">
            <v>35699.872463999993</v>
          </cell>
          <cell r="H976">
            <v>22556.069639999998</v>
          </cell>
        </row>
        <row r="977">
          <cell r="E977" t="str">
            <v>BF01AD206A01000000</v>
          </cell>
          <cell r="F977" t="str">
            <v>93PS-10+10(40)-40-4x9Ah-SB-6</v>
          </cell>
          <cell r="G977">
            <v>32655.148379999991</v>
          </cell>
          <cell r="H977">
            <v>20653.126919999999</v>
          </cell>
        </row>
        <row r="978">
          <cell r="E978" t="str">
            <v>BF01AD306A01000000</v>
          </cell>
          <cell r="F978" t="str">
            <v>93PS-10+10(40)-40-4x9Ah-SB-MBS-6</v>
          </cell>
          <cell r="G978">
            <v>32814.686591999991</v>
          </cell>
          <cell r="H978">
            <v>20752.820603999997</v>
          </cell>
        </row>
        <row r="979">
          <cell r="E979" t="str">
            <v>BC51A0206A01100000</v>
          </cell>
          <cell r="F979" t="str">
            <v>93PS-15(40)-15-0-6</v>
          </cell>
          <cell r="G979">
            <v>16485.279623999999</v>
          </cell>
          <cell r="H979">
            <v>10546.953047999998</v>
          </cell>
        </row>
        <row r="980">
          <cell r="E980" t="str">
            <v>BC51A0306A01100000</v>
          </cell>
          <cell r="F980" t="str">
            <v>93PS-15(40)-15-0-MBS-6</v>
          </cell>
          <cell r="G980">
            <v>16644.817835999995</v>
          </cell>
          <cell r="H980">
            <v>10646.662463999999</v>
          </cell>
        </row>
        <row r="981">
          <cell r="E981" t="str">
            <v>BC51A3206A01100000</v>
          </cell>
          <cell r="F981" t="str">
            <v>93PS-15(40)-15-3x7Ah-LL-6</v>
          </cell>
          <cell r="G981">
            <v>24543.666251999999</v>
          </cell>
          <cell r="H981">
            <v>15583.442723999997</v>
          </cell>
        </row>
        <row r="982">
          <cell r="E982" t="str">
            <v>BC51A3306A01100000</v>
          </cell>
          <cell r="F982" t="str">
            <v>93PS-15(40)-15-3x7Ah-LL-MBS-6</v>
          </cell>
          <cell r="G982">
            <v>24703.188731999995</v>
          </cell>
          <cell r="H982">
            <v>15683.136407999998</v>
          </cell>
        </row>
        <row r="983">
          <cell r="E983" t="str">
            <v>BC51AC206A01100000</v>
          </cell>
          <cell r="F983" t="str">
            <v>93PS-15(40)-15-3x9Ah-6</v>
          </cell>
          <cell r="G983">
            <v>24250.610555999996</v>
          </cell>
          <cell r="H983">
            <v>15400.290779999998</v>
          </cell>
        </row>
        <row r="984">
          <cell r="E984" t="str">
            <v>BC51A7206A01100000</v>
          </cell>
          <cell r="F984" t="str">
            <v>93PS-15(40)-15-3x9Ah-LL-6</v>
          </cell>
          <cell r="G984">
            <v>26414.499960000001</v>
          </cell>
          <cell r="H984">
            <v>16752.723623999995</v>
          </cell>
        </row>
        <row r="985">
          <cell r="E985" t="str">
            <v>BC51A7306A01100000</v>
          </cell>
          <cell r="F985" t="str">
            <v>93PS-15(40)-15-3x9Ah-LL-MBS-6</v>
          </cell>
          <cell r="G985">
            <v>26574.069635999997</v>
          </cell>
          <cell r="H985">
            <v>16852.433039999996</v>
          </cell>
        </row>
        <row r="986">
          <cell r="E986" t="str">
            <v>BC51AC306A01100000</v>
          </cell>
          <cell r="F986" t="str">
            <v>93PS-15(40)-15-3x9Ah-MBS-6</v>
          </cell>
          <cell r="G986">
            <v>24410.180231999995</v>
          </cell>
          <cell r="H986">
            <v>15500.000195999999</v>
          </cell>
        </row>
        <row r="987">
          <cell r="E987" t="str">
            <v>BC51A4206A01100000</v>
          </cell>
          <cell r="F987" t="str">
            <v>93PS-15(40)-15-4x7Ah-LL-6</v>
          </cell>
          <cell r="G987">
            <v>27229.763663999991</v>
          </cell>
          <cell r="H987">
            <v>17262.251639999999</v>
          </cell>
        </row>
        <row r="988">
          <cell r="E988" t="str">
            <v>BC51A4306A01100000</v>
          </cell>
          <cell r="F988" t="str">
            <v>93PS-15(40)-15-4x7Ah-LL-MBS-6</v>
          </cell>
          <cell r="G988">
            <v>27389.317607999994</v>
          </cell>
          <cell r="H988">
            <v>17361.976787999996</v>
          </cell>
        </row>
        <row r="989">
          <cell r="E989" t="str">
            <v>BC51AD206A01100000</v>
          </cell>
          <cell r="F989" t="str">
            <v>93PS-15(40)-15-4x9Ah-6</v>
          </cell>
          <cell r="G989">
            <v>26839.043711999999</v>
          </cell>
          <cell r="H989">
            <v>17018.059535999997</v>
          </cell>
        </row>
        <row r="990">
          <cell r="E990" t="str">
            <v>BC51A8206A01100000</v>
          </cell>
          <cell r="F990" t="str">
            <v>93PS-15(40)-15-4x9Ah-LL-6</v>
          </cell>
          <cell r="G990">
            <v>29724.261047999997</v>
          </cell>
          <cell r="H990">
            <v>18821.308571999998</v>
          </cell>
        </row>
        <row r="991">
          <cell r="E991" t="str">
            <v>BC51A8306A01100000</v>
          </cell>
          <cell r="F991" t="str">
            <v>93PS-15(40)-15-4x9Ah-LL-MBS-6</v>
          </cell>
          <cell r="G991">
            <v>29883.783527999993</v>
          </cell>
          <cell r="H991">
            <v>18921.017987999996</v>
          </cell>
        </row>
        <row r="992">
          <cell r="E992" t="str">
            <v>BC51AD306A01100000</v>
          </cell>
          <cell r="F992" t="str">
            <v>93PS-15(40)-15-4x9Ah-MBS-6</v>
          </cell>
          <cell r="G992">
            <v>26998.613387999998</v>
          </cell>
          <cell r="H992">
            <v>17117.768951999999</v>
          </cell>
        </row>
        <row r="993">
          <cell r="E993" t="str">
            <v>BC51A0206A01000000</v>
          </cell>
          <cell r="F993" t="str">
            <v>93PS-15(40)-20-0-6</v>
          </cell>
          <cell r="G993">
            <v>17077.259051999998</v>
          </cell>
          <cell r="H993">
            <v>10916.938224</v>
          </cell>
        </row>
        <row r="994">
          <cell r="E994" t="str">
            <v>BC51A0306A01000000</v>
          </cell>
          <cell r="F994" t="str">
            <v>93PS-15(40)-20-0-MBS-6</v>
          </cell>
          <cell r="G994">
            <v>17236.828727999997</v>
          </cell>
          <cell r="H994">
            <v>11016.663371999997</v>
          </cell>
        </row>
        <row r="995">
          <cell r="E995" t="str">
            <v>BC51A3206A01000000</v>
          </cell>
          <cell r="F995" t="str">
            <v>93PS-15(40)-20-3x7Ah-LL-6</v>
          </cell>
          <cell r="G995">
            <v>25135.645679999994</v>
          </cell>
          <cell r="H995">
            <v>15953.427899999997</v>
          </cell>
        </row>
        <row r="996">
          <cell r="E996" t="str">
            <v>BC51A3306A01000000</v>
          </cell>
          <cell r="F996" t="str">
            <v>93PS-15(40)-20-3x7Ah-LL-MBS-6</v>
          </cell>
          <cell r="G996">
            <v>25295.168159999997</v>
          </cell>
          <cell r="H996">
            <v>16053.121583999999</v>
          </cell>
        </row>
        <row r="997">
          <cell r="E997" t="str">
            <v>BC51AC206A01000000</v>
          </cell>
          <cell r="F997" t="str">
            <v>93PS-15(40)-20-3x9Ah-6</v>
          </cell>
          <cell r="G997">
            <v>24842.589983999995</v>
          </cell>
          <cell r="H997">
            <v>15770.275955999998</v>
          </cell>
        </row>
        <row r="998">
          <cell r="E998" t="str">
            <v>BC51A7206A01000000</v>
          </cell>
          <cell r="F998" t="str">
            <v>93PS-15(40)-20-3x9Ah-LL-6</v>
          </cell>
          <cell r="G998">
            <v>27006.510851999992</v>
          </cell>
          <cell r="H998">
            <v>17122.724531999997</v>
          </cell>
        </row>
        <row r="999">
          <cell r="E999" t="str">
            <v>BC51A7306A01000000</v>
          </cell>
          <cell r="F999" t="str">
            <v>93PS-15(40)-20-3x9Ah-LL-MBS-6</v>
          </cell>
          <cell r="G999">
            <v>27166.033331999992</v>
          </cell>
          <cell r="H999">
            <v>17222.418215999998</v>
          </cell>
        </row>
        <row r="1000">
          <cell r="E1000" t="str">
            <v>BC51AC306A01000000</v>
          </cell>
          <cell r="F1000" t="str">
            <v>93PS-15(40)-20-3x9Ah-MBS-6</v>
          </cell>
          <cell r="G1000">
            <v>25002.159660000001</v>
          </cell>
          <cell r="H1000">
            <v>15869.985371999999</v>
          </cell>
        </row>
        <row r="1001">
          <cell r="E1001" t="str">
            <v>BC51A4206A01000000</v>
          </cell>
          <cell r="F1001" t="str">
            <v>93PS-15(40)-20-4x7Ah-LL-6</v>
          </cell>
          <cell r="G1001">
            <v>27821.774555999993</v>
          </cell>
          <cell r="H1001">
            <v>17632.252547999997</v>
          </cell>
        </row>
        <row r="1002">
          <cell r="E1002" t="str">
            <v>BC51A4306A01000000</v>
          </cell>
          <cell r="F1002" t="str">
            <v>93PS-15(40)-20-4x7Ah-LL-MBS-6</v>
          </cell>
          <cell r="G1002">
            <v>27981.281303999993</v>
          </cell>
          <cell r="H1002">
            <v>17731.946231999998</v>
          </cell>
        </row>
        <row r="1003">
          <cell r="E1003" t="str">
            <v>BC51AD206A01000000</v>
          </cell>
          <cell r="F1003" t="str">
            <v>93PS-15(40)-20-4x9Ah-6</v>
          </cell>
          <cell r="G1003">
            <v>27431.05460399999</v>
          </cell>
          <cell r="H1003">
            <v>17388.060443999999</v>
          </cell>
        </row>
        <row r="1004">
          <cell r="E1004" t="str">
            <v>BC51A8206A01000000</v>
          </cell>
          <cell r="F1004" t="str">
            <v>93PS-15(40)-20-4x9Ah-LL-6</v>
          </cell>
          <cell r="G1004">
            <v>30316.240475999992</v>
          </cell>
          <cell r="H1004">
            <v>19191.293747999996</v>
          </cell>
        </row>
        <row r="1005">
          <cell r="E1005" t="str">
            <v>BC51A8306A01000000</v>
          </cell>
          <cell r="F1005" t="str">
            <v>93PS-15(40)-20-4x9Ah-LL-MBS-6</v>
          </cell>
          <cell r="G1005">
            <v>30475.778687999991</v>
          </cell>
          <cell r="H1005">
            <v>19291.018895999998</v>
          </cell>
        </row>
        <row r="1006">
          <cell r="E1006" t="str">
            <v>BC51AD306A01000000</v>
          </cell>
          <cell r="F1006" t="str">
            <v>93PS-15(40)-20-4x9Ah-MBS-6</v>
          </cell>
          <cell r="G1006">
            <v>27590.577083999993</v>
          </cell>
          <cell r="H1006">
            <v>17487.754127999997</v>
          </cell>
        </row>
        <row r="1007">
          <cell r="E1007" t="str">
            <v>BF51A0206A01100000</v>
          </cell>
          <cell r="F1007" t="str">
            <v>93PS-15+15(40)-30-0-SB-6</v>
          </cell>
          <cell r="G1007">
            <v>22648.652459999998</v>
          </cell>
          <cell r="H1007">
            <v>14399.059103999996</v>
          </cell>
        </row>
        <row r="1008">
          <cell r="E1008" t="str">
            <v>BF51A0306A01100000</v>
          </cell>
          <cell r="F1008" t="str">
            <v>93PS-15+15(40)-30-0-SB-MBS-6</v>
          </cell>
          <cell r="G1008">
            <v>22808.206403999997</v>
          </cell>
          <cell r="H1008">
            <v>14498.784251999999</v>
          </cell>
        </row>
        <row r="1009">
          <cell r="E1009" t="str">
            <v>BF51A4206A01100000</v>
          </cell>
          <cell r="F1009" t="str">
            <v>93PS-15+15(40)-30-4x7Ah-LL-SB-6</v>
          </cell>
          <cell r="G1009">
            <v>33393.152231999993</v>
          </cell>
          <cell r="H1009">
            <v>21114.373427999999</v>
          </cell>
        </row>
        <row r="1010">
          <cell r="E1010" t="str">
            <v>BF51A4306A01100000</v>
          </cell>
          <cell r="F1010" t="str">
            <v>93PS-15+15(40)-30-4x7Ah-LL-SB-MBS-6</v>
          </cell>
          <cell r="G1010">
            <v>33552.674711999993</v>
          </cell>
          <cell r="H1010">
            <v>21214.067111999997</v>
          </cell>
        </row>
        <row r="1011">
          <cell r="E1011" t="str">
            <v>BF51A8206A01100000</v>
          </cell>
          <cell r="F1011" t="str">
            <v>93PS-15+15(40)-30-4x9Ah-LL-SB-6</v>
          </cell>
          <cell r="G1011">
            <v>35887.633883999995</v>
          </cell>
          <cell r="H1011">
            <v>22673.414627999995</v>
          </cell>
        </row>
        <row r="1012">
          <cell r="E1012" t="str">
            <v>BF51A8306A01100000</v>
          </cell>
          <cell r="F1012" t="str">
            <v>93PS-15+15(40)-30-4x9Ah-LL-SB-MBS-6</v>
          </cell>
          <cell r="G1012">
            <v>36047.172095999995</v>
          </cell>
          <cell r="H1012">
            <v>22773.139776</v>
          </cell>
        </row>
        <row r="1013">
          <cell r="E1013" t="str">
            <v>BF51AD206A01100000</v>
          </cell>
          <cell r="F1013" t="str">
            <v>93PS-15+15(40)-30-4x9Ah-SB-6</v>
          </cell>
          <cell r="G1013">
            <v>33002.432279999994</v>
          </cell>
          <cell r="H1013">
            <v>20870.181323999994</v>
          </cell>
        </row>
        <row r="1014">
          <cell r="E1014" t="str">
            <v>BF51AD306A01100000</v>
          </cell>
          <cell r="F1014" t="str">
            <v>93PS-15+15(40)-30-4x9Ah-SB-MBS-6</v>
          </cell>
          <cell r="G1014">
            <v>33161.970491999986</v>
          </cell>
          <cell r="H1014">
            <v>20969.875007999995</v>
          </cell>
        </row>
        <row r="1015">
          <cell r="E1015" t="str">
            <v>BF51A0206A01000000</v>
          </cell>
          <cell r="F1015" t="str">
            <v>93PS-15+15(40)-40-0-SB-6</v>
          </cell>
          <cell r="G1015">
            <v>23240.647619999996</v>
          </cell>
          <cell r="H1015">
            <v>14769.060011999998</v>
          </cell>
        </row>
        <row r="1016">
          <cell r="E1016" t="str">
            <v>BF51A0306A01000000</v>
          </cell>
          <cell r="F1016" t="str">
            <v>93PS-15+15(40)-40-0-SB-MBS-6</v>
          </cell>
          <cell r="G1016">
            <v>23400.185831999999</v>
          </cell>
          <cell r="H1016">
            <v>14868.769428</v>
          </cell>
        </row>
        <row r="1017">
          <cell r="E1017" t="str">
            <v>BF51A4206A01000000</v>
          </cell>
          <cell r="F1017" t="str">
            <v>93PS-15+15(40)-40-4x7Ah-LL-SB-6</v>
          </cell>
          <cell r="G1017">
            <v>33985.131659999992</v>
          </cell>
          <cell r="H1017">
            <v>21484.358603999997</v>
          </cell>
        </row>
        <row r="1018">
          <cell r="E1018" t="str">
            <v>BF51A4306A01000000</v>
          </cell>
          <cell r="F1018" t="str">
            <v>93PS-15+15(40)-40-4x7Ah-LL-SB-MBS-6</v>
          </cell>
          <cell r="G1018">
            <v>34144.685603999991</v>
          </cell>
          <cell r="H1018">
            <v>21584.068019999995</v>
          </cell>
        </row>
        <row r="1019">
          <cell r="E1019" t="str">
            <v>BF51A8206A01000000</v>
          </cell>
          <cell r="F1019" t="str">
            <v>93PS-15+15(40)-40-4x9Ah-LL-SB-6</v>
          </cell>
          <cell r="G1019">
            <v>36479.613311999994</v>
          </cell>
          <cell r="H1019">
            <v>23043.399803999997</v>
          </cell>
        </row>
        <row r="1020">
          <cell r="E1020" t="str">
            <v>BF51A8306A01000000</v>
          </cell>
          <cell r="F1020" t="str">
            <v>93PS-15+15(40)-40-4x9Ah-LL-SB-MBS-6</v>
          </cell>
          <cell r="G1020">
            <v>36639.151523999994</v>
          </cell>
          <cell r="H1020">
            <v>23143.124951999995</v>
          </cell>
        </row>
        <row r="1021">
          <cell r="E1021" t="str">
            <v>BF51AD206A01000000</v>
          </cell>
          <cell r="F1021" t="str">
            <v>93PS-15+15(40)-40-4x9Ah-SB-6</v>
          </cell>
          <cell r="G1021">
            <v>33594.411707999992</v>
          </cell>
          <cell r="H1021">
            <v>21240.166499999996</v>
          </cell>
        </row>
        <row r="1022">
          <cell r="E1022" t="str">
            <v>BF51AD306A01000000</v>
          </cell>
          <cell r="F1022" t="str">
            <v>93PS-15+15(40)-40-4x9Ah-SB-MBS-6</v>
          </cell>
          <cell r="G1022">
            <v>33753.981383999992</v>
          </cell>
          <cell r="H1022">
            <v>21339.875915999997</v>
          </cell>
        </row>
        <row r="1023">
          <cell r="E1023" t="str">
            <v>BC02A0206A01000000</v>
          </cell>
          <cell r="F1023" t="str">
            <v>93PS-20(40)-20-0-6</v>
          </cell>
          <cell r="G1023">
            <v>17521.247555999998</v>
          </cell>
          <cell r="H1023">
            <v>11194.434971999999</v>
          </cell>
        </row>
        <row r="1024">
          <cell r="E1024" t="str">
            <v>BC02A0306A01000000</v>
          </cell>
          <cell r="F1024" t="str">
            <v>93PS-20(40)-20-0-MBS-6</v>
          </cell>
          <cell r="G1024">
            <v>17680.817231999998</v>
          </cell>
          <cell r="H1024">
            <v>11294.160119999999</v>
          </cell>
        </row>
        <row r="1025">
          <cell r="E1025" t="str">
            <v>BC02A3206A01000000</v>
          </cell>
          <cell r="F1025" t="str">
            <v>93PS-20(40)-20-3x7Ah-LL-6</v>
          </cell>
          <cell r="G1025">
            <v>25579.634183999995</v>
          </cell>
          <cell r="H1025">
            <v>16230.908916</v>
          </cell>
        </row>
        <row r="1026">
          <cell r="E1026" t="str">
            <v>BC02A3306A01000000</v>
          </cell>
          <cell r="F1026" t="str">
            <v>93PS-20(40)-20-3x7Ah-LL-MBS-6</v>
          </cell>
          <cell r="G1026">
            <v>25739.156663999998</v>
          </cell>
          <cell r="H1026">
            <v>16330.618331999998</v>
          </cell>
        </row>
        <row r="1027">
          <cell r="E1027" t="str">
            <v>BC02AC206A01000000</v>
          </cell>
          <cell r="F1027" t="str">
            <v>93PS-20(40)-20-3x9Ah-6</v>
          </cell>
          <cell r="G1027">
            <v>25286.578487999996</v>
          </cell>
          <cell r="H1027">
            <v>16047.756971999999</v>
          </cell>
        </row>
        <row r="1028">
          <cell r="E1028" t="str">
            <v>BC02A7206A01000000</v>
          </cell>
          <cell r="F1028" t="str">
            <v>93PS-20(40)-20-3x9Ah-LL-6</v>
          </cell>
          <cell r="G1028">
            <v>27450.499355999993</v>
          </cell>
          <cell r="H1028">
            <v>17400.205547999998</v>
          </cell>
        </row>
        <row r="1029">
          <cell r="E1029" t="str">
            <v>BC02A7306A01000000</v>
          </cell>
          <cell r="F1029" t="str">
            <v>93PS-20(40)-20-3x9Ah-LL-MBS-6</v>
          </cell>
          <cell r="G1029">
            <v>27610.021835999993</v>
          </cell>
          <cell r="H1029">
            <v>17499.914964</v>
          </cell>
        </row>
        <row r="1030">
          <cell r="E1030" t="str">
            <v>BC02AC306A01000000</v>
          </cell>
          <cell r="F1030" t="str">
            <v>93PS-20(40)-20-3x9Ah-MBS-6</v>
          </cell>
          <cell r="G1030">
            <v>25446.148163999998</v>
          </cell>
          <cell r="H1030">
            <v>16147.482119999997</v>
          </cell>
        </row>
        <row r="1031">
          <cell r="E1031" t="str">
            <v>BC02A4206A01000000</v>
          </cell>
          <cell r="F1031" t="str">
            <v>93PS-20(40)-20-4x7Ah-LL-6</v>
          </cell>
          <cell r="G1031">
            <v>28265.763059999994</v>
          </cell>
          <cell r="H1031">
            <v>17909.749295999998</v>
          </cell>
        </row>
        <row r="1032">
          <cell r="E1032" t="str">
            <v>BC02A4306A01000000</v>
          </cell>
          <cell r="F1032" t="str">
            <v>93PS-20(40)-20-4x7Ah-LL-MBS-6</v>
          </cell>
          <cell r="G1032">
            <v>28425.269807999994</v>
          </cell>
          <cell r="H1032">
            <v>18009.442979999996</v>
          </cell>
        </row>
        <row r="1033">
          <cell r="E1033" t="str">
            <v>BC02AD206A01000000</v>
          </cell>
          <cell r="F1033" t="str">
            <v>93PS-20(40)-20-4x9Ah-6</v>
          </cell>
          <cell r="G1033">
            <v>27875.043107999994</v>
          </cell>
          <cell r="H1033">
            <v>17665.557191999997</v>
          </cell>
        </row>
        <row r="1034">
          <cell r="E1034" t="str">
            <v>BC02A8206A01000000</v>
          </cell>
          <cell r="F1034" t="str">
            <v>93PS-20(40)-20-4x9Ah-LL-6</v>
          </cell>
          <cell r="G1034">
            <v>30760.228979999993</v>
          </cell>
          <cell r="H1034">
            <v>19468.790495999998</v>
          </cell>
        </row>
        <row r="1035">
          <cell r="E1035" t="str">
            <v>BC02A8306A01000000</v>
          </cell>
          <cell r="F1035" t="str">
            <v>93PS-20(40)-20-4x9Ah-LL-MBS-6</v>
          </cell>
          <cell r="G1035">
            <v>30919.767191999988</v>
          </cell>
          <cell r="H1035">
            <v>19568.515643999996</v>
          </cell>
        </row>
        <row r="1036">
          <cell r="E1036" t="str">
            <v>BC02AD306A01000000</v>
          </cell>
          <cell r="F1036" t="str">
            <v>93PS-20(40)-20-4x9Ah-MBS-6</v>
          </cell>
          <cell r="G1036">
            <v>28034.565587999994</v>
          </cell>
          <cell r="H1036">
            <v>17765.250875999998</v>
          </cell>
        </row>
        <row r="1037">
          <cell r="E1037" t="str">
            <v>BF02A0206A01000000</v>
          </cell>
          <cell r="F1037" t="str">
            <v>93PS-20+20(40)-40-0-SB-6</v>
          </cell>
          <cell r="G1037">
            <v>23587.931519999995</v>
          </cell>
          <cell r="H1037">
            <v>14986.114416</v>
          </cell>
        </row>
        <row r="1038">
          <cell r="E1038" t="str">
            <v>BF02A0306A01000000</v>
          </cell>
          <cell r="F1038" t="str">
            <v>93PS-20+20(40)-40-0-SB-MBS-6</v>
          </cell>
          <cell r="G1038">
            <v>23747.469731999998</v>
          </cell>
          <cell r="H1038">
            <v>15085.808099999997</v>
          </cell>
        </row>
        <row r="1039">
          <cell r="E1039" t="str">
            <v>BF02A8206A01000000</v>
          </cell>
          <cell r="F1039" t="str">
            <v>93PS-20+20(40)-40-4x9Ah-LL-SB-6</v>
          </cell>
          <cell r="G1039">
            <v>36826.912943999989</v>
          </cell>
          <cell r="H1039">
            <v>23260.469939999999</v>
          </cell>
        </row>
        <row r="1040">
          <cell r="E1040" t="str">
            <v>BF02A8306A01000000</v>
          </cell>
          <cell r="F1040" t="str">
            <v>93PS-20+20(40)-40-4x9Ah-LL-SB-MBS-6</v>
          </cell>
          <cell r="G1040">
            <v>36986.435423999996</v>
          </cell>
          <cell r="H1040">
            <v>23360.179355999997</v>
          </cell>
        </row>
        <row r="1041">
          <cell r="E1041" t="str">
            <v>BF02AD206A01000000</v>
          </cell>
          <cell r="F1041" t="str">
            <v>93PS-20+20(40)-40-4x9Ah-SB-6</v>
          </cell>
          <cell r="G1041">
            <v>33941.695607999995</v>
          </cell>
          <cell r="H1041">
            <v>21457.205171999998</v>
          </cell>
        </row>
        <row r="1042">
          <cell r="E1042" t="str">
            <v>BF02AD306A01000000</v>
          </cell>
          <cell r="F1042" t="str">
            <v>93PS-20+20(40)-40-4x9Ah-SB-MBS-6</v>
          </cell>
          <cell r="G1042">
            <v>34101.265283999994</v>
          </cell>
          <cell r="H1042">
            <v>21556.930319999999</v>
          </cell>
        </row>
        <row r="1043">
          <cell r="E1043" t="str">
            <v>BD03A0206A01100000</v>
          </cell>
          <cell r="F1043" t="str">
            <v>93PS-30(40)-30-0-6</v>
          </cell>
          <cell r="G1043">
            <v>18652.787387999997</v>
          </cell>
          <cell r="H1043">
            <v>11901.635567999998</v>
          </cell>
        </row>
        <row r="1044">
          <cell r="E1044" t="str">
            <v>BD03A0306A01100000</v>
          </cell>
          <cell r="F1044" t="str">
            <v>93PS-30(40)-30-0-MBS-6</v>
          </cell>
          <cell r="G1044">
            <v>18812.309867999997</v>
          </cell>
          <cell r="H1044">
            <v>12001.344983999999</v>
          </cell>
        </row>
        <row r="1045">
          <cell r="E1045" t="str">
            <v>BD03AC206A01100000</v>
          </cell>
          <cell r="F1045" t="str">
            <v>93PS-30(40)-30-3x9Ah-6</v>
          </cell>
          <cell r="G1045">
            <v>26418.118319999994</v>
          </cell>
          <cell r="H1045">
            <v>16754.973299999998</v>
          </cell>
        </row>
        <row r="1046">
          <cell r="E1046" t="str">
            <v>BD03A7206A01100000</v>
          </cell>
          <cell r="F1046" t="str">
            <v>93PS-30(40)-30-3x9Ah-LL-6</v>
          </cell>
          <cell r="G1046">
            <v>28581.991991999992</v>
          </cell>
          <cell r="H1046">
            <v>18107.406143999997</v>
          </cell>
        </row>
        <row r="1047">
          <cell r="E1047" t="str">
            <v>BD03A7306A01100000</v>
          </cell>
          <cell r="F1047" t="str">
            <v>93PS-30(40)-30-3x9Ah-LL-MBS-6</v>
          </cell>
          <cell r="G1047">
            <v>28741.561667999991</v>
          </cell>
          <cell r="H1047">
            <v>18207.115559999998</v>
          </cell>
        </row>
        <row r="1048">
          <cell r="E1048" t="str">
            <v>BD03AC306A01100000</v>
          </cell>
          <cell r="F1048" t="str">
            <v>93PS-30(40)-30-3x9Ah-MBS-6</v>
          </cell>
          <cell r="G1048">
            <v>26577.656531999994</v>
          </cell>
          <cell r="H1048">
            <v>16854.682715999999</v>
          </cell>
        </row>
        <row r="1049">
          <cell r="E1049" t="str">
            <v>BD03A4206A01100000</v>
          </cell>
          <cell r="F1049" t="str">
            <v>93PS-30(40)-30-4x7Ah-LL-6</v>
          </cell>
          <cell r="G1049">
            <v>29397.255695999993</v>
          </cell>
          <cell r="H1049">
            <v>18616.934159999997</v>
          </cell>
        </row>
        <row r="1050">
          <cell r="E1050" t="str">
            <v>BD03A4306A01100000</v>
          </cell>
          <cell r="F1050" t="str">
            <v>93PS-30(40)-30-4x7Ah-LL-MBS-6</v>
          </cell>
          <cell r="G1050">
            <v>29556.809639999992</v>
          </cell>
          <cell r="H1050">
            <v>18716.659307999998</v>
          </cell>
        </row>
        <row r="1051">
          <cell r="E1051" t="str">
            <v>BD03AD206A01100000</v>
          </cell>
          <cell r="F1051" t="str">
            <v>93PS-30(40)-30-4x9Ah-6</v>
          </cell>
          <cell r="G1051">
            <v>29006.535743999993</v>
          </cell>
          <cell r="H1051">
            <v>18372.742055999996</v>
          </cell>
        </row>
        <row r="1052">
          <cell r="E1052" t="str">
            <v>BD03A8206A01100000</v>
          </cell>
          <cell r="F1052" t="str">
            <v>93PS-30(40)-30-4x9Ah-LL-6</v>
          </cell>
          <cell r="G1052">
            <v>31891.753079999991</v>
          </cell>
          <cell r="H1052">
            <v>20175.991091999997</v>
          </cell>
        </row>
        <row r="1053">
          <cell r="E1053" t="str">
            <v>BD03A8306A01100000</v>
          </cell>
          <cell r="F1053" t="str">
            <v>93PS-30(40)-30-4x9Ah-LL-MBS-6</v>
          </cell>
          <cell r="G1053">
            <v>32051.275559999995</v>
          </cell>
          <cell r="H1053">
            <v>20275.700507999998</v>
          </cell>
        </row>
        <row r="1054">
          <cell r="E1054" t="str">
            <v>BD03AD306A01100000</v>
          </cell>
          <cell r="F1054" t="str">
            <v>93PS-30(40)-30-4x9Ah-MBS-6</v>
          </cell>
          <cell r="G1054">
            <v>29166.105419999993</v>
          </cell>
          <cell r="H1054">
            <v>18472.451471999997</v>
          </cell>
        </row>
        <row r="1055">
          <cell r="E1055" t="str">
            <v>BD03A0206A01000000</v>
          </cell>
          <cell r="F1055" t="str">
            <v>93PS-30(40)-40-0-6</v>
          </cell>
          <cell r="G1055">
            <v>19244.751083999996</v>
          </cell>
          <cell r="H1055">
            <v>12271.620743999998</v>
          </cell>
        </row>
        <row r="1056">
          <cell r="E1056" t="str">
            <v>BD03A0306A01000000</v>
          </cell>
          <cell r="F1056" t="str">
            <v>93PS-30(40)-40-0-MBS-6</v>
          </cell>
          <cell r="G1056">
            <v>19404.320759999999</v>
          </cell>
          <cell r="H1056">
            <v>12371.345891999998</v>
          </cell>
        </row>
        <row r="1057">
          <cell r="E1057" t="str">
            <v>BD03AC206A01000000</v>
          </cell>
          <cell r="F1057" t="str">
            <v>93PS-30(40)-40-3x9Ah-6</v>
          </cell>
          <cell r="G1057">
            <v>27010.082015999993</v>
          </cell>
          <cell r="H1057">
            <v>17124.958476</v>
          </cell>
        </row>
        <row r="1058">
          <cell r="E1058" t="str">
            <v>BD03A7206A01000000</v>
          </cell>
          <cell r="F1058" t="str">
            <v>93PS-30(40)-40-3x9Ah-LL-6</v>
          </cell>
          <cell r="G1058">
            <v>29174.002883999994</v>
          </cell>
          <cell r="H1058">
            <v>18477.407051999999</v>
          </cell>
        </row>
        <row r="1059">
          <cell r="E1059" t="str">
            <v>BD03A7306A01000000</v>
          </cell>
          <cell r="F1059" t="str">
            <v>93PS-30(40)-40-3x9Ah-LL-MBS-6</v>
          </cell>
          <cell r="G1059">
            <v>29333.541095999994</v>
          </cell>
          <cell r="H1059">
            <v>18577.100735999997</v>
          </cell>
        </row>
        <row r="1060">
          <cell r="E1060" t="str">
            <v>BD03AC306A01000000</v>
          </cell>
          <cell r="F1060" t="str">
            <v>93PS-30(40)-40-3x9Ah-MBS-6</v>
          </cell>
          <cell r="G1060">
            <v>27169.635959999992</v>
          </cell>
          <cell r="H1060">
            <v>17224.667891999998</v>
          </cell>
        </row>
        <row r="1061">
          <cell r="E1061" t="str">
            <v>BD03A4206A01000000</v>
          </cell>
          <cell r="F1061" t="str">
            <v>93PS-30(40)-40-4x7Ah-LL-6</v>
          </cell>
          <cell r="G1061">
            <v>29989.266587999995</v>
          </cell>
          <cell r="H1061">
            <v>18986.935067999995</v>
          </cell>
        </row>
        <row r="1062">
          <cell r="E1062" t="str">
            <v>BD03A4306A01000000</v>
          </cell>
          <cell r="F1062" t="str">
            <v>93PS-30(40)-40-4x7Ah-LL-MBS-6</v>
          </cell>
          <cell r="G1062">
            <v>30148.789067999991</v>
          </cell>
          <cell r="H1062">
            <v>19086.644483999997</v>
          </cell>
        </row>
        <row r="1063">
          <cell r="E1063" t="str">
            <v>BD03AD206A01000000</v>
          </cell>
          <cell r="F1063" t="str">
            <v>93PS-30(40)-40-4x9Ah-6</v>
          </cell>
          <cell r="G1063">
            <v>29598.546635999992</v>
          </cell>
          <cell r="H1063">
            <v>18742.742963999997</v>
          </cell>
        </row>
        <row r="1064">
          <cell r="E1064" t="str">
            <v>BD03A8206A01000000</v>
          </cell>
          <cell r="F1064" t="str">
            <v>93PS-30(40)-40-4x9Ah-LL-6</v>
          </cell>
          <cell r="G1064">
            <v>32483.732507999994</v>
          </cell>
          <cell r="H1064">
            <v>20545.976267999995</v>
          </cell>
        </row>
        <row r="1065">
          <cell r="E1065" t="str">
            <v>BD03A8306A01000000</v>
          </cell>
          <cell r="F1065" t="str">
            <v>93PS-30(40)-40-4x9Ah-LL-MBS-6</v>
          </cell>
          <cell r="G1065">
            <v>32643.286451999989</v>
          </cell>
          <cell r="H1065">
            <v>20645.701416</v>
          </cell>
        </row>
        <row r="1066">
          <cell r="E1066" t="str">
            <v>BD03AD306A01000000</v>
          </cell>
          <cell r="F1066" t="str">
            <v>93PS-30(40)-40-4x9Ah-MBS-6</v>
          </cell>
          <cell r="G1066">
            <v>29758.084847999995</v>
          </cell>
          <cell r="H1066">
            <v>18842.436647999995</v>
          </cell>
        </row>
        <row r="1067">
          <cell r="E1067" t="str">
            <v>BD04A0206A01000000</v>
          </cell>
          <cell r="F1067" t="str">
            <v>93PS-40(40)-40-0-6</v>
          </cell>
          <cell r="G1067">
            <v>19740.057371999999</v>
          </cell>
          <cell r="H1067">
            <v>12581.179307999999</v>
          </cell>
        </row>
        <row r="1068">
          <cell r="E1068" t="str">
            <v>BD04A0306A01000000</v>
          </cell>
          <cell r="F1068" t="str">
            <v>93PS-40(40)-40-0-MBS-6</v>
          </cell>
          <cell r="G1068">
            <v>19899.595583999999</v>
          </cell>
          <cell r="H1068">
            <v>12680.888724</v>
          </cell>
        </row>
        <row r="1069">
          <cell r="E1069" t="str">
            <v>BD04AD206A01000000</v>
          </cell>
          <cell r="F1069" t="str">
            <v>93PS-40(40)-40-4x9Ah-6</v>
          </cell>
          <cell r="G1069">
            <v>30093.821459999996</v>
          </cell>
          <cell r="H1069">
            <v>19052.285795999996</v>
          </cell>
        </row>
        <row r="1070">
          <cell r="E1070" t="str">
            <v>BD04A8206A01000000</v>
          </cell>
          <cell r="F1070" t="str">
            <v>93PS-40(40)-40-4x9Ah-LL-6</v>
          </cell>
          <cell r="G1070">
            <v>32979.038795999993</v>
          </cell>
          <cell r="H1070">
            <v>20855.550563999997</v>
          </cell>
        </row>
        <row r="1071">
          <cell r="E1071" t="str">
            <v>BD04A8306A01000000</v>
          </cell>
          <cell r="F1071" t="str">
            <v>93PS-40(40)-40-4x9Ah-LL-MBS-6</v>
          </cell>
          <cell r="G1071">
            <v>33138.545543999993</v>
          </cell>
          <cell r="H1071">
            <v>20955.244247999995</v>
          </cell>
        </row>
        <row r="1072">
          <cell r="E1072" t="str">
            <v>BD04AD306A01000000</v>
          </cell>
          <cell r="F1072" t="str">
            <v>93PS-40(40)-40-4x9Ah-MBS-6</v>
          </cell>
          <cell r="G1072">
            <v>30253.375403999991</v>
          </cell>
          <cell r="H1072">
            <v>19152.010943999994</v>
          </cell>
        </row>
        <row r="1073">
          <cell r="E1073" t="str">
            <v>P-103002091-003</v>
          </cell>
          <cell r="F1073" t="str">
            <v>93PS 1x20 HARDWARE UPGRADE 10 TO 30 kW</v>
          </cell>
          <cell r="G1073">
            <v>3874.796844</v>
          </cell>
          <cell r="H1073">
            <v>3874.796844</v>
          </cell>
        </row>
        <row r="1074">
          <cell r="E1074" t="str">
            <v>P-103002091-004</v>
          </cell>
          <cell r="F1074" t="str">
            <v>93PS 1x20 HARDWARE UPGRADE 10 TO 40 kW</v>
          </cell>
          <cell r="G1074">
            <v>4568.5151159999996</v>
          </cell>
          <cell r="H1074">
            <v>4568.5151159999996</v>
          </cell>
        </row>
        <row r="1075">
          <cell r="E1075" t="str">
            <v>P-103002091-005</v>
          </cell>
          <cell r="F1075" t="str">
            <v>93PS 1x20 HARDWARE UPGRADE 15 TO 30 kW</v>
          </cell>
          <cell r="G1075">
            <v>3319.8033479999995</v>
          </cell>
          <cell r="H1075">
            <v>3319.8033479999995</v>
          </cell>
        </row>
        <row r="1076">
          <cell r="E1076" t="str">
            <v>P-103002091-006</v>
          </cell>
          <cell r="F1076" t="str">
            <v>93PS 1x20 HARDWARE UPGRADE 15 TO 40 kW</v>
          </cell>
          <cell r="G1076">
            <v>4013.5373519999998</v>
          </cell>
          <cell r="H1076">
            <v>4013.5373519999998</v>
          </cell>
        </row>
        <row r="1077">
          <cell r="E1077" t="str">
            <v>P-103002091-007</v>
          </cell>
          <cell r="F1077" t="str">
            <v>93PS 1x20 HARDWARE UPGRADE 20 TO 30 kW</v>
          </cell>
          <cell r="G1077">
            <v>2949.8181719999998</v>
          </cell>
          <cell r="H1077">
            <v>2949.8181719999998</v>
          </cell>
        </row>
        <row r="1078">
          <cell r="E1078" t="str">
            <v>P-103002091-008</v>
          </cell>
          <cell r="F1078" t="str">
            <v>93PS 1x20 HARDWARE UPGRADE 20 TO 40 kW</v>
          </cell>
          <cell r="G1078">
            <v>3643.5521759999997</v>
          </cell>
          <cell r="H1078">
            <v>3643.5521759999997</v>
          </cell>
        </row>
        <row r="1079">
          <cell r="E1079" t="str">
            <v>P-103002091-001</v>
          </cell>
          <cell r="F1079" t="str">
            <v>93PS 1x20 HARDWARE UPGRADE 8 TO 30 kW</v>
          </cell>
          <cell r="G1079">
            <v>4244.7820200000006</v>
          </cell>
          <cell r="H1079">
            <v>4244.7820200000006</v>
          </cell>
        </row>
        <row r="1080">
          <cell r="E1080" t="str">
            <v>P-103002091-002</v>
          </cell>
          <cell r="F1080" t="str">
            <v>93PS 1x20 HARDWARE UPGRADE 8 TO 40 kW</v>
          </cell>
          <cell r="G1080">
            <v>4938.5160239999996</v>
          </cell>
          <cell r="H1080">
            <v>4938.5160239999996</v>
          </cell>
        </row>
        <row r="1082">
          <cell r="E1082" t="str">
            <v>AA03AA206A03000000</v>
          </cell>
          <cell r="F1082" t="str">
            <v>93PM-30(50)-IS-BB-0-6</v>
          </cell>
          <cell r="G1082">
            <v>29115.228131999993</v>
          </cell>
          <cell r="H1082">
            <v>18440.672831999997</v>
          </cell>
        </row>
        <row r="1083">
          <cell r="E1083" t="str">
            <v>AA03A2206A03000000</v>
          </cell>
          <cell r="F1083" t="str">
            <v>93PM-30(50)-IS-BB-3x9Ah-6</v>
          </cell>
          <cell r="G1083">
            <v>36586.480787999993</v>
          </cell>
          <cell r="H1083">
            <v>23110.197875999998</v>
          </cell>
        </row>
        <row r="1084">
          <cell r="E1084" t="str">
            <v>AA03A4206A03000000</v>
          </cell>
          <cell r="F1084" t="str">
            <v>93PM-30(50)-IS-BB-4x9Ah-6</v>
          </cell>
          <cell r="G1084">
            <v>39076.919315999992</v>
          </cell>
          <cell r="H1084">
            <v>24666.721955999998</v>
          </cell>
        </row>
        <row r="1085">
          <cell r="E1085" t="str">
            <v>AA03A6206A03000000</v>
          </cell>
          <cell r="F1085" t="str">
            <v>93PM-30(50)-IS-BB-5x9Ah-6</v>
          </cell>
          <cell r="G1085">
            <v>41567.310647999991</v>
          </cell>
          <cell r="H1085">
            <v>26223.214571999997</v>
          </cell>
        </row>
        <row r="1086">
          <cell r="E1086" t="str">
            <v>AA03A8206A03000000</v>
          </cell>
          <cell r="F1086" t="str">
            <v>93PM-30(50)-IS-BB-6x9Ah-6</v>
          </cell>
          <cell r="G1086">
            <v>44057.717711999998</v>
          </cell>
          <cell r="H1086">
            <v>27779.722919999993</v>
          </cell>
        </row>
        <row r="1087">
          <cell r="E1087" t="str">
            <v>AA03AJ206A03000000</v>
          </cell>
          <cell r="F1087" t="str">
            <v>93PM-30(50)-IS-BB-3x9Ah-LL-6</v>
          </cell>
          <cell r="G1087">
            <v>43685.556171119999</v>
          </cell>
          <cell r="H1087">
            <v>27547.125614639997</v>
          </cell>
        </row>
        <row r="1088">
          <cell r="E1088" t="str">
            <v>AA03AF206A03000000</v>
          </cell>
          <cell r="F1088" t="str">
            <v>93PM-30(50)-IS-BB-4x9Ah-LL-6</v>
          </cell>
          <cell r="G1088">
            <v>46924.811783999998</v>
          </cell>
          <cell r="H1088">
            <v>29571.660647999994</v>
          </cell>
        </row>
        <row r="1089">
          <cell r="E1089" t="str">
            <v>AA03AG206A03000000</v>
          </cell>
          <cell r="F1089" t="str">
            <v>93PM-30(50)-IS-BB-5x9Ah-LL-6</v>
          </cell>
          <cell r="G1089">
            <v>50354.151803999986</v>
          </cell>
          <cell r="H1089">
            <v>31715.004059999996</v>
          </cell>
        </row>
        <row r="1090">
          <cell r="E1090" t="str">
            <v>AA03AH206A03000000</v>
          </cell>
          <cell r="F1090" t="str">
            <v>93PM-30(50)-IS-BB-6x9Ah-LL-6</v>
          </cell>
          <cell r="G1090">
            <v>53783.507555999997</v>
          </cell>
          <cell r="H1090">
            <v>33858.347471999994</v>
          </cell>
        </row>
        <row r="1091">
          <cell r="E1091" t="str">
            <v>AA04AA206A03000000</v>
          </cell>
          <cell r="F1091" t="str">
            <v>93PM-40(50)-IS-BB-0-6</v>
          </cell>
          <cell r="G1091">
            <v>31205.932271999991</v>
          </cell>
          <cell r="H1091">
            <v>19747.357019999999</v>
          </cell>
        </row>
        <row r="1092">
          <cell r="E1092" t="str">
            <v>AA04A4206A03000000</v>
          </cell>
          <cell r="F1092" t="str">
            <v>93PM-40(50)-IS-BB-4x9Ah-6</v>
          </cell>
          <cell r="G1092">
            <v>41167.607723999994</v>
          </cell>
          <cell r="H1092">
            <v>25973.406143999993</v>
          </cell>
        </row>
        <row r="1093">
          <cell r="E1093" t="str">
            <v>AA04A6206A03000000</v>
          </cell>
          <cell r="F1093" t="str">
            <v>93PM-40(50)-IS-BB-5x9Ah-6</v>
          </cell>
          <cell r="G1093">
            <v>43658.014787999993</v>
          </cell>
          <cell r="H1093">
            <v>27529.898759999993</v>
          </cell>
        </row>
        <row r="1094">
          <cell r="E1094" t="str">
            <v>AA04A8206A03000000</v>
          </cell>
          <cell r="F1094" t="str">
            <v>93PM-40(50)-IS-BB-6x9Ah-6</v>
          </cell>
          <cell r="G1094">
            <v>46148.421851999985</v>
          </cell>
          <cell r="H1094">
            <v>29086.407107999992</v>
          </cell>
        </row>
        <row r="1095">
          <cell r="E1095" t="str">
            <v>AA04AF206A03000000</v>
          </cell>
          <cell r="F1095" t="str">
            <v>93PM-40(50)-IS-BB-4x9Ah-LL-6</v>
          </cell>
          <cell r="G1095">
            <v>49098.717909719991</v>
          </cell>
          <cell r="H1095">
            <v>30930.357187799997</v>
          </cell>
        </row>
        <row r="1096">
          <cell r="E1096" t="str">
            <v>AA04AG206A03000000</v>
          </cell>
          <cell r="F1096" t="str">
            <v>93PM-40(50)-IS-BB-5x9Ah-LL-6</v>
          </cell>
          <cell r="G1096">
            <v>52745.415803999989</v>
          </cell>
          <cell r="H1096">
            <v>33209.544059999993</v>
          </cell>
        </row>
        <row r="1097">
          <cell r="E1097" t="str">
            <v>AA04AH206A03000000</v>
          </cell>
          <cell r="F1097" t="str">
            <v>93PM-40(50)-IS-BB-6x9Ah-LL-6</v>
          </cell>
          <cell r="G1097">
            <v>56174.787287999992</v>
          </cell>
          <cell r="H1097">
            <v>35352.887471999995</v>
          </cell>
        </row>
        <row r="1098">
          <cell r="E1098" t="str">
            <v>AA05AA206A03000000</v>
          </cell>
          <cell r="F1098" t="str">
            <v>93PM-50(50)-IS-BB-0-6</v>
          </cell>
          <cell r="G1098">
            <v>33216.230159999992</v>
          </cell>
          <cell r="H1098">
            <v>21003.793199999996</v>
          </cell>
        </row>
        <row r="1099">
          <cell r="E1099" t="str">
            <v>AA05A4206A03000000</v>
          </cell>
          <cell r="F1099" t="str">
            <v>93PM-50(50)-IS-BB-4x9Ah-6</v>
          </cell>
          <cell r="G1099">
            <v>43177.874147999995</v>
          </cell>
          <cell r="H1099">
            <v>27229.82659199999</v>
          </cell>
        </row>
        <row r="1100">
          <cell r="E1100" t="str">
            <v>AA05A6206A03000000</v>
          </cell>
          <cell r="F1100" t="str">
            <v>93PM-50(50)-IS-BB-5x9Ah-6</v>
          </cell>
          <cell r="G1100">
            <v>45668.296943999987</v>
          </cell>
          <cell r="H1100">
            <v>28786.33493999999</v>
          </cell>
        </row>
        <row r="1101">
          <cell r="E1101" t="str">
            <v>AA05A8206A03000000</v>
          </cell>
          <cell r="F1101" t="str">
            <v>93PM-50(50)-IS-BB-6x9Ah-6</v>
          </cell>
          <cell r="G1101">
            <v>48158.719739999986</v>
          </cell>
          <cell r="H1101">
            <v>30342.843287999996</v>
          </cell>
        </row>
        <row r="1102">
          <cell r="E1102" t="str">
            <v>AA05AF206A03000000</v>
          </cell>
          <cell r="F1102" t="str">
            <v>93PM-50(50)-IS-BB-4x9Ah-LL-6</v>
          </cell>
          <cell r="G1102">
            <v>51237.047375999995</v>
          </cell>
          <cell r="H1102">
            <v>32266.803959999994</v>
          </cell>
        </row>
        <row r="1103">
          <cell r="E1103" t="str">
            <v>AA05AG206A03000000</v>
          </cell>
          <cell r="F1103" t="str">
            <v>93PM-50(50)-IS-BB-5x9Ah-LL-6</v>
          </cell>
          <cell r="G1103">
            <v>55044.694799999997</v>
          </cell>
          <cell r="H1103">
            <v>34646.583599999991</v>
          </cell>
        </row>
        <row r="1104">
          <cell r="E1104" t="str">
            <v>AA05AH206A03000000</v>
          </cell>
          <cell r="F1104" t="str">
            <v>93PM-50(50)-IS-BB-6x9Ah-LL-6</v>
          </cell>
          <cell r="G1104">
            <v>58474.050551999993</v>
          </cell>
          <cell r="H1104">
            <v>36789.927011999993</v>
          </cell>
        </row>
        <row r="1105">
          <cell r="E1105" t="str">
            <v>AA03AA306A03000000</v>
          </cell>
          <cell r="F1105" t="str">
            <v>93PM-30(50)-IS-BB-0-MBS-6</v>
          </cell>
          <cell r="G1105">
            <v>30442.788683999992</v>
          </cell>
          <cell r="H1105">
            <v>19270.394243999999</v>
          </cell>
        </row>
        <row r="1106">
          <cell r="E1106" t="str">
            <v>AA03A2306A03000000</v>
          </cell>
          <cell r="F1106" t="str">
            <v>93PM-30(50)-IS-BB-3x9Ah-MBS-6</v>
          </cell>
          <cell r="G1106">
            <v>37914.041339999989</v>
          </cell>
          <cell r="H1106">
            <v>23939.919287999997</v>
          </cell>
        </row>
        <row r="1107">
          <cell r="E1107" t="str">
            <v>AA03A4306A03000000</v>
          </cell>
          <cell r="F1107" t="str">
            <v>93PM-30(50)-IS-BB-4x9Ah-MBS-6</v>
          </cell>
          <cell r="G1107">
            <v>40404.464135999995</v>
          </cell>
          <cell r="H1107">
            <v>25496.443367999993</v>
          </cell>
        </row>
        <row r="1108">
          <cell r="E1108" t="str">
            <v>AA03A6306A03000000</v>
          </cell>
          <cell r="F1108" t="str">
            <v>93PM-30(50)-IS-BB-5x9Ah-MBS-6</v>
          </cell>
          <cell r="G1108">
            <v>42894.871199999994</v>
          </cell>
          <cell r="H1108">
            <v>27052.935983999996</v>
          </cell>
        </row>
        <row r="1109">
          <cell r="E1109" t="str">
            <v>AA03A8306A03000000</v>
          </cell>
          <cell r="F1109" t="str">
            <v>93PM-30(50)-IS-BB-6x9Ah-MBS-6</v>
          </cell>
          <cell r="G1109">
            <v>45385.309727999986</v>
          </cell>
          <cell r="H1109">
            <v>28609.460063999992</v>
          </cell>
        </row>
        <row r="1110">
          <cell r="E1110" t="str">
            <v>AA03AJ306A03000000</v>
          </cell>
          <cell r="F1110" t="str">
            <v>93PM-30(50)-IS-BB-3x9Ah-LL-MBS-6</v>
          </cell>
          <cell r="G1110">
            <v>45097.687864799991</v>
          </cell>
          <cell r="H1110">
            <v>28429.711580879994</v>
          </cell>
        </row>
        <row r="1111">
          <cell r="E1111" t="str">
            <v>AA03AF306A03000000</v>
          </cell>
          <cell r="F1111" t="str">
            <v>93PM-30(50)-IS-BB-4x9Ah-LL-MBS-6</v>
          </cell>
          <cell r="G1111">
            <v>48443.232959999987</v>
          </cell>
          <cell r="H1111">
            <v>30520.677815999992</v>
          </cell>
        </row>
        <row r="1112">
          <cell r="E1112" t="str">
            <v>AA03AG306A03000000</v>
          </cell>
          <cell r="F1112" t="str">
            <v>93PM-30(50)-IS-BB-5x9Ah-LL-MBS-6</v>
          </cell>
          <cell r="G1112">
            <v>51872.588711999997</v>
          </cell>
          <cell r="H1112">
            <v>32664.021227999991</v>
          </cell>
        </row>
        <row r="1113">
          <cell r="E1113" t="str">
            <v>AA03AH306A03000000</v>
          </cell>
          <cell r="F1113" t="str">
            <v>93PM-30(50)-IS-BB-6x9Ah-LL-MBS-6</v>
          </cell>
          <cell r="G1113">
            <v>55301.944464</v>
          </cell>
          <cell r="H1113">
            <v>34807.364639999993</v>
          </cell>
        </row>
        <row r="1114">
          <cell r="E1114" t="str">
            <v>AA04AA306A03000000</v>
          </cell>
          <cell r="F1114" t="str">
            <v>93PM-40(50)-IS-BB-0-MBS-6</v>
          </cell>
          <cell r="G1114">
            <v>32533.492823999994</v>
          </cell>
          <cell r="H1114">
            <v>20577.078431999995</v>
          </cell>
        </row>
        <row r="1115">
          <cell r="E1115" t="str">
            <v>AA04A4306A03000000</v>
          </cell>
          <cell r="F1115" t="str">
            <v>93PM-40(50)-IS-BB-4x9Ah-MBS-6</v>
          </cell>
          <cell r="G1115">
            <v>42495.168275999989</v>
          </cell>
          <cell r="H1115">
            <v>26803.127555999992</v>
          </cell>
        </row>
        <row r="1116">
          <cell r="E1116" t="str">
            <v>AA04A6306A03000000</v>
          </cell>
          <cell r="F1116" t="str">
            <v>93PM-40(50)-IS-BB-5x9Ah-MBS-6</v>
          </cell>
          <cell r="G1116">
            <v>44985.575339999989</v>
          </cell>
          <cell r="H1116">
            <v>28359.635903999995</v>
          </cell>
        </row>
        <row r="1117">
          <cell r="E1117" t="str">
            <v>AA04A8306A03000000</v>
          </cell>
          <cell r="F1117" t="str">
            <v>93PM-40(50)-IS-BB-6x9Ah-MBS-6</v>
          </cell>
          <cell r="G1117">
            <v>47476.013867999987</v>
          </cell>
          <cell r="H1117">
            <v>29916.144251999991</v>
          </cell>
        </row>
        <row r="1118">
          <cell r="E1118" t="str">
            <v>AA04AF306A03000000</v>
          </cell>
          <cell r="F1118" t="str">
            <v>93PM-40(50)-IS-BB-4x9Ah-LL-MBS-6</v>
          </cell>
          <cell r="G1118">
            <v>50510.849603399998</v>
          </cell>
          <cell r="H1118">
            <v>31812.928523279992</v>
          </cell>
        </row>
        <row r="1119">
          <cell r="E1119" t="str">
            <v>AA04AG306A03000000</v>
          </cell>
          <cell r="F1119" t="str">
            <v>93PM-40(50)-IS-BB-5x9Ah-LL-MBS-6</v>
          </cell>
          <cell r="G1119">
            <v>54263.836979999993</v>
          </cell>
          <cell r="H1119">
            <v>34158.545495999992</v>
          </cell>
        </row>
        <row r="1120">
          <cell r="E1120" t="str">
            <v>AA04AH306A03000000</v>
          </cell>
          <cell r="F1120" t="str">
            <v>93PM-40(50)-IS-BB-6x9Ah-LL-MBS-6</v>
          </cell>
          <cell r="G1120">
            <v>57693.192731999989</v>
          </cell>
          <cell r="H1120">
            <v>36301.888907999994</v>
          </cell>
        </row>
        <row r="1121">
          <cell r="E1121" t="str">
            <v>AA05AA306A03000000</v>
          </cell>
          <cell r="F1121" t="str">
            <v>93PM-50(50)-IS-BB-0-MBS-6</v>
          </cell>
          <cell r="G1121">
            <v>34543.790711999995</v>
          </cell>
          <cell r="H1121">
            <v>21833.514611999995</v>
          </cell>
        </row>
        <row r="1122">
          <cell r="E1122" t="str">
            <v>AA05A4306A03000000</v>
          </cell>
          <cell r="F1122" t="str">
            <v>93PM-50(50)-IS-BB-4x9Ah-MBS-6</v>
          </cell>
          <cell r="G1122">
            <v>44505.434699999998</v>
          </cell>
          <cell r="H1122">
            <v>28059.548003999993</v>
          </cell>
        </row>
        <row r="1123">
          <cell r="E1123" t="str">
            <v>AA05A6306A03000000</v>
          </cell>
          <cell r="F1123" t="str">
            <v>93PM-50(50)-IS-BB-5x9Ah-MBS-6</v>
          </cell>
          <cell r="G1123">
            <v>46995.873227999989</v>
          </cell>
          <cell r="H1123">
            <v>29616.072083999992</v>
          </cell>
        </row>
        <row r="1124">
          <cell r="E1124" t="str">
            <v>AA05A8306A03000000</v>
          </cell>
          <cell r="F1124" t="str">
            <v>93PM-50(50)-IS-BB-6x9Ah-MBS-6</v>
          </cell>
          <cell r="G1124">
            <v>49486.264559999989</v>
          </cell>
          <cell r="H1124">
            <v>31172.564699999995</v>
          </cell>
        </row>
        <row r="1125">
          <cell r="E1125" t="str">
            <v>AA05AF306A03000000</v>
          </cell>
          <cell r="F1125" t="str">
            <v>93PM-50(50)-IS-BB-4x9Ah-LL-MBS-6</v>
          </cell>
          <cell r="G1125">
            <v>52649.179069680002</v>
          </cell>
          <cell r="H1125">
            <v>33149.389926239994</v>
          </cell>
        </row>
        <row r="1126">
          <cell r="E1126" t="str">
            <v>AA05AG306A03000000</v>
          </cell>
          <cell r="F1126" t="str">
            <v>93PM-50(50)-IS-BB-5x9Ah-LL-MBS-6</v>
          </cell>
          <cell r="G1126">
            <v>56563.115975999986</v>
          </cell>
          <cell r="H1126">
            <v>35595.600767999989</v>
          </cell>
        </row>
        <row r="1127">
          <cell r="E1127" t="str">
            <v>AA05AH306A03000000</v>
          </cell>
          <cell r="F1127" t="str">
            <v>93PM-50(50)-IS-BB-6x9Ah-LL-MBS-6</v>
          </cell>
          <cell r="G1127">
            <v>59992.487459999997</v>
          </cell>
          <cell r="H1127">
            <v>37738.944179999991</v>
          </cell>
        </row>
        <row r="1128">
          <cell r="E1128" t="str">
            <v>AA03A3206A03000000</v>
          </cell>
          <cell r="F1128" t="str">
            <v>93PM-30(50)-IS-BB-4x7Ah-LL-6</v>
          </cell>
          <cell r="G1128">
            <v>40144.225391999986</v>
          </cell>
          <cell r="H1128">
            <v>25333.790219999999</v>
          </cell>
        </row>
        <row r="1129">
          <cell r="E1129" t="str">
            <v>AA03A5206A03000000</v>
          </cell>
          <cell r="F1129" t="str">
            <v>93PM-30(50)-IS-BB-5x7Ah-LL-6</v>
          </cell>
          <cell r="G1129">
            <v>42901.447175999987</v>
          </cell>
          <cell r="H1129">
            <v>27057.057767999995</v>
          </cell>
        </row>
        <row r="1130">
          <cell r="E1130" t="str">
            <v>AA03A7206A03000000</v>
          </cell>
          <cell r="F1130" t="str">
            <v>93PM-30(50)-IS-BB-6x7Ah-LL-6</v>
          </cell>
          <cell r="G1130">
            <v>45658.700423999995</v>
          </cell>
          <cell r="H1130">
            <v>28780.325315999991</v>
          </cell>
        </row>
        <row r="1131">
          <cell r="E1131" t="str">
            <v>AA04A5206A03000000</v>
          </cell>
          <cell r="F1131" t="str">
            <v>93PM-40(50)-IS-BB-5x7Ah-LL-6</v>
          </cell>
          <cell r="G1131">
            <v>44992.151315999989</v>
          </cell>
          <cell r="H1131">
            <v>28363.741955999994</v>
          </cell>
        </row>
        <row r="1132">
          <cell r="E1132" t="str">
            <v>AA04A7206A03000000</v>
          </cell>
          <cell r="F1132" t="str">
            <v>93PM-40(50)-IS-BB-6x7Ah-LL-6</v>
          </cell>
          <cell r="G1132">
            <v>47749.420295999989</v>
          </cell>
          <cell r="H1132">
            <v>30087.040967999994</v>
          </cell>
        </row>
        <row r="1133">
          <cell r="E1133" t="str">
            <v>AA05A5206A03000000</v>
          </cell>
          <cell r="F1133" t="str">
            <v>93PM-50(50)-IS-BB-5x7Ah-LL-6</v>
          </cell>
          <cell r="G1133">
            <v>47002.464935999997</v>
          </cell>
          <cell r="H1133">
            <v>29620.178135999999</v>
          </cell>
        </row>
        <row r="1134">
          <cell r="E1134" t="str">
            <v>AA05A7206A03000000</v>
          </cell>
          <cell r="F1134" t="str">
            <v>93PM-50(50)-IS-BB-6x7Ah-LL-6</v>
          </cell>
          <cell r="G1134">
            <v>49759.70245199999</v>
          </cell>
          <cell r="H1134">
            <v>31343.461415999987</v>
          </cell>
        </row>
        <row r="1135">
          <cell r="E1135" t="str">
            <v>AA03A3306A03000000</v>
          </cell>
          <cell r="F1135" t="str">
            <v>93PM-30(50)-IS-BB-4x7Ah-LL-MBS-6</v>
          </cell>
          <cell r="G1135">
            <v>41471.770211999996</v>
          </cell>
          <cell r="H1135">
            <v>26163.511631999998</v>
          </cell>
        </row>
        <row r="1136">
          <cell r="E1136" t="str">
            <v>AA03A5306A03000000</v>
          </cell>
          <cell r="F1136" t="str">
            <v>93PM-30(50)-IS-BB-5x7Ah-LL-MBS-6</v>
          </cell>
          <cell r="G1136">
            <v>44229.00772799999</v>
          </cell>
          <cell r="H1136">
            <v>27886.77917999999</v>
          </cell>
        </row>
        <row r="1137">
          <cell r="E1137" t="str">
            <v>AA03A7306A03000000</v>
          </cell>
          <cell r="F1137" t="str">
            <v>93PM-30(50)-IS-BB-6x7Ah-LL-MBS-6</v>
          </cell>
          <cell r="G1137">
            <v>46986.27670799999</v>
          </cell>
          <cell r="H1137">
            <v>29610.07819199999</v>
          </cell>
        </row>
        <row r="1138">
          <cell r="E1138" t="str">
            <v>AA04A5306A03000000</v>
          </cell>
          <cell r="F1138" t="str">
            <v>93PM-40(50)-IS-BB-5x7Ah-LL-MBS-6</v>
          </cell>
          <cell r="G1138">
            <v>46319.711867999991</v>
          </cell>
          <cell r="H1138">
            <v>29193.463367999993</v>
          </cell>
        </row>
        <row r="1139">
          <cell r="E1139" t="str">
            <v>AA04A7306A03000000</v>
          </cell>
          <cell r="F1139" t="str">
            <v>93PM-40(50)-IS-BB-6x7Ah-LL-MBS-6</v>
          </cell>
          <cell r="G1139">
            <v>49076.980847999992</v>
          </cell>
          <cell r="H1139">
            <v>30916.762379999993</v>
          </cell>
        </row>
        <row r="1140">
          <cell r="E1140" t="str">
            <v>AA05A5306A03000000</v>
          </cell>
          <cell r="F1140" t="str">
            <v>93PM-50(50)-IS-BB-5x7Ah-LL-MBS-6</v>
          </cell>
          <cell r="G1140">
            <v>48330.025487999992</v>
          </cell>
          <cell r="H1140">
            <v>30449.91527999999</v>
          </cell>
        </row>
        <row r="1141">
          <cell r="E1141" t="str">
            <v>AA05A7306A03000000</v>
          </cell>
          <cell r="F1141" t="str">
            <v>93PM-50(50)-IS-BB-6x7Ah-LL-MBS-6</v>
          </cell>
          <cell r="G1141">
            <v>51087.247271999993</v>
          </cell>
          <cell r="H1141">
            <v>32173.18282799999</v>
          </cell>
        </row>
        <row r="1142">
          <cell r="E1142" t="str">
            <v>AA06AA206A03000000</v>
          </cell>
          <cell r="F1142" t="str">
            <v>93PM-60(60)-IS-BB-0-6</v>
          </cell>
          <cell r="G1142">
            <v>33867.55069199999</v>
          </cell>
          <cell r="H1142">
            <v>21410.874431999997</v>
          </cell>
        </row>
        <row r="1143">
          <cell r="E1143" t="str">
            <v>AA06A6206A03000000</v>
          </cell>
          <cell r="F1143" t="str">
            <v>93PM-60(60)-IS-BB-5x9Ah-6</v>
          </cell>
          <cell r="G1143">
            <v>46319.633207999985</v>
          </cell>
          <cell r="H1143">
            <v>29193.416171999994</v>
          </cell>
        </row>
        <row r="1144">
          <cell r="E1144" t="str">
            <v>AA06A8206A03000000</v>
          </cell>
          <cell r="F1144" t="str">
            <v>93PM-60(60)-IS-BB-6x9Ah-6</v>
          </cell>
          <cell r="G1144">
            <v>48810.040271999991</v>
          </cell>
          <cell r="H1144">
            <v>30749.924519999993</v>
          </cell>
        </row>
        <row r="1145">
          <cell r="E1145" t="str">
            <v>AA06AG206A03000000</v>
          </cell>
          <cell r="F1145" t="str">
            <v>93PM-60(60)-IS-BB-5x9Ah-LL-6</v>
          </cell>
          <cell r="G1145">
            <v>55119.173234399997</v>
          </cell>
          <cell r="H1145">
            <v>34693.125306119997</v>
          </cell>
        </row>
        <row r="1146">
          <cell r="E1146" t="str">
            <v>AA06AH206A03000000</v>
          </cell>
          <cell r="F1146" t="str">
            <v>93PM-60(60)-IS-BB-6x9Ah-LL-6</v>
          </cell>
          <cell r="G1146">
            <v>59219.023679999991</v>
          </cell>
          <cell r="H1146">
            <v>37255.53128399999</v>
          </cell>
        </row>
        <row r="1147">
          <cell r="E1147" t="str">
            <v>AA06AA306A03000000</v>
          </cell>
          <cell r="F1147" t="str">
            <v>93PM-60(60)-IS-BB-0-MBS-6</v>
          </cell>
          <cell r="G1147">
            <v>35195.111243999992</v>
          </cell>
          <cell r="H1147">
            <v>22240.595843999996</v>
          </cell>
        </row>
        <row r="1148">
          <cell r="E1148" t="str">
            <v>AA06A6306A03000000</v>
          </cell>
          <cell r="F1148" t="str">
            <v>93PM-60(60)-IS-BB-5x9Ah-MBS-6</v>
          </cell>
          <cell r="G1148">
            <v>47647.193759999995</v>
          </cell>
          <cell r="H1148">
            <v>30023.137583999996</v>
          </cell>
        </row>
        <row r="1149">
          <cell r="E1149" t="str">
            <v>AA06A8306A03000000</v>
          </cell>
          <cell r="F1149" t="str">
            <v>93PM-60(60)-IS-BB-6x9Ah-MBS-6</v>
          </cell>
          <cell r="G1149">
            <v>50137.600823999994</v>
          </cell>
          <cell r="H1149">
            <v>31579.645931999992</v>
          </cell>
        </row>
        <row r="1150">
          <cell r="E1150" t="str">
            <v>AA06AG306A03000000</v>
          </cell>
          <cell r="F1150" t="str">
            <v>93PM-60(60)-IS-BB-5x9Ah-LL-MBS-6</v>
          </cell>
          <cell r="G1150">
            <v>56531.319558839998</v>
          </cell>
          <cell r="H1150">
            <v>35575.711272359993</v>
          </cell>
        </row>
        <row r="1151">
          <cell r="E1151" t="str">
            <v>AA06AH306A03000000</v>
          </cell>
          <cell r="F1151" t="str">
            <v>93PM-60(60)-IS-BB-6x9Ah-LL-MBS-6</v>
          </cell>
          <cell r="G1151">
            <v>60737.460587999994</v>
          </cell>
          <cell r="H1151">
            <v>38204.548451999988</v>
          </cell>
        </row>
        <row r="1152">
          <cell r="E1152" t="str">
            <v>AA06A7206A03000000</v>
          </cell>
          <cell r="F1152" t="str">
            <v>93PM-60(60)-IS-BB-6x7Ah-LL-6</v>
          </cell>
          <cell r="G1152">
            <v>50411.007251999989</v>
          </cell>
          <cell r="H1152">
            <v>31750.526915999992</v>
          </cell>
        </row>
        <row r="1153">
          <cell r="E1153" t="str">
            <v>AA06A7306A03000000</v>
          </cell>
          <cell r="F1153" t="str">
            <v>93PM-60(60)-IS-BB-6x7Ah-LL-MBS-6</v>
          </cell>
          <cell r="G1153">
            <v>51738.599267999991</v>
          </cell>
          <cell r="H1153">
            <v>32580.27979199999</v>
          </cell>
        </row>
        <row r="1154">
          <cell r="E1154" t="str">
            <v>AD04A0206A03000000</v>
          </cell>
          <cell r="F1154" t="str">
            <v>93PM-40(100)-6</v>
          </cell>
          <cell r="G1154">
            <v>33669.98823599999</v>
          </cell>
          <cell r="H1154">
            <v>21287.393963999995</v>
          </cell>
        </row>
        <row r="1155">
          <cell r="E1155" t="str">
            <v>AD04A0306A03000000</v>
          </cell>
          <cell r="F1155" t="str">
            <v>93PM-40(100)-IS-MBS-6</v>
          </cell>
          <cell r="G1155">
            <v>35027.219339999989</v>
          </cell>
          <cell r="H1155">
            <v>22135.663403999995</v>
          </cell>
        </row>
        <row r="1156">
          <cell r="E1156" t="str">
            <v>AD04AA206A03000000</v>
          </cell>
          <cell r="F1156" t="str">
            <v>93PM-40(100)-IS-BB-6</v>
          </cell>
          <cell r="G1156">
            <v>34687.911563999995</v>
          </cell>
          <cell r="H1156">
            <v>21923.596043999994</v>
          </cell>
        </row>
        <row r="1157">
          <cell r="E1157" t="str">
            <v>AD04AA306A03000000</v>
          </cell>
          <cell r="F1157" t="str">
            <v>93PM-40(100)-IS-BB-MBS-6</v>
          </cell>
          <cell r="G1157">
            <v>36045.095471999994</v>
          </cell>
          <cell r="H1157">
            <v>22771.834019999995</v>
          </cell>
        </row>
        <row r="1158">
          <cell r="E1158" t="str">
            <v>AJ04A0206A03000000</v>
          </cell>
          <cell r="F1158" t="str">
            <v>93PM-40(150)-6</v>
          </cell>
          <cell r="G1158">
            <v>39816.984059999988</v>
          </cell>
          <cell r="H1158">
            <v>25129.258487999996</v>
          </cell>
        </row>
        <row r="1159">
          <cell r="E1159" t="str">
            <v>AJ04A0306A03000000</v>
          </cell>
          <cell r="F1159" t="str">
            <v>93PM-40(150)-IS-MBS-6</v>
          </cell>
          <cell r="G1159">
            <v>41803.369307999987</v>
          </cell>
          <cell r="H1159">
            <v>26370.749267999992</v>
          </cell>
        </row>
        <row r="1160">
          <cell r="E1160" t="str">
            <v>AJ04AA206A03000000</v>
          </cell>
          <cell r="F1160" t="str">
            <v>93PM-40(150)-IS-BB-6</v>
          </cell>
          <cell r="G1160">
            <v>41052.307895999991</v>
          </cell>
          <cell r="H1160">
            <v>25901.337851999997</v>
          </cell>
        </row>
        <row r="1161">
          <cell r="E1161" t="str">
            <v>AJ04AA306A03000000</v>
          </cell>
          <cell r="F1161" t="str">
            <v>93PM-40(150)-IS-BB-MBS-6</v>
          </cell>
          <cell r="G1161">
            <v>43038.70887599999</v>
          </cell>
          <cell r="H1161">
            <v>27142.84436399999</v>
          </cell>
        </row>
        <row r="1162">
          <cell r="E1162" t="str">
            <v>AS04A0206A03000000</v>
          </cell>
          <cell r="F1162" t="str">
            <v>93PM-40(200)-6</v>
          </cell>
          <cell r="G1162">
            <v>46280.963951999984</v>
          </cell>
          <cell r="H1162">
            <v>29412.909035999994</v>
          </cell>
        </row>
        <row r="1163">
          <cell r="E1163" t="str">
            <v>AC04A0206A03000000</v>
          </cell>
          <cell r="F1163" t="str">
            <v>93PM-40+40(100)-6</v>
          </cell>
          <cell r="G1163">
            <v>40130.758799999996</v>
          </cell>
          <cell r="H1163">
            <v>25325.373599999995</v>
          </cell>
        </row>
        <row r="1164">
          <cell r="E1164" t="str">
            <v>AC04A0306A03000000</v>
          </cell>
          <cell r="F1164" t="str">
            <v>93PM-40+40(100)-IS-MBS-6</v>
          </cell>
          <cell r="G1164">
            <v>41487.942707999988</v>
          </cell>
          <cell r="H1164">
            <v>26173.611575999992</v>
          </cell>
        </row>
        <row r="1165">
          <cell r="E1165" t="str">
            <v>AC04AA206A03000000</v>
          </cell>
          <cell r="F1165" t="str">
            <v>93PM-40+40(100)-IS-BB-6</v>
          </cell>
          <cell r="G1165">
            <v>41148.650663999993</v>
          </cell>
          <cell r="H1165">
            <v>25961.559947999995</v>
          </cell>
        </row>
        <row r="1166">
          <cell r="E1166" t="str">
            <v>AC04AA306A03000000</v>
          </cell>
          <cell r="F1166" t="str">
            <v>93PM-40+40(100)-IS-BB-MBS-6</v>
          </cell>
          <cell r="G1166">
            <v>42505.866035999992</v>
          </cell>
          <cell r="H1166">
            <v>26809.813655999995</v>
          </cell>
        </row>
        <row r="1167">
          <cell r="E1167" t="str">
            <v>AD05A0206A03000000</v>
          </cell>
          <cell r="F1167" t="str">
            <v>93PM-50(100)-6</v>
          </cell>
          <cell r="G1167">
            <v>35680.301855999991</v>
          </cell>
          <cell r="H1167">
            <v>22543.830143999996</v>
          </cell>
        </row>
        <row r="1168">
          <cell r="E1168" t="str">
            <v>AD05A0306A03000000</v>
          </cell>
          <cell r="F1168" t="str">
            <v>93PM-50(100)-IS-MBS-6</v>
          </cell>
          <cell r="G1168">
            <v>37037.48576399999</v>
          </cell>
          <cell r="H1168">
            <v>23392.083852</v>
          </cell>
        </row>
        <row r="1169">
          <cell r="E1169" t="str">
            <v>AD05AA206A03000000</v>
          </cell>
          <cell r="F1169" t="str">
            <v>93PM-50(100)-IS-BB-6</v>
          </cell>
          <cell r="G1169">
            <v>36698.193719999996</v>
          </cell>
          <cell r="H1169">
            <v>23180.016491999995</v>
          </cell>
        </row>
        <row r="1170">
          <cell r="E1170" t="str">
            <v>AD05AA306A03000000</v>
          </cell>
          <cell r="F1170" t="str">
            <v>93PM-50(100)-IS-BB-MBS-6</v>
          </cell>
          <cell r="G1170">
            <v>38055.409091999987</v>
          </cell>
          <cell r="H1170">
            <v>24028.285931999999</v>
          </cell>
        </row>
        <row r="1171">
          <cell r="E1171" t="str">
            <v>AJ05A0206A03000000</v>
          </cell>
          <cell r="F1171" t="str">
            <v>93PM-50(150)-6</v>
          </cell>
          <cell r="G1171">
            <v>41827.234751999997</v>
          </cell>
          <cell r="H1171">
            <v>26385.678935999997</v>
          </cell>
        </row>
        <row r="1172">
          <cell r="E1172" t="str">
            <v>AJ05A0306A03000000</v>
          </cell>
          <cell r="F1172" t="str">
            <v>93PM-50(150)-IS-MBS-6</v>
          </cell>
          <cell r="G1172">
            <v>43813.667195999988</v>
          </cell>
          <cell r="H1172">
            <v>27627.201179999993</v>
          </cell>
        </row>
        <row r="1173">
          <cell r="E1173" t="str">
            <v>AJ05AA206A03000000</v>
          </cell>
          <cell r="F1173" t="str">
            <v>93PM-50(150)-IS-BB-6</v>
          </cell>
          <cell r="G1173">
            <v>43062.590051999992</v>
          </cell>
          <cell r="H1173">
            <v>27157.758299999998</v>
          </cell>
        </row>
        <row r="1174">
          <cell r="E1174" t="str">
            <v>AJ05AA306A03000000</v>
          </cell>
          <cell r="F1174" t="str">
            <v>93PM-50(150)-IS-BB-MBS-6</v>
          </cell>
          <cell r="G1174">
            <v>45048.975299999991</v>
          </cell>
          <cell r="H1174">
            <v>28399.264811999994</v>
          </cell>
        </row>
        <row r="1175">
          <cell r="E1175" t="str">
            <v>AS05A0206A03000000</v>
          </cell>
          <cell r="F1175" t="str">
            <v>93PM-50(200)-6</v>
          </cell>
          <cell r="G1175">
            <v>48291.246107999992</v>
          </cell>
          <cell r="H1175">
            <v>30669.329483999991</v>
          </cell>
        </row>
        <row r="1176">
          <cell r="E1176" t="str">
            <v>AC05A0206A03000000</v>
          </cell>
          <cell r="F1176" t="str">
            <v>93PM-50+50(100)-6</v>
          </cell>
          <cell r="G1176">
            <v>47529.518399999994</v>
          </cell>
          <cell r="H1176">
            <v>29949.590483999993</v>
          </cell>
        </row>
        <row r="1177">
          <cell r="E1177" t="str">
            <v>AC05A0306A03000000</v>
          </cell>
          <cell r="F1177" t="str">
            <v>93PM-50+50(100)-IS-MBS-6</v>
          </cell>
          <cell r="G1177">
            <v>48886.718039999992</v>
          </cell>
          <cell r="H1177">
            <v>30797.859923999997</v>
          </cell>
        </row>
        <row r="1178">
          <cell r="E1178" t="str">
            <v>AC05AA206A03000000</v>
          </cell>
          <cell r="F1178" t="str">
            <v>93PM-50+50(100)-IS-BB-6</v>
          </cell>
          <cell r="G1178">
            <v>48547.425995999991</v>
          </cell>
          <cell r="H1178">
            <v>30585.792563999988</v>
          </cell>
        </row>
        <row r="1179">
          <cell r="E1179" t="str">
            <v>AC05AA306A03000000</v>
          </cell>
          <cell r="F1179" t="str">
            <v>93PM-50+50(100)-IS-BB-MBS-6</v>
          </cell>
          <cell r="G1179">
            <v>49904.657099999997</v>
          </cell>
          <cell r="H1179">
            <v>31434.062003999989</v>
          </cell>
        </row>
        <row r="1180">
          <cell r="E1180" t="str">
            <v>AE08A0206A03000000</v>
          </cell>
          <cell r="F1180" t="str">
            <v>93PM-80(100)-6</v>
          </cell>
          <cell r="G1180">
            <v>40130.758799999996</v>
          </cell>
          <cell r="H1180">
            <v>25325.373599999995</v>
          </cell>
        </row>
        <row r="1181">
          <cell r="E1181" t="str">
            <v>AE08A0306A03000000</v>
          </cell>
          <cell r="F1181" t="str">
            <v>93PM-80(100)-IS-MBS-6</v>
          </cell>
          <cell r="G1181">
            <v>41487.942707999988</v>
          </cell>
          <cell r="H1181">
            <v>26173.611575999992</v>
          </cell>
        </row>
        <row r="1182">
          <cell r="E1182" t="str">
            <v>AE08AA206A03000000</v>
          </cell>
          <cell r="F1182" t="str">
            <v>93PM-80(100)-IS-BB-6</v>
          </cell>
          <cell r="G1182">
            <v>41148.650663999993</v>
          </cell>
          <cell r="H1182">
            <v>25961.559947999995</v>
          </cell>
        </row>
        <row r="1183">
          <cell r="E1183" t="str">
            <v>AE08AA306A03000000</v>
          </cell>
          <cell r="F1183" t="str">
            <v>93PM-80(100)-IS-BB-MBS-6</v>
          </cell>
          <cell r="G1183">
            <v>42505.866035999992</v>
          </cell>
          <cell r="H1183">
            <v>26809.813655999995</v>
          </cell>
        </row>
        <row r="1184">
          <cell r="E1184" t="str">
            <v>AK08A0206A03000000</v>
          </cell>
          <cell r="F1184" t="str">
            <v>93PM-80(150)-6</v>
          </cell>
          <cell r="G1184">
            <v>46277.738891999994</v>
          </cell>
          <cell r="H1184">
            <v>29167.238123999996</v>
          </cell>
        </row>
        <row r="1185">
          <cell r="E1185" t="str">
            <v>AK08A0306A03000000</v>
          </cell>
          <cell r="F1185" t="str">
            <v>93PM-80(150)-IS-MBS-6</v>
          </cell>
          <cell r="G1185">
            <v>48264.139871999985</v>
          </cell>
          <cell r="H1185">
            <v>30408.728903999992</v>
          </cell>
        </row>
        <row r="1186">
          <cell r="E1186" t="str">
            <v>AK08AA206A03000000</v>
          </cell>
          <cell r="F1186" t="str">
            <v>93PM-80(150)-IS-BB-6</v>
          </cell>
          <cell r="G1186">
            <v>47513.04699599999</v>
          </cell>
          <cell r="H1186">
            <v>29939.30175599999</v>
          </cell>
        </row>
        <row r="1187">
          <cell r="E1187" t="str">
            <v>AK08AA306A03000000</v>
          </cell>
          <cell r="F1187" t="str">
            <v>93PM-80(150)-IS-BB-MBS-6</v>
          </cell>
          <cell r="G1187">
            <v>49499.447975999989</v>
          </cell>
          <cell r="H1187">
            <v>31180.808267999993</v>
          </cell>
        </row>
        <row r="1188">
          <cell r="E1188" t="str">
            <v>AT08A0206A03000000</v>
          </cell>
          <cell r="F1188" t="str">
            <v>93PM-80(200)-6</v>
          </cell>
          <cell r="G1188">
            <v>52741.71878399999</v>
          </cell>
          <cell r="H1188">
            <v>33450.872939999994</v>
          </cell>
        </row>
        <row r="1189">
          <cell r="E1189" t="str">
            <v>AH08A0206A03000000</v>
          </cell>
          <cell r="F1189" t="str">
            <v>93PM-80+40(150)-6</v>
          </cell>
          <cell r="G1189">
            <v>55557.479340000005</v>
          </cell>
          <cell r="H1189">
            <v>34967.07590399999</v>
          </cell>
        </row>
        <row r="1190">
          <cell r="E1190" t="str">
            <v>AH08A0306A03000000</v>
          </cell>
          <cell r="F1190" t="str">
            <v>93PM-80+40(150)-IS-MBS-6</v>
          </cell>
          <cell r="G1190">
            <v>57543.864588000004</v>
          </cell>
          <cell r="H1190">
            <v>36208.566683999998</v>
          </cell>
        </row>
        <row r="1191">
          <cell r="E1191" t="str">
            <v>AH08AA206A03000000</v>
          </cell>
          <cell r="F1191" t="str">
            <v>93PM-80+40(150)-IS-BB-6</v>
          </cell>
          <cell r="G1191">
            <v>56792.787443999994</v>
          </cell>
          <cell r="H1191">
            <v>35739.139535999995</v>
          </cell>
        </row>
        <row r="1192">
          <cell r="E1192" t="str">
            <v>AH08AA306A03000000</v>
          </cell>
          <cell r="F1192" t="str">
            <v>93PM-80+40(150)-IS-BB-MBS-6</v>
          </cell>
          <cell r="G1192">
            <v>58779.204155999993</v>
          </cell>
          <cell r="H1192">
            <v>36980.661779999988</v>
          </cell>
        </row>
        <row r="1193">
          <cell r="E1193" t="str">
            <v>AE10A0206A03000000</v>
          </cell>
          <cell r="F1193" t="str">
            <v>93PM-100(100)-6</v>
          </cell>
          <cell r="G1193">
            <v>47529.518399999994</v>
          </cell>
          <cell r="H1193">
            <v>29949.590483999993</v>
          </cell>
        </row>
        <row r="1194">
          <cell r="E1194" t="str">
            <v>AE10A0306A03000000</v>
          </cell>
          <cell r="F1194" t="str">
            <v>93PM-100(100)-IS-MBS-6</v>
          </cell>
          <cell r="G1194">
            <v>48886.718039999992</v>
          </cell>
          <cell r="H1194">
            <v>30797.859923999997</v>
          </cell>
        </row>
        <row r="1195">
          <cell r="E1195" t="str">
            <v>AE10AA206A03000000</v>
          </cell>
          <cell r="F1195" t="str">
            <v>93PM-100(100)-IS-BB-6</v>
          </cell>
          <cell r="G1195">
            <v>48547.425995999991</v>
          </cell>
          <cell r="H1195">
            <v>30585.792563999988</v>
          </cell>
        </row>
        <row r="1196">
          <cell r="E1196" t="str">
            <v>AE10AA306A03000000</v>
          </cell>
          <cell r="F1196" t="str">
            <v>93PM-100(100)-IS-BB-MBS-6</v>
          </cell>
          <cell r="G1196">
            <v>49904.657099999997</v>
          </cell>
          <cell r="H1196">
            <v>31434.062003999989</v>
          </cell>
        </row>
        <row r="1197">
          <cell r="E1197" t="str">
            <v>AK10A0206A03000000</v>
          </cell>
          <cell r="F1197" t="str">
            <v>93PM-100(150)-6</v>
          </cell>
          <cell r="G1197">
            <v>53676.482759999999</v>
          </cell>
          <cell r="H1197">
            <v>33791.455007999997</v>
          </cell>
        </row>
        <row r="1198">
          <cell r="E1198" t="str">
            <v>AK10A0306A03000000</v>
          </cell>
          <cell r="F1198" t="str">
            <v>93PM-100(150)-IS-MBS-6</v>
          </cell>
          <cell r="G1198">
            <v>55662.89947199999</v>
          </cell>
          <cell r="H1198">
            <v>35032.961519999997</v>
          </cell>
        </row>
        <row r="1199">
          <cell r="E1199" t="str">
            <v>AK10AA206A03000000</v>
          </cell>
          <cell r="F1199" t="str">
            <v>93PM-100(150)-IS-BB-6</v>
          </cell>
          <cell r="G1199">
            <v>54911.822327999987</v>
          </cell>
          <cell r="H1199">
            <v>34563.534371999995</v>
          </cell>
        </row>
        <row r="1200">
          <cell r="E1200" t="str">
            <v>AK10AA306A03000000</v>
          </cell>
          <cell r="F1200" t="str">
            <v>93PM-100(150)-IS-BB-MBS-6</v>
          </cell>
          <cell r="G1200">
            <v>56898.223307999993</v>
          </cell>
          <cell r="H1200">
            <v>35805.040883999987</v>
          </cell>
        </row>
        <row r="1201">
          <cell r="E1201" t="str">
            <v>AT10A0206A03000000</v>
          </cell>
          <cell r="F1201" t="str">
            <v>93PM-100(200)-6</v>
          </cell>
          <cell r="G1201">
            <v>60140.494115999994</v>
          </cell>
          <cell r="H1201">
            <v>38075.105555999988</v>
          </cell>
        </row>
        <row r="1202">
          <cell r="E1202" t="str">
            <v>AH10A0206A03000000</v>
          </cell>
          <cell r="F1202" t="str">
            <v>93PM-100+50(150)-6</v>
          </cell>
          <cell r="G1202">
            <v>65156.783903999996</v>
          </cell>
          <cell r="H1202">
            <v>40966.631423999992</v>
          </cell>
        </row>
        <row r="1203">
          <cell r="E1203" t="str">
            <v>AH10A0306A03000000</v>
          </cell>
          <cell r="F1203" t="str">
            <v>93PM-100+50(150)-IS-MBS-6</v>
          </cell>
          <cell r="G1203">
            <v>67143.200616000002</v>
          </cell>
          <cell r="H1203">
            <v>42208.153667999992</v>
          </cell>
        </row>
        <row r="1204">
          <cell r="E1204" t="str">
            <v>AH10AA206A03000000</v>
          </cell>
          <cell r="F1204" t="str">
            <v>93PM-100+50(150)-IS-BB-6</v>
          </cell>
          <cell r="G1204">
            <v>66392.123471999992</v>
          </cell>
          <cell r="H1204">
            <v>41738.726519999989</v>
          </cell>
        </row>
        <row r="1205">
          <cell r="E1205" t="str">
            <v>AH10AA306A03000000</v>
          </cell>
          <cell r="F1205" t="str">
            <v>93PM-100+50(150)-IS-BB-MBS-6</v>
          </cell>
          <cell r="G1205">
            <v>68378.524451999983</v>
          </cell>
          <cell r="H1205">
            <v>42980.217299999997</v>
          </cell>
        </row>
        <row r="1206">
          <cell r="E1206" t="str">
            <v>AL12A0206A03000000</v>
          </cell>
          <cell r="F1206" t="str">
            <v>93PM-120(150)-6</v>
          </cell>
          <cell r="G1206">
            <v>55557.479340000005</v>
          </cell>
          <cell r="H1206">
            <v>34967.07590399999</v>
          </cell>
        </row>
        <row r="1207">
          <cell r="E1207" t="str">
            <v>AL12A0306A03000000</v>
          </cell>
          <cell r="F1207" t="str">
            <v>93PM-120(150)-IS-MBS-6</v>
          </cell>
          <cell r="G1207">
            <v>57543.864588000004</v>
          </cell>
          <cell r="H1207">
            <v>36208.566683999998</v>
          </cell>
        </row>
        <row r="1208">
          <cell r="E1208" t="str">
            <v>AL12AA206A03000000</v>
          </cell>
          <cell r="F1208" t="str">
            <v>93PM-120(150)-IS-BB-6</v>
          </cell>
          <cell r="G1208">
            <v>56792.787443999994</v>
          </cell>
          <cell r="H1208">
            <v>35739.139535999995</v>
          </cell>
        </row>
        <row r="1209">
          <cell r="E1209" t="str">
            <v>AL12AA306A03000000</v>
          </cell>
          <cell r="F1209" t="str">
            <v>93PM-120(150)-IS-BB-MBS-6</v>
          </cell>
          <cell r="G1209">
            <v>58779.204155999993</v>
          </cell>
          <cell r="H1209">
            <v>36980.661779999988</v>
          </cell>
        </row>
        <row r="1210">
          <cell r="E1210" t="str">
            <v>AU12A0206A03000000</v>
          </cell>
          <cell r="F1210" t="str">
            <v>93PM-120(200)-6</v>
          </cell>
          <cell r="G1210">
            <v>62021.474964000001</v>
          </cell>
          <cell r="H1210">
            <v>39250.710719999988</v>
          </cell>
        </row>
        <row r="1211">
          <cell r="E1211" t="str">
            <v>AR12A0206A03000000</v>
          </cell>
          <cell r="F1211" t="str">
            <v>93PM-120+40(200)-6</v>
          </cell>
          <cell r="G1211">
            <v>71483.077331999986</v>
          </cell>
          <cell r="H1211">
            <v>44920.570715999995</v>
          </cell>
        </row>
        <row r="1212">
          <cell r="E1212" t="str">
            <v>AL15A0206A03000000</v>
          </cell>
          <cell r="F1212" t="str">
            <v>93PM-150(150)-6</v>
          </cell>
          <cell r="G1212">
            <v>65156.783903999996</v>
          </cell>
          <cell r="H1212">
            <v>40966.631423999992</v>
          </cell>
        </row>
        <row r="1213">
          <cell r="E1213" t="str">
            <v>AL15A0306A03000000</v>
          </cell>
          <cell r="F1213" t="str">
            <v>93PM-150(150)-IS-MBS-6</v>
          </cell>
          <cell r="G1213">
            <v>67143.200616000002</v>
          </cell>
          <cell r="H1213">
            <v>42208.153667999992</v>
          </cell>
        </row>
        <row r="1214">
          <cell r="E1214" t="str">
            <v>AL15AA206A03000000</v>
          </cell>
          <cell r="F1214" t="str">
            <v>93PM-150(150)-IS-BB-6</v>
          </cell>
          <cell r="G1214">
            <v>66392.123471999992</v>
          </cell>
          <cell r="H1214">
            <v>41738.726519999989</v>
          </cell>
        </row>
        <row r="1215">
          <cell r="E1215" t="str">
            <v>AL15AA306A03000000</v>
          </cell>
          <cell r="F1215" t="str">
            <v>93PM-150(150)-IS-BB-MBS-6</v>
          </cell>
          <cell r="G1215">
            <v>68378.524451999983</v>
          </cell>
          <cell r="H1215">
            <v>42980.217299999997</v>
          </cell>
        </row>
        <row r="1216">
          <cell r="E1216" t="str">
            <v>AU15A0206A03000000</v>
          </cell>
          <cell r="F1216" t="str">
            <v>93PM-150(200)-6</v>
          </cell>
          <cell r="G1216">
            <v>71620.763795999985</v>
          </cell>
          <cell r="H1216">
            <v>45250.281971999997</v>
          </cell>
        </row>
        <row r="1217">
          <cell r="E1217" t="str">
            <v>AR15A0206A03000000</v>
          </cell>
          <cell r="F1217" t="str">
            <v>93PM-150+50(200)-6</v>
          </cell>
          <cell r="G1217">
            <v>82537.764947999982</v>
          </cell>
          <cell r="H1217">
            <v>52073.391959999994</v>
          </cell>
        </row>
        <row r="1218">
          <cell r="E1218" t="str">
            <v>AV16A0206A03000000</v>
          </cell>
          <cell r="F1218" t="str">
            <v>93PM-160(200)-6</v>
          </cell>
          <cell r="G1218">
            <v>72132.808931999985</v>
          </cell>
          <cell r="H1218">
            <v>45570.302316000001</v>
          </cell>
        </row>
        <row r="1219">
          <cell r="E1219" t="str">
            <v>AV20A0206A03000000</v>
          </cell>
          <cell r="F1219" t="str">
            <v>93PM-200(200)-6</v>
          </cell>
          <cell r="G1219">
            <v>82537.764947999982</v>
          </cell>
          <cell r="H1219">
            <v>52073.391959999994</v>
          </cell>
        </row>
        <row r="1220">
          <cell r="E1220" t="str">
            <v>P-103001018-101</v>
          </cell>
          <cell r="F1220" t="str">
            <v>93PM-1x50-F-UPM-R</v>
          </cell>
          <cell r="G1220">
            <v>12129.45066</v>
          </cell>
          <cell r="H1220">
            <v>12129.45066</v>
          </cell>
        </row>
        <row r="1221">
          <cell r="E1221" t="str">
            <v>P-103000650</v>
          </cell>
          <cell r="F1221" t="str">
            <v>KIT 93PM 30-50KW EMC-C2 (Use BidMan to configure the part number)</v>
          </cell>
          <cell r="G1221">
            <v>755.10453599999994</v>
          </cell>
          <cell r="H1221">
            <v>755.10453599999994</v>
          </cell>
        </row>
        <row r="1222">
          <cell r="E1222" t="str">
            <v>P-103000926</v>
          </cell>
          <cell r="F1222" t="str">
            <v>KIT 93PM 80-150KW TOP AIR EXHAUST (Use BidMan to configure the part number)</v>
          </cell>
          <cell r="G1222">
            <v>1581.8997959999997</v>
          </cell>
          <cell r="H1222">
            <v>1581.8997959999997</v>
          </cell>
        </row>
        <row r="1223">
          <cell r="E1223" t="str">
            <v>P-103000927</v>
          </cell>
          <cell r="F1223" t="str">
            <v>KIT 93PM 160-200KW TOP AIR EXHAUST (Use BidMan to configure the part number)</v>
          </cell>
          <cell r="G1223">
            <v>1865.4690959999998</v>
          </cell>
          <cell r="H1223">
            <v>1865.4690959999998</v>
          </cell>
        </row>
        <row r="1224">
          <cell r="E1224" t="str">
            <v>P-103000719</v>
          </cell>
          <cell r="F1224" t="str">
            <v>KIT 93PM 30-150kW TOP CABLE ACCESS (Use BidMan to configure the part number)</v>
          </cell>
          <cell r="G1224">
            <v>1173.5600039999999</v>
          </cell>
          <cell r="H1224">
            <v>1173.5600039999999</v>
          </cell>
        </row>
        <row r="1225">
          <cell r="E1225" t="str">
            <v>P-174000048</v>
          </cell>
          <cell r="F1225" t="str">
            <v>PACKM 93PM 30-150kW PLYWOOD BOX WITH RAMP  (Use BidMan to configure the part number)</v>
          </cell>
          <cell r="G1225">
            <v>795.61443599999996</v>
          </cell>
          <cell r="H1225">
            <v>795.61443599999996</v>
          </cell>
        </row>
        <row r="1226">
          <cell r="E1226" t="str">
            <v>P-174000097</v>
          </cell>
          <cell r="F1226" t="str">
            <v>PACKM 93PM 200kW PLYWOOD BOX WITH RAMP  (Use BidMan to configure the part number)</v>
          </cell>
          <cell r="G1226">
            <v>994.92314399999975</v>
          </cell>
          <cell r="H1226">
            <v>994.92314399999975</v>
          </cell>
        </row>
        <row r="1227">
          <cell r="E1227" t="str">
            <v>P-103001259</v>
          </cell>
          <cell r="F1227" t="str">
            <v>KIT 93PM-(50) SYNC CONTROL INTERFACE (Use BidMan to configure the part number)</v>
          </cell>
          <cell r="G1227">
            <v>385.65424799999994</v>
          </cell>
          <cell r="H1227">
            <v>385.65424799999994</v>
          </cell>
        </row>
        <row r="1228">
          <cell r="E1228" t="str">
            <v>P-103001260</v>
          </cell>
          <cell r="F1228" t="str">
            <v>KIT 93PM-(100)-(200) SYNC CONTROL INTERFACE (Use BidMan to configure the part number)</v>
          </cell>
          <cell r="G1228">
            <v>385.65424799999994</v>
          </cell>
          <cell r="H1228">
            <v>385.65424799999994</v>
          </cell>
        </row>
        <row r="1229">
          <cell r="E1229" t="str">
            <v>P-103001249-002</v>
          </cell>
          <cell r="F1229" t="str">
            <v>KIT 93PM-(200) SIAC-MBS 3-SWITCHES (Use BidMan to configure the part number)</v>
          </cell>
          <cell r="G1229">
            <v>6792.6528359999984</v>
          </cell>
          <cell r="H1229">
            <v>6792.6528359999984</v>
          </cell>
        </row>
        <row r="1230">
          <cell r="E1230" t="str">
            <v>P-103001249-004</v>
          </cell>
          <cell r="F1230" t="str">
            <v>KIT 93PM-200) SIAC-MBS 4-SWITCHES (Use BidMan to configure the part number)</v>
          </cell>
          <cell r="G1230">
            <v>7560.7205399999984</v>
          </cell>
          <cell r="H1230">
            <v>7560.7205399999984</v>
          </cell>
        </row>
        <row r="1231">
          <cell r="E1231" t="str">
            <v>P-103001257</v>
          </cell>
          <cell r="F1231" t="str">
            <v>93PM-(100)-(150) SINGLE FEED KIT</v>
          </cell>
          <cell r="G1231">
            <v>429.4442699999999</v>
          </cell>
          <cell r="H1231">
            <v>429.4442699999999</v>
          </cell>
        </row>
        <row r="1232">
          <cell r="E1232" t="str">
            <v>P-103001256</v>
          </cell>
          <cell r="F1232" t="str">
            <v>93PM-(200) SINGLE FEED KIT</v>
          </cell>
          <cell r="G1232">
            <v>434.85869999999989</v>
          </cell>
          <cell r="H1232">
            <v>434.85869999999989</v>
          </cell>
        </row>
        <row r="1233">
          <cell r="E1233" t="str">
            <v>HPO-1040337</v>
          </cell>
          <cell r="F1233" t="str">
            <v>KIT 93PM BATTERY ACCESSORIES (1 STRING)</v>
          </cell>
          <cell r="G1233">
            <v>359.76724199999995</v>
          </cell>
          <cell r="H1233">
            <v>359.76724199999995</v>
          </cell>
        </row>
        <row r="1234">
          <cell r="E1234" t="str">
            <v>HPO-1040338</v>
          </cell>
          <cell r="F1234" t="str">
            <v>KIT 93PM BATTERY ACCESSORIES (6 STRING)</v>
          </cell>
          <cell r="G1234">
            <v>1200.7527659999998</v>
          </cell>
          <cell r="H1234">
            <v>1200.7527659999998</v>
          </cell>
        </row>
        <row r="1236">
          <cell r="E1236" t="str">
            <v>D010A0200A03000000</v>
          </cell>
          <cell r="F1236" t="str">
            <v>93PM-100(400)</v>
          </cell>
          <cell r="G1236">
            <v>65134.412999999993</v>
          </cell>
          <cell r="H1236">
            <v>41196.302891999985</v>
          </cell>
        </row>
        <row r="1237">
          <cell r="E1237" t="str">
            <v>D115A0200A03000000</v>
          </cell>
          <cell r="F1237" t="str">
            <v>93PM-150(400)</v>
          </cell>
          <cell r="G1237">
            <v>72980.276039999997</v>
          </cell>
          <cell r="H1237">
            <v>46099.967291999987</v>
          </cell>
        </row>
        <row r="1238">
          <cell r="E1238" t="str">
            <v>D220A0200A03000000</v>
          </cell>
          <cell r="F1238" t="str">
            <v>93PM-200(400)</v>
          </cell>
          <cell r="G1238">
            <v>80826.139079999994</v>
          </cell>
          <cell r="H1238">
            <v>51003.631691999988</v>
          </cell>
        </row>
        <row r="1239">
          <cell r="E1239" t="str">
            <v>D325A0200A03000000</v>
          </cell>
          <cell r="F1239" t="str">
            <v>93PM-250(400)</v>
          </cell>
          <cell r="G1239">
            <v>88671.97065599999</v>
          </cell>
          <cell r="H1239">
            <v>55907.28035999999</v>
          </cell>
        </row>
        <row r="1240">
          <cell r="E1240" t="str">
            <v>D430A0200A03000000</v>
          </cell>
          <cell r="F1240" t="str">
            <v>93PM-300(400)</v>
          </cell>
          <cell r="G1240">
            <v>96517.833695999987</v>
          </cell>
          <cell r="H1240">
            <v>60810.944759999998</v>
          </cell>
        </row>
        <row r="1241">
          <cell r="E1241" t="str">
            <v>D535A0200A03000000</v>
          </cell>
          <cell r="F1241" t="str">
            <v>93PM-350(400)</v>
          </cell>
          <cell r="G1241">
            <v>104363.696736</v>
          </cell>
          <cell r="H1241">
            <v>65714.609159999993</v>
          </cell>
        </row>
        <row r="1242">
          <cell r="E1242" t="str">
            <v>D640A0200A03000000</v>
          </cell>
          <cell r="F1242" t="str">
            <v>93PM-400(400)</v>
          </cell>
          <cell r="G1242">
            <v>112209.55977599998</v>
          </cell>
          <cell r="H1242">
            <v>70618.273559999987</v>
          </cell>
        </row>
        <row r="1243">
          <cell r="E1243" t="str">
            <v>D005A0200A03030000</v>
          </cell>
          <cell r="F1243" t="str">
            <v>93PM-50+50(400)</v>
          </cell>
          <cell r="G1243">
            <v>67729.563719999991</v>
          </cell>
          <cell r="H1243">
            <v>42818.272091999985</v>
          </cell>
        </row>
        <row r="1244">
          <cell r="E1244" t="str">
            <v>D110A0200A03030000</v>
          </cell>
          <cell r="F1244" t="str">
            <v>93PM-100+50(400)</v>
          </cell>
          <cell r="G1244">
            <v>74867.03053199999</v>
          </cell>
          <cell r="H1244">
            <v>47279.19081599998</v>
          </cell>
        </row>
        <row r="1245">
          <cell r="E1245" t="str">
            <v>D215A0200A03030000</v>
          </cell>
          <cell r="F1245" t="str">
            <v>93PM-150+50(400)</v>
          </cell>
          <cell r="G1245">
            <v>82004.497343999974</v>
          </cell>
          <cell r="H1245">
            <v>51740.109539999983</v>
          </cell>
        </row>
        <row r="1246">
          <cell r="E1246" t="str">
            <v>D320A0200A03030000</v>
          </cell>
          <cell r="F1246" t="str">
            <v>93PM-200+50(400)</v>
          </cell>
          <cell r="G1246">
            <v>89141.979888000002</v>
          </cell>
          <cell r="H1246">
            <v>56201.028263999993</v>
          </cell>
        </row>
        <row r="1247">
          <cell r="E1247" t="str">
            <v>D425A0200A03030000</v>
          </cell>
          <cell r="F1247" t="str">
            <v>93PM-250+50(400)</v>
          </cell>
          <cell r="G1247">
            <v>96279.446699999986</v>
          </cell>
          <cell r="H1247">
            <v>60661.946987999996</v>
          </cell>
        </row>
        <row r="1248">
          <cell r="E1248" t="str">
            <v>D530A0200A03030000</v>
          </cell>
          <cell r="F1248" t="str">
            <v>93PM-300+50(400)</v>
          </cell>
          <cell r="G1248">
            <v>103416.91351199998</v>
          </cell>
          <cell r="H1248">
            <v>65122.865711999999</v>
          </cell>
        </row>
        <row r="1249">
          <cell r="E1249" t="str">
            <v>D635A0200A03030000</v>
          </cell>
          <cell r="F1249" t="str">
            <v>93PM-350+50(400)</v>
          </cell>
          <cell r="G1249">
            <v>110554.38032399997</v>
          </cell>
          <cell r="H1249">
            <v>69583.784436000002</v>
          </cell>
        </row>
        <row r="1250">
          <cell r="E1250" t="str">
            <v>D010A0200A03001000</v>
          </cell>
          <cell r="F1250" t="str">
            <v>93PM-100(500)</v>
          </cell>
          <cell r="G1250">
            <v>64349.826695999989</v>
          </cell>
          <cell r="H1250">
            <v>40705.936451999987</v>
          </cell>
        </row>
        <row r="1251">
          <cell r="E1251" t="str">
            <v>D115A0200A03001000</v>
          </cell>
          <cell r="F1251" t="str">
            <v>93PM-150(500)</v>
          </cell>
          <cell r="G1251">
            <v>71803.396583999987</v>
          </cell>
          <cell r="H1251">
            <v>45364.41763199999</v>
          </cell>
        </row>
        <row r="1252">
          <cell r="E1252" t="str">
            <v>D220A0200A03001000</v>
          </cell>
          <cell r="F1252" t="str">
            <v>93PM-200(500)</v>
          </cell>
          <cell r="G1252">
            <v>79256.966471999986</v>
          </cell>
          <cell r="H1252">
            <v>50022.898811999992</v>
          </cell>
        </row>
        <row r="1253">
          <cell r="E1253" t="str">
            <v>D225A0200A03002000</v>
          </cell>
          <cell r="F1253" t="str">
            <v>93PM-250(500)</v>
          </cell>
          <cell r="G1253">
            <v>84749.039135999992</v>
          </cell>
          <cell r="H1253">
            <v>53455.44816</v>
          </cell>
        </row>
        <row r="1254">
          <cell r="E1254" t="str">
            <v>D330A0200A03002000</v>
          </cell>
          <cell r="F1254" t="str">
            <v>93PM-300(500)</v>
          </cell>
          <cell r="G1254">
            <v>91810.315871999992</v>
          </cell>
          <cell r="H1254">
            <v>57868.746119999989</v>
          </cell>
        </row>
        <row r="1255">
          <cell r="E1255" t="str">
            <v>D435A0200A03001000</v>
          </cell>
          <cell r="F1255" t="str">
            <v>93PM-350(500)</v>
          </cell>
          <cell r="G1255">
            <v>101617.64467199998</v>
          </cell>
          <cell r="H1255">
            <v>63998.326619999985</v>
          </cell>
        </row>
        <row r="1256">
          <cell r="E1256" t="str">
            <v>D540A0200A03001000</v>
          </cell>
          <cell r="F1256" t="str">
            <v>93PM-400(500)</v>
          </cell>
          <cell r="G1256">
            <v>109071.21455999998</v>
          </cell>
          <cell r="H1256">
            <v>68656.807799999995</v>
          </cell>
        </row>
        <row r="1257">
          <cell r="E1257" t="str">
            <v>D645A0200A03001000</v>
          </cell>
          <cell r="F1257" t="str">
            <v>93PM-450(500)</v>
          </cell>
          <cell r="G1257">
            <v>116524.78444799999</v>
          </cell>
          <cell r="H1257">
            <v>73315.288979999998</v>
          </cell>
        </row>
        <row r="1258">
          <cell r="E1258" t="str">
            <v>D650A0200A03002000</v>
          </cell>
          <cell r="F1258" t="str">
            <v>93PM-500(500)</v>
          </cell>
          <cell r="G1258">
            <v>120055.42281599999</v>
          </cell>
          <cell r="H1258">
            <v>75521.937959999996</v>
          </cell>
        </row>
        <row r="1259">
          <cell r="E1259" t="str">
            <v>D005A0200A03031000</v>
          </cell>
          <cell r="F1259" t="str">
            <v>93PM-50+50(500)</v>
          </cell>
          <cell r="G1259">
            <v>64349.826695999989</v>
          </cell>
          <cell r="H1259">
            <v>40705.936451999987</v>
          </cell>
        </row>
        <row r="1260">
          <cell r="E1260" t="str">
            <v>D110A0200A03031000</v>
          </cell>
          <cell r="F1260" t="str">
            <v>93PM-100+50(500)</v>
          </cell>
          <cell r="G1260">
            <v>71803.396583999987</v>
          </cell>
          <cell r="H1260">
            <v>45364.41763199999</v>
          </cell>
        </row>
        <row r="1261">
          <cell r="E1261" t="str">
            <v>D215A0200A03031000</v>
          </cell>
          <cell r="F1261" t="str">
            <v>93PM-150+50(500)</v>
          </cell>
          <cell r="G1261">
            <v>79256.966471999986</v>
          </cell>
          <cell r="H1261">
            <v>50022.898811999992</v>
          </cell>
        </row>
        <row r="1262">
          <cell r="E1262" t="str">
            <v>D320A0200A03032000</v>
          </cell>
          <cell r="F1262" t="str">
            <v>93PM-200+50(500)</v>
          </cell>
          <cell r="G1262">
            <v>84749.039135999992</v>
          </cell>
          <cell r="H1262">
            <v>53455.44816</v>
          </cell>
        </row>
        <row r="1263">
          <cell r="E1263" t="str">
            <v>D325A0200A03032000</v>
          </cell>
          <cell r="F1263" t="str">
            <v>93PM-250+50(500)</v>
          </cell>
          <cell r="G1263">
            <v>93630.822911999989</v>
          </cell>
          <cell r="H1263">
            <v>59006.563019999987</v>
          </cell>
        </row>
        <row r="1264">
          <cell r="E1264" t="str">
            <v>D430A0200A03031000</v>
          </cell>
          <cell r="F1264" t="str">
            <v>93PM-300+50(500)</v>
          </cell>
          <cell r="G1264">
            <v>102930.88910399999</v>
          </cell>
          <cell r="H1264">
            <v>64819.096523999993</v>
          </cell>
        </row>
        <row r="1265">
          <cell r="E1265" t="str">
            <v>D535A0200A03031000</v>
          </cell>
          <cell r="F1265" t="str">
            <v>93PM-350+50(500)</v>
          </cell>
          <cell r="G1265">
            <v>109998.93059999998</v>
          </cell>
          <cell r="H1265">
            <v>69236.626391999991</v>
          </cell>
        </row>
        <row r="1266">
          <cell r="E1266" t="str">
            <v>D640A0200A03031000</v>
          </cell>
          <cell r="F1266" t="str">
            <v>93PM-400+50(500)</v>
          </cell>
          <cell r="G1266">
            <v>117066.95636399997</v>
          </cell>
          <cell r="H1266">
            <v>73654.140527999989</v>
          </cell>
        </row>
        <row r="1268">
          <cell r="E1268" t="str">
            <v>93E40KMBSB</v>
          </cell>
          <cell r="F1268" t="str">
            <v xml:space="preserve">93E 40kVA </v>
          </cell>
          <cell r="G1268">
            <v>19444.099690686762</v>
          </cell>
          <cell r="H1268">
            <v>10516.774847610552</v>
          </cell>
        </row>
        <row r="1269">
          <cell r="E1269" t="str">
            <v>93E40KMBSBI</v>
          </cell>
          <cell r="F1269" t="str">
            <v>93E 40kVA 4x9Ah</v>
          </cell>
          <cell r="G1269">
            <v>25190.817803999995</v>
          </cell>
          <cell r="H1269">
            <v>13533.799104</v>
          </cell>
        </row>
        <row r="1270">
          <cell r="E1270" t="str">
            <v>93E60KMBSN</v>
          </cell>
          <cell r="F1270" t="str">
            <v xml:space="preserve">93E 60kVA </v>
          </cell>
          <cell r="G1270">
            <v>26619.141815999992</v>
          </cell>
          <cell r="H1270">
            <v>14283.664883999998</v>
          </cell>
        </row>
        <row r="1271">
          <cell r="E1271" t="str">
            <v>93E80KMBSN</v>
          </cell>
          <cell r="F1271" t="str">
            <v xml:space="preserve">93E 80kVA </v>
          </cell>
          <cell r="G1271">
            <v>29722.876631999992</v>
          </cell>
          <cell r="H1271">
            <v>15186.304115999996</v>
          </cell>
        </row>
        <row r="1272">
          <cell r="E1272" t="str">
            <v>93E80K</v>
          </cell>
          <cell r="F1272" t="str">
            <v>93E-80kVA</v>
          </cell>
          <cell r="G1272">
            <v>34700.733143999991</v>
          </cell>
          <cell r="H1272">
            <v>17675.232371999995</v>
          </cell>
        </row>
        <row r="1273">
          <cell r="E1273" t="str">
            <v>93E100K</v>
          </cell>
          <cell r="F1273" t="str">
            <v>93E-100kVA</v>
          </cell>
          <cell r="G1273">
            <v>37231.791695999993</v>
          </cell>
          <cell r="H1273">
            <v>18940.761647999996</v>
          </cell>
        </row>
        <row r="1274">
          <cell r="E1274" t="str">
            <v>93E100KMBS</v>
          </cell>
          <cell r="F1274" t="str">
            <v>93E-100kVA-MBS</v>
          </cell>
          <cell r="G1274">
            <v>40592.492999999995</v>
          </cell>
          <cell r="H1274">
            <v>20621.112299999997</v>
          </cell>
        </row>
        <row r="1275">
          <cell r="E1275" t="str">
            <v>93E120K</v>
          </cell>
          <cell r="F1275" t="str">
            <v>93E-120kVA</v>
          </cell>
          <cell r="G1275">
            <v>41687.880695999993</v>
          </cell>
          <cell r="H1275">
            <v>21168.806147999996</v>
          </cell>
        </row>
        <row r="1276">
          <cell r="E1276" t="str">
            <v>93E120KMBS</v>
          </cell>
          <cell r="F1276" t="str">
            <v>93E-120kVA-MBS</v>
          </cell>
          <cell r="G1276">
            <v>44928.672695999994</v>
          </cell>
          <cell r="H1276">
            <v>22789.202147999993</v>
          </cell>
        </row>
        <row r="1277">
          <cell r="E1277" t="str">
            <v>93E160K</v>
          </cell>
          <cell r="F1277" t="str">
            <v>93E-160kVA</v>
          </cell>
          <cell r="G1277">
            <v>61119.669527999991</v>
          </cell>
          <cell r="H1277">
            <v>30884.700563999995</v>
          </cell>
        </row>
        <row r="1278">
          <cell r="E1278" t="str">
            <v>93E200K</v>
          </cell>
          <cell r="F1278" t="str">
            <v>93E-200kVA</v>
          </cell>
          <cell r="G1278">
            <v>70871.212655999989</v>
          </cell>
          <cell r="H1278">
            <v>35760.472127999994</v>
          </cell>
        </row>
        <row r="1279">
          <cell r="E1279" t="str">
            <v>93E300K</v>
          </cell>
          <cell r="F1279" t="str">
            <v>93E 300kVA</v>
          </cell>
          <cell r="G1279">
            <v>99988.061183999991</v>
          </cell>
          <cell r="H1279">
            <v>50643.762191999995</v>
          </cell>
        </row>
        <row r="1280">
          <cell r="E1280" t="str">
            <v>93E300KIB</v>
          </cell>
          <cell r="F1280" t="str">
            <v>93E 300kVA-with IB</v>
          </cell>
          <cell r="G1280">
            <v>104709.89512799997</v>
          </cell>
          <cell r="H1280">
            <v>53004.679163999986</v>
          </cell>
        </row>
        <row r="1281">
          <cell r="E1281" t="str">
            <v>93E400K</v>
          </cell>
          <cell r="F1281" t="str">
            <v>93E 400kVA</v>
          </cell>
          <cell r="G1281">
            <v>131559.85684799997</v>
          </cell>
          <cell r="H1281">
            <v>66429.660023999983</v>
          </cell>
        </row>
        <row r="1282">
          <cell r="E1282" t="str">
            <v>93E400KIB</v>
          </cell>
          <cell r="F1282" t="str">
            <v>93E 400kVA-with IB</v>
          </cell>
          <cell r="G1282">
            <v>136586.32523999998</v>
          </cell>
          <cell r="H1282">
            <v>68942.894219999987</v>
          </cell>
        </row>
        <row r="1284">
          <cell r="E1284" t="str">
            <v>P-105000046-001</v>
          </cell>
          <cell r="F1284" t="str">
            <v>9395P-300-250-U</v>
          </cell>
          <cell r="G1284">
            <v>95664.844655999972</v>
          </cell>
          <cell r="H1284">
            <v>60277.016411999997</v>
          </cell>
        </row>
        <row r="1285">
          <cell r="E1285" t="str">
            <v>P-105000046-002</v>
          </cell>
          <cell r="F1285" t="str">
            <v>9395P-300-250-U-HS</v>
          </cell>
          <cell r="G1285">
            <v>100038.29345999999</v>
          </cell>
          <cell r="H1285">
            <v>63010.624463999979</v>
          </cell>
        </row>
        <row r="1286">
          <cell r="E1286" t="str">
            <v>P-105000046-003</v>
          </cell>
          <cell r="F1286" t="str">
            <v>9395P-300-250-U-IB</v>
          </cell>
          <cell r="G1286">
            <v>102506.15656799998</v>
          </cell>
          <cell r="H1286">
            <v>64553.241455999989</v>
          </cell>
        </row>
        <row r="1287">
          <cell r="E1287" t="str">
            <v>P-105000046-004</v>
          </cell>
          <cell r="F1287" t="str">
            <v>9395P-300-250-U-IB-HS</v>
          </cell>
          <cell r="G1287">
            <v>104380.95473999999</v>
          </cell>
          <cell r="H1287">
            <v>65724.787763999993</v>
          </cell>
        </row>
        <row r="1288">
          <cell r="E1288" t="str">
            <v>P-105000046-005</v>
          </cell>
          <cell r="F1288" t="str">
            <v>9395P-300-250-U-MBS</v>
          </cell>
          <cell r="G1288">
            <v>109347.46847999998</v>
          </cell>
          <cell r="H1288">
            <v>68829.466499999995</v>
          </cell>
        </row>
        <row r="1289">
          <cell r="E1289" t="str">
            <v>P-105000047-001</v>
          </cell>
          <cell r="F1289" t="str">
            <v>9395P-300</v>
          </cell>
          <cell r="G1289">
            <v>98336.877659999998</v>
          </cell>
          <cell r="H1289">
            <v>61947.644687999986</v>
          </cell>
        </row>
        <row r="1290">
          <cell r="E1290" t="str">
            <v>P-105000047-002</v>
          </cell>
          <cell r="F1290" t="str">
            <v>9395P-300-HS</v>
          </cell>
          <cell r="G1290">
            <v>102710.32646399998</v>
          </cell>
          <cell r="H1290">
            <v>64681.252739999982</v>
          </cell>
        </row>
        <row r="1291">
          <cell r="E1291" t="str">
            <v>P-105000047-003</v>
          </cell>
          <cell r="F1291" t="str">
            <v>9395P-300-IB</v>
          </cell>
          <cell r="G1291">
            <v>105669.16955999998</v>
          </cell>
          <cell r="H1291">
            <v>66530.124575999987</v>
          </cell>
        </row>
        <row r="1292">
          <cell r="E1292" t="str">
            <v>P-105000047-004</v>
          </cell>
          <cell r="F1292" t="str">
            <v>9395P-300-IB-HS</v>
          </cell>
          <cell r="G1292">
            <v>107051.36734799999</v>
          </cell>
          <cell r="H1292">
            <v>67393.795643999983</v>
          </cell>
        </row>
        <row r="1293">
          <cell r="E1293" t="str">
            <v>P-105000047-005</v>
          </cell>
          <cell r="F1293" t="str">
            <v>9395P-300-MBS</v>
          </cell>
          <cell r="G1293">
            <v>113001.46145999999</v>
          </cell>
          <cell r="H1293">
            <v>71112.604463999975</v>
          </cell>
        </row>
        <row r="1294">
          <cell r="E1294" t="str">
            <v>P-105000049-001</v>
          </cell>
          <cell r="F1294" t="str">
            <v>9395P-600-500-U</v>
          </cell>
          <cell r="G1294">
            <v>167203.66046399999</v>
          </cell>
          <cell r="H1294">
            <v>105233.23583999998</v>
          </cell>
        </row>
        <row r="1295">
          <cell r="E1295" t="str">
            <v>P-105000049-002</v>
          </cell>
          <cell r="F1295" t="str">
            <v>9395P-600-500-U-HS</v>
          </cell>
          <cell r="G1295">
            <v>174375.53315999999</v>
          </cell>
          <cell r="H1295">
            <v>109715.25117599998</v>
          </cell>
        </row>
        <row r="1296">
          <cell r="E1296" t="str">
            <v>P-105000049-003</v>
          </cell>
          <cell r="F1296" t="str">
            <v>9395P-600-500-U-IB</v>
          </cell>
          <cell r="G1296">
            <v>173451.90743999998</v>
          </cell>
          <cell r="H1296">
            <v>109138.39019999998</v>
          </cell>
        </row>
        <row r="1297">
          <cell r="E1297" t="str">
            <v>P-105000049-004</v>
          </cell>
          <cell r="F1297" t="str">
            <v>9395P-600-500-U-IB-HS</v>
          </cell>
          <cell r="G1297">
            <v>177634.14951599998</v>
          </cell>
          <cell r="H1297">
            <v>111752.08894799998</v>
          </cell>
        </row>
        <row r="1298">
          <cell r="E1298" t="str">
            <v>P-105000050-001</v>
          </cell>
          <cell r="F1298" t="str">
            <v>9395P-600</v>
          </cell>
          <cell r="G1298">
            <v>179008.24532399999</v>
          </cell>
          <cell r="H1298">
            <v>112610.89882799998</v>
          </cell>
        </row>
        <row r="1299">
          <cell r="E1299" t="str">
            <v>P-105000050-002</v>
          </cell>
          <cell r="F1299" t="str">
            <v>9395P-600-HS</v>
          </cell>
          <cell r="G1299">
            <v>187403.51699999996</v>
          </cell>
          <cell r="H1299">
            <v>117857.74107599996</v>
          </cell>
        </row>
        <row r="1300">
          <cell r="E1300" t="str">
            <v>P-105000050-003</v>
          </cell>
          <cell r="F1300" t="str">
            <v>9395P-600-IB</v>
          </cell>
          <cell r="G1300">
            <v>185705.34199199994</v>
          </cell>
          <cell r="H1300">
            <v>116796.38169599998</v>
          </cell>
        </row>
        <row r="1301">
          <cell r="E1301" t="str">
            <v>P-105000050-004</v>
          </cell>
          <cell r="F1301" t="str">
            <v>9395P-600-IB-HS</v>
          </cell>
          <cell r="G1301">
            <v>190911.67433999994</v>
          </cell>
          <cell r="H1301">
            <v>120050.13686399999</v>
          </cell>
        </row>
        <row r="1302">
          <cell r="E1302" t="str">
            <v>P-105000052-001</v>
          </cell>
          <cell r="F1302" t="str">
            <v>9395P-600-500-U-SB</v>
          </cell>
          <cell r="G1302">
            <v>168986.09606399998</v>
          </cell>
          <cell r="H1302">
            <v>106346.44789199997</v>
          </cell>
        </row>
        <row r="1303">
          <cell r="E1303" t="str">
            <v>P-105000052-002</v>
          </cell>
          <cell r="F1303" t="str">
            <v>9395P-600-500-U-SB-HS</v>
          </cell>
          <cell r="G1303">
            <v>175469.30045999997</v>
          </cell>
          <cell r="H1303">
            <v>110399.05828799999</v>
          </cell>
        </row>
        <row r="1304">
          <cell r="E1304" t="str">
            <v>P-105000052-003</v>
          </cell>
          <cell r="F1304" t="str">
            <v>9395P-600-500-U-IB-SB</v>
          </cell>
          <cell r="G1304">
            <v>175304.02006799998</v>
          </cell>
          <cell r="H1304">
            <v>110295.35294399997</v>
          </cell>
        </row>
        <row r="1305">
          <cell r="E1305" t="str">
            <v>P-105000052-004</v>
          </cell>
          <cell r="F1305" t="str">
            <v>9395P-600-500-U-IB-SB-HS</v>
          </cell>
          <cell r="G1305">
            <v>178526.98771199997</v>
          </cell>
          <cell r="H1305">
            <v>112309.50517199999</v>
          </cell>
        </row>
        <row r="1306">
          <cell r="E1306" t="str">
            <v>P-105000053-001</v>
          </cell>
          <cell r="F1306" t="str">
            <v>9395P-600-SB</v>
          </cell>
          <cell r="G1306">
            <v>180921.93299999996</v>
          </cell>
          <cell r="H1306">
            <v>113806.75107599997</v>
          </cell>
        </row>
        <row r="1307">
          <cell r="E1307" t="str">
            <v>P-105000053-002</v>
          </cell>
          <cell r="F1307" t="str">
            <v>9395P-600-SB-HS</v>
          </cell>
          <cell r="G1307">
            <v>187403.51699999996</v>
          </cell>
          <cell r="H1307">
            <v>117857.74107599996</v>
          </cell>
        </row>
        <row r="1308">
          <cell r="E1308" t="str">
            <v>P-105000053-003</v>
          </cell>
          <cell r="F1308" t="str">
            <v>9395P-600-IB-SB</v>
          </cell>
          <cell r="G1308">
            <v>187688.70669599998</v>
          </cell>
          <cell r="H1308">
            <v>118035.98463599998</v>
          </cell>
        </row>
        <row r="1309">
          <cell r="E1309" t="str">
            <v>P-105000053-004</v>
          </cell>
          <cell r="F1309" t="str">
            <v>9395P-600-IB-SB-HS</v>
          </cell>
          <cell r="G1309">
            <v>190911.67433999994</v>
          </cell>
          <cell r="H1309">
            <v>120050.13686399999</v>
          </cell>
        </row>
        <row r="1310">
          <cell r="E1310" t="str">
            <v>P-105000054-001</v>
          </cell>
          <cell r="F1310" t="str">
            <v>9395P-600-300</v>
          </cell>
          <cell r="G1310">
            <v>117843.15751199998</v>
          </cell>
          <cell r="H1310">
            <v>74382.516395999977</v>
          </cell>
        </row>
        <row r="1311">
          <cell r="E1311" t="str">
            <v>P-105000054-002</v>
          </cell>
          <cell r="F1311" t="str">
            <v>9395P-600-300-HS</v>
          </cell>
          <cell r="G1311">
            <v>126238.42918799998</v>
          </cell>
          <cell r="H1311">
            <v>79629.358643999978</v>
          </cell>
        </row>
        <row r="1312">
          <cell r="E1312" t="str">
            <v>P-105000054-003</v>
          </cell>
          <cell r="F1312" t="str">
            <v>9395P-600-300-IB</v>
          </cell>
          <cell r="G1312">
            <v>121890.90672</v>
          </cell>
          <cell r="H1312">
            <v>76911.954551999981</v>
          </cell>
        </row>
        <row r="1313">
          <cell r="E1313" t="str">
            <v>P-105000054-004</v>
          </cell>
          <cell r="F1313" t="str">
            <v>9395P-600-300-IB-HS</v>
          </cell>
          <cell r="G1313">
            <v>129743.34573599996</v>
          </cell>
          <cell r="H1313">
            <v>81820.134035999989</v>
          </cell>
        </row>
        <row r="1314">
          <cell r="E1314" t="str">
            <v>P-105000055-001</v>
          </cell>
          <cell r="F1314" t="str">
            <v>9395P-300-250-U-F-UPM</v>
          </cell>
          <cell r="G1314">
            <v>82235.002607999995</v>
          </cell>
          <cell r="H1314">
            <v>51883.365131999984</v>
          </cell>
        </row>
        <row r="1315">
          <cell r="E1315" t="str">
            <v>P-105000055-002</v>
          </cell>
          <cell r="F1315" t="str">
            <v>9395P-300-F-UPM</v>
          </cell>
          <cell r="G1315">
            <v>82235.002607999995</v>
          </cell>
          <cell r="H1315">
            <v>51883.365131999984</v>
          </cell>
        </row>
        <row r="1316">
          <cell r="E1316" t="str">
            <v>P-105000056-001</v>
          </cell>
          <cell r="F1316" t="str">
            <v>9395P-900-750-U</v>
          </cell>
          <cell r="G1316">
            <v>295704.20966399991</v>
          </cell>
          <cell r="H1316">
            <v>186032.56759199995</v>
          </cell>
        </row>
        <row r="1317">
          <cell r="E1317" t="str">
            <v>P-105000056-002</v>
          </cell>
          <cell r="F1317" t="str">
            <v>9395P-900-750-U-HS</v>
          </cell>
          <cell r="G1317">
            <v>297253.30823999998</v>
          </cell>
          <cell r="H1317">
            <v>187001.56439999994</v>
          </cell>
        </row>
        <row r="1318">
          <cell r="E1318" t="str">
            <v>P-105000056-003</v>
          </cell>
          <cell r="F1318" t="str">
            <v>9395P-900-750-U-IB</v>
          </cell>
          <cell r="G1318">
            <v>303331.41363599995</v>
          </cell>
          <cell r="H1318">
            <v>190799.772624</v>
          </cell>
        </row>
        <row r="1319">
          <cell r="E1319" t="str">
            <v>P-105000056-004</v>
          </cell>
          <cell r="F1319" t="str">
            <v>9395P-900-750-U-IB-HS</v>
          </cell>
          <cell r="G1319">
            <v>304888.61419199995</v>
          </cell>
          <cell r="H1319">
            <v>191773.63061999998</v>
          </cell>
        </row>
        <row r="1320">
          <cell r="E1320" t="str">
            <v>P-105000057-001</v>
          </cell>
          <cell r="F1320" t="str">
            <v>9395P-900</v>
          </cell>
          <cell r="G1320">
            <v>309381.97229999996</v>
          </cell>
          <cell r="H1320">
            <v>194581.77688799996</v>
          </cell>
        </row>
        <row r="1321">
          <cell r="E1321" t="str">
            <v>P-105000057-002</v>
          </cell>
          <cell r="F1321" t="str">
            <v>9395P-900-HS</v>
          </cell>
          <cell r="G1321">
            <v>311002.36829999991</v>
          </cell>
          <cell r="H1321">
            <v>195594.52438799996</v>
          </cell>
        </row>
        <row r="1322">
          <cell r="E1322" t="str">
            <v>P-105000057-003</v>
          </cell>
          <cell r="F1322" t="str">
            <v>9395P-900-IB</v>
          </cell>
          <cell r="G1322">
            <v>317378.62655999995</v>
          </cell>
          <cell r="H1322">
            <v>199579.07815199994</v>
          </cell>
        </row>
        <row r="1323">
          <cell r="E1323" t="str">
            <v>P-105000057-004</v>
          </cell>
          <cell r="F1323" t="str">
            <v>9395P-900-IB-HS</v>
          </cell>
          <cell r="G1323">
            <v>319005.50414400001</v>
          </cell>
          <cell r="H1323">
            <v>200596.68683999995</v>
          </cell>
        </row>
        <row r="1324">
          <cell r="E1324" t="str">
            <v>P-105000058-001</v>
          </cell>
          <cell r="F1324" t="str">
            <v>9395P-900-W CU</v>
          </cell>
          <cell r="G1324">
            <v>337328.94211199996</v>
          </cell>
          <cell r="H1324">
            <v>212048.02537199997</v>
          </cell>
        </row>
        <row r="1325">
          <cell r="E1325" t="str">
            <v>P-105000058-002</v>
          </cell>
          <cell r="F1325" t="str">
            <v>9395P-900-W CU-HS</v>
          </cell>
          <cell r="G1325">
            <v>338949.33811199997</v>
          </cell>
          <cell r="H1325">
            <v>213060.77287199997</v>
          </cell>
        </row>
        <row r="1326">
          <cell r="E1326" t="str">
            <v>P-105000058-003</v>
          </cell>
          <cell r="F1326" t="str">
            <v>9395P-900-W CU-IB</v>
          </cell>
          <cell r="G1326">
            <v>345323.9759759999</v>
          </cell>
          <cell r="H1326">
            <v>217045.32663599995</v>
          </cell>
        </row>
        <row r="1327">
          <cell r="E1327" t="str">
            <v>P-105000058-004</v>
          </cell>
          <cell r="F1327" t="str">
            <v>9395P-900-W CU-IB-HS</v>
          </cell>
          <cell r="G1327">
            <v>346952.47395599994</v>
          </cell>
          <cell r="H1327">
            <v>218062.93532399996</v>
          </cell>
        </row>
        <row r="1328">
          <cell r="E1328" t="str">
            <v>P-105000060-001</v>
          </cell>
          <cell r="F1328" t="str">
            <v>9395P-900-SB</v>
          </cell>
          <cell r="G1328">
            <v>312057.24609599996</v>
          </cell>
          <cell r="H1328">
            <v>196254.02555999998</v>
          </cell>
        </row>
        <row r="1329">
          <cell r="E1329" t="str">
            <v>P-105000060-002</v>
          </cell>
          <cell r="F1329" t="str">
            <v>9395P-900-SB-HS</v>
          </cell>
          <cell r="G1329">
            <v>313677.64209599997</v>
          </cell>
          <cell r="H1329">
            <v>197266.77305999998</v>
          </cell>
        </row>
        <row r="1330">
          <cell r="E1330" t="str">
            <v>P-105000060-003</v>
          </cell>
          <cell r="F1330" t="str">
            <v>9395P-900-IB-SB</v>
          </cell>
          <cell r="G1330">
            <v>320053.90035599994</v>
          </cell>
          <cell r="H1330">
            <v>201251.32682399999</v>
          </cell>
        </row>
        <row r="1331">
          <cell r="E1331" t="str">
            <v>P-105000060-004</v>
          </cell>
          <cell r="F1331" t="str">
            <v>9395P-900-IB-SB-HS</v>
          </cell>
          <cell r="G1331">
            <v>321682.39833599998</v>
          </cell>
          <cell r="H1331">
            <v>202268.935512</v>
          </cell>
        </row>
        <row r="1332">
          <cell r="E1332" t="str">
            <v>P-105000061-001</v>
          </cell>
          <cell r="F1332" t="str">
            <v>9395P-900-600</v>
          </cell>
          <cell r="G1332">
            <v>238196.35562399996</v>
          </cell>
          <cell r="H1332">
            <v>150090.56391599998</v>
          </cell>
        </row>
        <row r="1333">
          <cell r="E1333" t="str">
            <v>P-105000061-002</v>
          </cell>
          <cell r="F1333" t="str">
            <v>9395P-900-600-HS</v>
          </cell>
          <cell r="G1333">
            <v>239816.75162399997</v>
          </cell>
          <cell r="H1333">
            <v>151103.31141599998</v>
          </cell>
        </row>
        <row r="1334">
          <cell r="E1334" t="str">
            <v>P-105000061-003</v>
          </cell>
          <cell r="F1334" t="str">
            <v>9395P-900-600-IB</v>
          </cell>
          <cell r="G1334">
            <v>246194.63027999995</v>
          </cell>
          <cell r="H1334">
            <v>155089.48557599995</v>
          </cell>
        </row>
        <row r="1335">
          <cell r="E1335" t="str">
            <v>P-105000061-004</v>
          </cell>
          <cell r="F1335" t="str">
            <v>9395P-900-600-IB-HS</v>
          </cell>
          <cell r="G1335">
            <v>247819.88746799994</v>
          </cell>
          <cell r="H1335">
            <v>156105.47386799997</v>
          </cell>
        </row>
        <row r="1336">
          <cell r="E1336" t="str">
            <v>P-105000073-001</v>
          </cell>
          <cell r="F1336" t="str">
            <v>9395P-1200-1000-U</v>
          </cell>
          <cell r="G1336">
            <v>409285.82008799998</v>
          </cell>
          <cell r="H1336">
            <v>257265.12855599995</v>
          </cell>
        </row>
        <row r="1337">
          <cell r="E1337" t="str">
            <v>P-105000073-002</v>
          </cell>
          <cell r="F1337" t="str">
            <v>9395P-1200-1000-U-HS</v>
          </cell>
          <cell r="G1337">
            <v>410909.4568799999</v>
          </cell>
          <cell r="H1337">
            <v>258279.4964519999</v>
          </cell>
        </row>
        <row r="1338">
          <cell r="E1338" t="str">
            <v>P-105000073-003</v>
          </cell>
          <cell r="F1338" t="str">
            <v>9395P-1200-1000-U-IB</v>
          </cell>
          <cell r="G1338">
            <v>417045.89653199998</v>
          </cell>
          <cell r="H1338">
            <v>262114.97378399994</v>
          </cell>
        </row>
        <row r="1339">
          <cell r="E1339" t="str">
            <v>P-105000073-004</v>
          </cell>
          <cell r="F1339" t="str">
            <v>9395P-1200-1000-U-IB-HS</v>
          </cell>
          <cell r="G1339">
            <v>419047.08559199993</v>
          </cell>
          <cell r="H1339">
            <v>263365.91949599999</v>
          </cell>
        </row>
        <row r="1340">
          <cell r="E1340" t="str">
            <v>P-105000074-001</v>
          </cell>
          <cell r="F1340" t="str">
            <v>9395P-1200</v>
          </cell>
          <cell r="G1340">
            <v>428299.54675199988</v>
          </cell>
          <cell r="H1340">
            <v>269149.11281999992</v>
          </cell>
        </row>
        <row r="1341">
          <cell r="E1341" t="str">
            <v>P-105000074-002</v>
          </cell>
          <cell r="F1341" t="str">
            <v>9395P-1200-HS</v>
          </cell>
          <cell r="G1341">
            <v>429926.42433599988</v>
          </cell>
          <cell r="H1341">
            <v>270165.10111199995</v>
          </cell>
        </row>
        <row r="1342">
          <cell r="E1342" t="str">
            <v>P-105000074-003</v>
          </cell>
          <cell r="F1342" t="str">
            <v>9395P-1200-IB</v>
          </cell>
          <cell r="G1342">
            <v>436438.79585999995</v>
          </cell>
          <cell r="H1342">
            <v>274235.53586399998</v>
          </cell>
        </row>
        <row r="1343">
          <cell r="E1343" t="str">
            <v>P-105000074-004</v>
          </cell>
          <cell r="F1343" t="str">
            <v>9395P-1200-IB-HS</v>
          </cell>
          <cell r="G1343">
            <v>438064.05304799997</v>
          </cell>
          <cell r="H1343">
            <v>275251.52415599994</v>
          </cell>
        </row>
        <row r="1344">
          <cell r="E1344" t="str">
            <v>P-105000075-001</v>
          </cell>
          <cell r="F1344" t="str">
            <v>9395P-1200-W CU</v>
          </cell>
          <cell r="G1344">
            <v>436309.16417999996</v>
          </cell>
          <cell r="H1344">
            <v>274154.51606399991</v>
          </cell>
        </row>
        <row r="1345">
          <cell r="E1345" t="str">
            <v>P-105000075-002</v>
          </cell>
          <cell r="F1345" t="str">
            <v>9395P-1200-HS-W CU</v>
          </cell>
          <cell r="G1345">
            <v>437892.29107199993</v>
          </cell>
          <cell r="H1345">
            <v>275144.57801999996</v>
          </cell>
        </row>
        <row r="1346">
          <cell r="E1346" t="str">
            <v>P-105000075-003</v>
          </cell>
          <cell r="F1346" t="str">
            <v>9395P-1200-IB-W CU</v>
          </cell>
          <cell r="G1346">
            <v>444406.28299199993</v>
          </cell>
          <cell r="H1346">
            <v>279215.01277199993</v>
          </cell>
        </row>
        <row r="1347">
          <cell r="E1347" t="str">
            <v>P-105000075-004</v>
          </cell>
          <cell r="F1347" t="str">
            <v>9395P-1200-IB-HS-W CU</v>
          </cell>
          <cell r="G1347">
            <v>446031.54017999995</v>
          </cell>
          <cell r="H1347">
            <v>280231.00106399995</v>
          </cell>
        </row>
        <row r="1348">
          <cell r="E1348" t="str">
            <v>P-105000077-001</v>
          </cell>
          <cell r="F1348" t="str">
            <v>9395P-1200-SB</v>
          </cell>
          <cell r="G1348">
            <v>431867.6587439999</v>
          </cell>
          <cell r="H1348">
            <v>271378.77771599992</v>
          </cell>
        </row>
        <row r="1349">
          <cell r="E1349" t="str">
            <v>P-105000077-002</v>
          </cell>
          <cell r="F1349" t="str">
            <v>9395P-1200-SB-HS</v>
          </cell>
          <cell r="G1349">
            <v>433492.91593199997</v>
          </cell>
          <cell r="H1349">
            <v>272394.76600799995</v>
          </cell>
        </row>
        <row r="1350">
          <cell r="E1350" t="str">
            <v>P-105000077-003</v>
          </cell>
          <cell r="F1350" t="str">
            <v>9395P-1200-IB-SB</v>
          </cell>
          <cell r="G1350">
            <v>440005.28745599993</v>
          </cell>
          <cell r="H1350">
            <v>276465.20075999992</v>
          </cell>
        </row>
        <row r="1351">
          <cell r="E1351" t="str">
            <v>P-105000077-004</v>
          </cell>
          <cell r="F1351" t="str">
            <v>9395P-1200-IB-SB-HS</v>
          </cell>
          <cell r="G1351">
            <v>441632.16503999993</v>
          </cell>
          <cell r="H1351">
            <v>277481.18905199994</v>
          </cell>
        </row>
        <row r="1352">
          <cell r="E1352" t="str">
            <v>P-105000078-001</v>
          </cell>
          <cell r="F1352" t="str">
            <v>9395P-1200-900</v>
          </cell>
          <cell r="G1352">
            <v>356110.90495199995</v>
          </cell>
          <cell r="H1352">
            <v>224030.80659599998</v>
          </cell>
        </row>
        <row r="1353">
          <cell r="E1353" t="str">
            <v>P-105000078-002</v>
          </cell>
          <cell r="F1353" t="str">
            <v>9395P-1200-900-HS</v>
          </cell>
          <cell r="G1353">
            <v>357736.16213999997</v>
          </cell>
          <cell r="H1353">
            <v>225046.79488799997</v>
          </cell>
        </row>
        <row r="1354">
          <cell r="E1354" t="str">
            <v>P-105000078-003</v>
          </cell>
          <cell r="F1354" t="str">
            <v>9395P-1200-900-IB</v>
          </cell>
          <cell r="G1354">
            <v>364246.91326799995</v>
          </cell>
          <cell r="H1354">
            <v>229115.60924399996</v>
          </cell>
        </row>
        <row r="1355">
          <cell r="E1355" t="str">
            <v>P-105000078-004</v>
          </cell>
          <cell r="F1355" t="str">
            <v>9395P-1200-900-IB-HS</v>
          </cell>
          <cell r="G1355">
            <v>365875.41124799993</v>
          </cell>
          <cell r="H1355">
            <v>230133.21793199997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eaton.ru/5S" TargetMode="External"/><Relationship Id="rId13" Type="http://schemas.openxmlformats.org/officeDocument/2006/relationships/hyperlink" Target="http://www.eaton.ru/EX" TargetMode="External"/><Relationship Id="rId18" Type="http://schemas.openxmlformats.org/officeDocument/2006/relationships/hyperlink" Target="http://www.eaton.ru/ATS" TargetMode="External"/><Relationship Id="rId26" Type="http://schemas.openxmlformats.org/officeDocument/2006/relationships/hyperlink" Target="http://powerquality.eaton.ru/Russia/Products-services/Power-Distribution/default.asp?cx=67" TargetMode="External"/><Relationship Id="rId3" Type="http://schemas.openxmlformats.org/officeDocument/2006/relationships/hyperlink" Target="http://powerquality.eaton.ru/RUSSIA/Products-services/Surge-Suppression/RU-protection-box.asp?wtredirect=www.eaton.ru/protectionbox" TargetMode="External"/><Relationship Id="rId21" Type="http://schemas.openxmlformats.org/officeDocument/2006/relationships/hyperlink" Target="http://www.eaton.ru/93E" TargetMode="External"/><Relationship Id="rId34" Type="http://schemas.openxmlformats.org/officeDocument/2006/relationships/drawing" Target="../drawings/drawing1.xml"/><Relationship Id="rId7" Type="http://schemas.openxmlformats.org/officeDocument/2006/relationships/hyperlink" Target="http://www.eaton.ru/5e" TargetMode="External"/><Relationship Id="rId12" Type="http://schemas.openxmlformats.org/officeDocument/2006/relationships/hyperlink" Target="http://www.eaton.ru/5PX" TargetMode="External"/><Relationship Id="rId17" Type="http://schemas.openxmlformats.org/officeDocument/2006/relationships/hyperlink" Target="http://www.eaton.ru/EDX" TargetMode="External"/><Relationship Id="rId25" Type="http://schemas.openxmlformats.org/officeDocument/2006/relationships/hyperlink" Target="http://powerquality.eaton.ru/Russia/Products-services/Enclosures/default.asp?cx=67" TargetMode="External"/><Relationship Id="rId33" Type="http://schemas.openxmlformats.org/officeDocument/2006/relationships/printerSettings" Target="../printerSettings/printerSettings1.bin"/><Relationship Id="rId2" Type="http://schemas.openxmlformats.org/officeDocument/2006/relationships/hyperlink" Target="http://powerquality.eaton.ru/UPS/selector/SolutionOverview.asp" TargetMode="External"/><Relationship Id="rId16" Type="http://schemas.openxmlformats.org/officeDocument/2006/relationships/hyperlink" Target="http://www.eaton.ru/9E" TargetMode="External"/><Relationship Id="rId20" Type="http://schemas.openxmlformats.org/officeDocument/2006/relationships/hyperlink" Target="http://www.eaton.ru/9155" TargetMode="External"/><Relationship Id="rId29" Type="http://schemas.openxmlformats.org/officeDocument/2006/relationships/hyperlink" Target="http://powerquality.eaton.ru/Products-services/Backup-Power-UPS/BladeUPS.aspx?wtredirect=www.eaton.ru/bladeups&amp;GUID=64CF4420-1217-4E9E-9669-DCF35CA08A2F&amp;PKey=9B12EB9A-6C98-4B00-9599-CD9F37EEA364" TargetMode="External"/><Relationship Id="rId1" Type="http://schemas.openxmlformats.org/officeDocument/2006/relationships/hyperlink" Target="mailto:UPSRussia@Eaton.com" TargetMode="External"/><Relationship Id="rId6" Type="http://schemas.openxmlformats.org/officeDocument/2006/relationships/hyperlink" Target="http://powerquality.eaton.ru/Products-services/Backup-Power-UPS/Ellipse-ECO.aspx?wtredirect=www.eaton.ru/el" TargetMode="External"/><Relationship Id="rId11" Type="http://schemas.openxmlformats.org/officeDocument/2006/relationships/hyperlink" Target="http://www.eaton.ru/5P" TargetMode="External"/><Relationship Id="rId24" Type="http://schemas.openxmlformats.org/officeDocument/2006/relationships/hyperlink" Target="http://www.eaton.ru/9130" TargetMode="External"/><Relationship Id="rId32" Type="http://schemas.openxmlformats.org/officeDocument/2006/relationships/hyperlink" Target="http://www.eaton.ru/93PM" TargetMode="External"/><Relationship Id="rId5" Type="http://schemas.openxmlformats.org/officeDocument/2006/relationships/hyperlink" Target="http://powerquality.eaton.ru/Products-services/Backup-Power-UPS/3S.aspx?wtredirect=www.eaton.ru/3s" TargetMode="External"/><Relationship Id="rId15" Type="http://schemas.openxmlformats.org/officeDocument/2006/relationships/hyperlink" Target="http://www.eaton.ru/9PX" TargetMode="External"/><Relationship Id="rId23" Type="http://schemas.openxmlformats.org/officeDocument/2006/relationships/hyperlink" Target="http://www.eaton.ru/9395P" TargetMode="External"/><Relationship Id="rId28" Type="http://schemas.openxmlformats.org/officeDocument/2006/relationships/hyperlink" Target="http://powerquality.eaton.ru/Russia/Products-Services/Services/RU-Global-Services.asp?cx=67" TargetMode="External"/><Relationship Id="rId10" Type="http://schemas.openxmlformats.org/officeDocument/2006/relationships/hyperlink" Target="http://www.eaton.ru/5SC" TargetMode="External"/><Relationship Id="rId19" Type="http://schemas.openxmlformats.org/officeDocument/2006/relationships/hyperlink" Target="http://www.eaton.ru/ePDU" TargetMode="External"/><Relationship Id="rId31" Type="http://schemas.openxmlformats.org/officeDocument/2006/relationships/hyperlink" Target="http://www.eaton.ru/93E" TargetMode="External"/><Relationship Id="rId4" Type="http://schemas.openxmlformats.org/officeDocument/2006/relationships/hyperlink" Target="http://powerquality.eaton.ru/Products-services/Backup-Power-UPS/Protection-Station.aspx?wtredirect=www.eaton.ru/protectionstation" TargetMode="External"/><Relationship Id="rId9" Type="http://schemas.openxmlformats.org/officeDocument/2006/relationships/hyperlink" Target="http://powerquality.eaton.ru/Products-services/Backup-Power-UPS/Ellipse-PRO.aspx?cx=67&amp;wtredirect=www.eaton.ru/ELP" TargetMode="External"/><Relationship Id="rId14" Type="http://schemas.openxmlformats.org/officeDocument/2006/relationships/hyperlink" Target="http://www.eaton.ru/9SX" TargetMode="External"/><Relationship Id="rId22" Type="http://schemas.openxmlformats.org/officeDocument/2006/relationships/hyperlink" Target="http://www.eaton.ru/93PM" TargetMode="External"/><Relationship Id="rId27" Type="http://schemas.openxmlformats.org/officeDocument/2006/relationships/hyperlink" Target="http://powerquality.eaton.ru/Products-services/Backup-Power-UPS/9PX-upto-3kVA.aspx?cx=67" TargetMode="External"/><Relationship Id="rId30" Type="http://schemas.openxmlformats.org/officeDocument/2006/relationships/hyperlink" Target="http://www.eaton.ru/93PS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://powerquality.eaton.ru/RussiaCatalog/default.asp?cx=67" TargetMode="External"/><Relationship Id="rId7" Type="http://schemas.openxmlformats.org/officeDocument/2006/relationships/ctrlProp" Target="../ctrlProps/ctrlProp1.xml"/><Relationship Id="rId2" Type="http://schemas.openxmlformats.org/officeDocument/2006/relationships/hyperlink" Target="http://www.eaton.ru/" TargetMode="External"/><Relationship Id="rId1" Type="http://schemas.openxmlformats.org/officeDocument/2006/relationships/hyperlink" Target="http://powerquality.eaton.com/" TargetMode="External"/><Relationship Id="rId6" Type="http://schemas.openxmlformats.org/officeDocument/2006/relationships/vmlDrawing" Target="../drawings/vmlDrawing2.vm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hyperlink" Target="http://powerquality.eaton.ru/5E1100iUSB.aspx?CX=67" TargetMode="External"/><Relationship Id="rId117" Type="http://schemas.openxmlformats.org/officeDocument/2006/relationships/hyperlink" Target="http://powerquality.eaton.ru/9SX11Ki.aspx?CX=67" TargetMode="External"/><Relationship Id="rId21" Type="http://schemas.openxmlformats.org/officeDocument/2006/relationships/hyperlink" Target="http://powerquality.eaton.ru/EL1600USBIEC.aspx?CX=67" TargetMode="External"/><Relationship Id="rId42" Type="http://schemas.openxmlformats.org/officeDocument/2006/relationships/hyperlink" Target="http://powerquality.eaton.ru/ELP1600DIN.aspx?CX=67" TargetMode="External"/><Relationship Id="rId47" Type="http://schemas.openxmlformats.org/officeDocument/2006/relationships/hyperlink" Target="http://powerquality.eaton.ru/5SC1500i.aspx?CX=67" TargetMode="External"/><Relationship Id="rId63" Type="http://schemas.openxmlformats.org/officeDocument/2006/relationships/hyperlink" Target="http://powerquality.eaton.ru/5PX2200iRT.aspx?CX=67" TargetMode="External"/><Relationship Id="rId68" Type="http://schemas.openxmlformats.org/officeDocument/2006/relationships/hyperlink" Target="http://powerquality.eaton.ru/PW9130i1000T-XL.aspx?CX=67" TargetMode="External"/><Relationship Id="rId84" Type="http://schemas.openxmlformats.org/officeDocument/2006/relationships/hyperlink" Target="http://powerquality.eaton.ru/PULSI1500T.aspx?CX=67" TargetMode="External"/><Relationship Id="rId89" Type="http://schemas.openxmlformats.org/officeDocument/2006/relationships/hyperlink" Target="http://powerquality.eaton.ru/68407.aspx?CX=67" TargetMode="External"/><Relationship Id="rId112" Type="http://schemas.openxmlformats.org/officeDocument/2006/relationships/hyperlink" Target="http://powerquality.eaton.ru/9PX11KiRTNBP31.aspx?CX=67" TargetMode="External"/><Relationship Id="rId133" Type="http://schemas.openxmlformats.org/officeDocument/2006/relationships/hyperlink" Target="http://powerquality.eaton.ru/9PX2200IRTN.aspx?CX=67" TargetMode="External"/><Relationship Id="rId138" Type="http://schemas.openxmlformats.org/officeDocument/2006/relationships/hyperlink" Target="http://powerquality.eaton.ru/9PX3000IRTBPD.aspx?CX=67" TargetMode="External"/><Relationship Id="rId16" Type="http://schemas.openxmlformats.org/officeDocument/2006/relationships/hyperlink" Target="http://powerquality.eaton.ru/EL500IEC.aspx?CX=67" TargetMode="External"/><Relationship Id="rId107" Type="http://schemas.openxmlformats.org/officeDocument/2006/relationships/hyperlink" Target="http://powerquality.eaton.ru/9PX6KiBP31.aspx?CX=67" TargetMode="External"/><Relationship Id="rId11" Type="http://schemas.openxmlformats.org/officeDocument/2006/relationships/hyperlink" Target="http://powerquality.eaton.ru/EL650DIN.aspx?CX=67" TargetMode="External"/><Relationship Id="rId32" Type="http://schemas.openxmlformats.org/officeDocument/2006/relationships/hyperlink" Target="http://powerquality.eaton.ru/5S550i.aspx?CX=67" TargetMode="External"/><Relationship Id="rId37" Type="http://schemas.openxmlformats.org/officeDocument/2006/relationships/hyperlink" Target="http://powerquality.eaton.ru/ELP650IEC.aspx?CX=67" TargetMode="External"/><Relationship Id="rId53" Type="http://schemas.openxmlformats.org/officeDocument/2006/relationships/hyperlink" Target="http://powerquality.eaton.ru/5P850iR.aspx?CX=67" TargetMode="External"/><Relationship Id="rId58" Type="http://schemas.openxmlformats.org/officeDocument/2006/relationships/hyperlink" Target="http://powerquality.eaton.ru/PW5130i2500-XL2U.aspx?CX=67" TargetMode="External"/><Relationship Id="rId74" Type="http://schemas.openxmlformats.org/officeDocument/2006/relationships/hyperlink" Target="http://powerquality.eaton.ru/9130-rackmount-ups-specs-1000VA-230V.aspx?CX=67" TargetMode="External"/><Relationship Id="rId79" Type="http://schemas.openxmlformats.org/officeDocument/2006/relationships/hyperlink" Target="http://powerquality.eaton.ru/68449.aspx?CX=67" TargetMode="External"/><Relationship Id="rId102" Type="http://schemas.openxmlformats.org/officeDocument/2006/relationships/hyperlink" Target="http://powerquality.eaton.ru/9PX11KiRTNBP.aspx?CX=67" TargetMode="External"/><Relationship Id="rId123" Type="http://schemas.openxmlformats.org/officeDocument/2006/relationships/hyperlink" Target="http://powerquality.eaton.ru/9E20Ki.aspx?CX=67" TargetMode="External"/><Relationship Id="rId128" Type="http://schemas.openxmlformats.org/officeDocument/2006/relationships/hyperlink" Target="http://powerquality.eaton.ru/9PX5KiBP.aspx?CX=67" TargetMode="External"/><Relationship Id="rId144" Type="http://schemas.openxmlformats.org/officeDocument/2006/relationships/hyperlink" Target="http://powerquality.eaton.ru/9PX1500IRTN.aspx?cx=67" TargetMode="External"/><Relationship Id="rId149" Type="http://schemas.openxmlformats.org/officeDocument/2006/relationships/printerSettings" Target="../printerSettings/printerSettings5.bin"/><Relationship Id="rId5" Type="http://schemas.openxmlformats.org/officeDocument/2006/relationships/hyperlink" Target="http://powerquality.eaton.ru/66943.aspx?CX=67" TargetMode="External"/><Relationship Id="rId90" Type="http://schemas.openxmlformats.org/officeDocument/2006/relationships/hyperlink" Target="http://powerquality.eaton.ru/68409.aspx?CX=67" TargetMode="External"/><Relationship Id="rId95" Type="http://schemas.openxmlformats.org/officeDocument/2006/relationships/hyperlink" Target="http://powerquality.eaton.ru/PULSMI3000-XL3UXL.aspx?CX=67" TargetMode="External"/><Relationship Id="rId22" Type="http://schemas.openxmlformats.org/officeDocument/2006/relationships/hyperlink" Target="http://powerquality.eaton.ru/5E500i.aspx?CX=67" TargetMode="External"/><Relationship Id="rId27" Type="http://schemas.openxmlformats.org/officeDocument/2006/relationships/hyperlink" Target="http://powerquality.eaton.ru/5E1500iUSB.aspx?CX=67" TargetMode="External"/><Relationship Id="rId43" Type="http://schemas.openxmlformats.org/officeDocument/2006/relationships/hyperlink" Target="http://powerquality.eaton.ru/ELP1600IEC.aspx?CX=67" TargetMode="External"/><Relationship Id="rId48" Type="http://schemas.openxmlformats.org/officeDocument/2006/relationships/hyperlink" Target="http://powerquality.eaton.ru/5P650i.aspx?CX=67" TargetMode="External"/><Relationship Id="rId64" Type="http://schemas.openxmlformats.org/officeDocument/2006/relationships/hyperlink" Target="http://powerquality.eaton.ru/5PX2200iRTN.aspx?CX=67" TargetMode="External"/><Relationship Id="rId69" Type="http://schemas.openxmlformats.org/officeDocument/2006/relationships/hyperlink" Target="http://powerquality.eaton.ru/PW9130i1500T-XL.aspx?CX=67" TargetMode="External"/><Relationship Id="rId113" Type="http://schemas.openxmlformats.org/officeDocument/2006/relationships/hyperlink" Target="http://powerquality.eaton.ru/9SX5KiRT.aspx?CX=67" TargetMode="External"/><Relationship Id="rId118" Type="http://schemas.openxmlformats.org/officeDocument/2006/relationships/hyperlink" Target="http://powerquality.eaton.ru/9SX11KiRT.aspx?CX=67" TargetMode="External"/><Relationship Id="rId134" Type="http://schemas.openxmlformats.org/officeDocument/2006/relationships/hyperlink" Target="http://powerquality.eaton.ru/9PX3000IRTN.aspx?CX=67" TargetMode="External"/><Relationship Id="rId139" Type="http://schemas.openxmlformats.org/officeDocument/2006/relationships/hyperlink" Target="http://powerquality.eaton.ru/9PX3000IRTBPH.aspx?CX=67" TargetMode="External"/><Relationship Id="rId80" Type="http://schemas.openxmlformats.org/officeDocument/2006/relationships/hyperlink" Target="http://powerquality.eaton.ru/68473.aspx?CX=67" TargetMode="External"/><Relationship Id="rId85" Type="http://schemas.openxmlformats.org/officeDocument/2006/relationships/hyperlink" Target="http://powerquality.eaton.ru/PULSI1500R-XL2U.aspx?CX=67" TargetMode="External"/><Relationship Id="rId150" Type="http://schemas.openxmlformats.org/officeDocument/2006/relationships/drawing" Target="../drawings/drawing4.xml"/><Relationship Id="rId12" Type="http://schemas.openxmlformats.org/officeDocument/2006/relationships/hyperlink" Target="http://powerquality.eaton.ru/EL650USBDIN.aspx?CX=67" TargetMode="External"/><Relationship Id="rId17" Type="http://schemas.openxmlformats.org/officeDocument/2006/relationships/hyperlink" Target="http://powerquality.eaton.ru/EL650USBIEC.aspx?CX=67" TargetMode="External"/><Relationship Id="rId25" Type="http://schemas.openxmlformats.org/officeDocument/2006/relationships/hyperlink" Target="http://powerquality.eaton.ru/5E850iUSB.aspx?CX=67" TargetMode="External"/><Relationship Id="rId33" Type="http://schemas.openxmlformats.org/officeDocument/2006/relationships/hyperlink" Target="http://powerquality.eaton.ru/5S700i.aspx?CX=67" TargetMode="External"/><Relationship Id="rId38" Type="http://schemas.openxmlformats.org/officeDocument/2006/relationships/hyperlink" Target="http://powerquality.eaton.ru/ELP850DIN.aspx?CX=67" TargetMode="External"/><Relationship Id="rId46" Type="http://schemas.openxmlformats.org/officeDocument/2006/relationships/hyperlink" Target="http://powerquality.eaton.ru/5SC1000i.aspx?CX=67" TargetMode="External"/><Relationship Id="rId59" Type="http://schemas.openxmlformats.org/officeDocument/2006/relationships/hyperlink" Target="http://powerquality.eaton.ru/PW5130i3000-XL3U.aspx?CX=67" TargetMode="External"/><Relationship Id="rId67" Type="http://schemas.openxmlformats.org/officeDocument/2006/relationships/hyperlink" Target="http://powerquality.eaton.ru/PW9130i700T.aspx?CX=67" TargetMode="External"/><Relationship Id="rId103" Type="http://schemas.openxmlformats.org/officeDocument/2006/relationships/hyperlink" Target="http://powerquality.eaton.ru/9PXM10KiRTN.aspx?CX=67" TargetMode="External"/><Relationship Id="rId108" Type="http://schemas.openxmlformats.org/officeDocument/2006/relationships/hyperlink" Target="http://powerquality.eaton.ru/9PX6KiRTNBP31.aspx?CX=67" TargetMode="External"/><Relationship Id="rId116" Type="http://schemas.openxmlformats.org/officeDocument/2006/relationships/hyperlink" Target="http://powerquality.eaton.ru/9SX8KiRT.aspx?CX=67" TargetMode="External"/><Relationship Id="rId124" Type="http://schemas.openxmlformats.org/officeDocument/2006/relationships/hyperlink" Target="http://powerquality.eaton.ru/9E20KiXL.aspx?CX=67" TargetMode="External"/><Relationship Id="rId129" Type="http://schemas.openxmlformats.org/officeDocument/2006/relationships/hyperlink" Target="http://powerquality.eaton.ru/9PX2200IRT2U.aspx?CX=67" TargetMode="External"/><Relationship Id="rId137" Type="http://schemas.openxmlformats.org/officeDocument/2006/relationships/hyperlink" Target="http://powerquality.eaton.ru/9PX2200IRTBP.aspx?CX=67" TargetMode="External"/><Relationship Id="rId20" Type="http://schemas.openxmlformats.org/officeDocument/2006/relationships/hyperlink" Target="http://powerquality.eaton.ru/EL1200USBIEC.aspx?CX=67" TargetMode="External"/><Relationship Id="rId41" Type="http://schemas.openxmlformats.org/officeDocument/2006/relationships/hyperlink" Target="http://powerquality.eaton.ru/ELP1200IEC.aspx?CX=67" TargetMode="External"/><Relationship Id="rId54" Type="http://schemas.openxmlformats.org/officeDocument/2006/relationships/hyperlink" Target="http://powerquality.eaton.ru/5P1150iR.aspx?CX=67" TargetMode="External"/><Relationship Id="rId62" Type="http://schemas.openxmlformats.org/officeDocument/2006/relationships/hyperlink" Target="http://powerquality.eaton.ru/5PX1500iRTN.aspx?CX=67" TargetMode="External"/><Relationship Id="rId70" Type="http://schemas.openxmlformats.org/officeDocument/2006/relationships/hyperlink" Target="http://powerquality.eaton.ru/PW9130i2000T-XL.aspx?CX=67" TargetMode="External"/><Relationship Id="rId75" Type="http://schemas.openxmlformats.org/officeDocument/2006/relationships/hyperlink" Target="http://powerquality.eaton.ru/9130-rackmount-ups-specs-1500VA-230V.aspx?CX=67" TargetMode="External"/><Relationship Id="rId83" Type="http://schemas.openxmlformats.org/officeDocument/2006/relationships/hyperlink" Target="http://powerquality.eaton.ru/PULSI1000R-XL2U.aspx?CX=67" TargetMode="External"/><Relationship Id="rId88" Type="http://schemas.openxmlformats.org/officeDocument/2006/relationships/hyperlink" Target="http://powerquality.eaton.ru/68411.aspx?CX=67" TargetMode="External"/><Relationship Id="rId91" Type="http://schemas.openxmlformats.org/officeDocument/2006/relationships/hyperlink" Target="http://powerquality.eaton.ru/68410.aspx?CX=67" TargetMode="External"/><Relationship Id="rId96" Type="http://schemas.openxmlformats.org/officeDocument/2006/relationships/hyperlink" Target="http://powerquality.eaton.ru/9PX5KiRTN.aspx?CX=67" TargetMode="External"/><Relationship Id="rId111" Type="http://schemas.openxmlformats.org/officeDocument/2006/relationships/hyperlink" Target="http://powerquality.eaton.ru/9PX11KiBP31.aspx?CX=67" TargetMode="External"/><Relationship Id="rId132" Type="http://schemas.openxmlformats.org/officeDocument/2006/relationships/hyperlink" Target="http://powerquality.eaton.ru/9PX3000IRT3U.aspx?CX=67" TargetMode="External"/><Relationship Id="rId140" Type="http://schemas.openxmlformats.org/officeDocument/2006/relationships/hyperlink" Target="http://powerquality.eaton.ru/9PX3000IRTBP.aspx?CX=67" TargetMode="External"/><Relationship Id="rId145" Type="http://schemas.openxmlformats.org/officeDocument/2006/relationships/hyperlink" Target="http://powerquality.eaton.ru/5SC1000iR.aspx?cx=67" TargetMode="External"/><Relationship Id="rId1" Type="http://schemas.openxmlformats.org/officeDocument/2006/relationships/hyperlink" Target="http://powerquality.eaton.ru/61062.aspx?CX=67" TargetMode="External"/><Relationship Id="rId6" Type="http://schemas.openxmlformats.org/officeDocument/2006/relationships/hyperlink" Target="http://powerquality.eaton.ru/61082.aspx?CX=67" TargetMode="External"/><Relationship Id="rId15" Type="http://schemas.openxmlformats.org/officeDocument/2006/relationships/hyperlink" Target="http://powerquality.eaton.ru/EL1600USBDIN.aspx?CX=67" TargetMode="External"/><Relationship Id="rId23" Type="http://schemas.openxmlformats.org/officeDocument/2006/relationships/hyperlink" Target="http://powerquality.eaton.ru/5E650i.aspx?CX=67" TargetMode="External"/><Relationship Id="rId28" Type="http://schemas.openxmlformats.org/officeDocument/2006/relationships/hyperlink" Target="http://powerquality.eaton.ru/5E2000iUSB.aspx?CX=67" TargetMode="External"/><Relationship Id="rId36" Type="http://schemas.openxmlformats.org/officeDocument/2006/relationships/hyperlink" Target="http://powerquality.eaton.ru/ELP650DIN.aspx?CX=67" TargetMode="External"/><Relationship Id="rId49" Type="http://schemas.openxmlformats.org/officeDocument/2006/relationships/hyperlink" Target="http://powerquality.eaton.ru/5P850i.aspx?CX=67" TargetMode="External"/><Relationship Id="rId57" Type="http://schemas.openxmlformats.org/officeDocument/2006/relationships/hyperlink" Target="http://powerquality.eaton.ru/PW5130i1750-XL2U.aspx?CX=67" TargetMode="External"/><Relationship Id="rId106" Type="http://schemas.openxmlformats.org/officeDocument/2006/relationships/hyperlink" Target="http://powerquality.eaton.ru/9PXM22KiRTN.aspx?CX=67" TargetMode="External"/><Relationship Id="rId114" Type="http://schemas.openxmlformats.org/officeDocument/2006/relationships/hyperlink" Target="http://powerquality.eaton.ru/9SX6KiRT.aspx?CX=67" TargetMode="External"/><Relationship Id="rId119" Type="http://schemas.openxmlformats.org/officeDocument/2006/relationships/hyperlink" Target="http://powerquality.eaton.ru/9E6Ki.aspx?CX=67" TargetMode="External"/><Relationship Id="rId127" Type="http://schemas.openxmlformats.org/officeDocument/2006/relationships/hyperlink" Target="http://powerquality.eaton.ru/68416.aspx?CX=67" TargetMode="External"/><Relationship Id="rId10" Type="http://schemas.openxmlformats.org/officeDocument/2006/relationships/hyperlink" Target="http://powerquality.eaton.ru/3S700IEC.aspx?CX=67" TargetMode="External"/><Relationship Id="rId31" Type="http://schemas.openxmlformats.org/officeDocument/2006/relationships/hyperlink" Target="http://powerquality.eaton.ru/5E850iUSBDIN.aspx?CX=67" TargetMode="External"/><Relationship Id="rId44" Type="http://schemas.openxmlformats.org/officeDocument/2006/relationships/hyperlink" Target="http://powerquality.eaton.ru/5SC500i.aspx?CX=67" TargetMode="External"/><Relationship Id="rId52" Type="http://schemas.openxmlformats.org/officeDocument/2006/relationships/hyperlink" Target="http://powerquality.eaton.ru/5P650iR.aspx?CX=67" TargetMode="External"/><Relationship Id="rId60" Type="http://schemas.openxmlformats.org/officeDocument/2006/relationships/hyperlink" Target="http://powerquality.eaton.ru/PW5130i3000-XL2U.aspx?CX=67" TargetMode="External"/><Relationship Id="rId65" Type="http://schemas.openxmlformats.org/officeDocument/2006/relationships/hyperlink" Target="http://powerquality.eaton.ru/5PX3000iRT3U.aspx?CX=67" TargetMode="External"/><Relationship Id="rId73" Type="http://schemas.openxmlformats.org/officeDocument/2006/relationships/hyperlink" Target="http://powerquality.eaton.ru/103007842-6591.aspx?CX=67" TargetMode="External"/><Relationship Id="rId78" Type="http://schemas.openxmlformats.org/officeDocument/2006/relationships/hyperlink" Target="http://powerquality.eaton.ru/68188.aspx?CX=67" TargetMode="External"/><Relationship Id="rId81" Type="http://schemas.openxmlformats.org/officeDocument/2006/relationships/hyperlink" Target="http://powerquality.eaton.ru/PULSI700T.aspx?CX=67" TargetMode="External"/><Relationship Id="rId86" Type="http://schemas.openxmlformats.org/officeDocument/2006/relationships/hyperlink" Target="http://powerquality.eaton.ru/PULSMI2200-XL3U.aspx?CX=67" TargetMode="External"/><Relationship Id="rId94" Type="http://schemas.openxmlformats.org/officeDocument/2006/relationships/hyperlink" Target="http://powerquality.eaton.ru/68417.aspx?CX=67" TargetMode="External"/><Relationship Id="rId99" Type="http://schemas.openxmlformats.org/officeDocument/2006/relationships/hyperlink" Target="http://powerquality.eaton.ru/9PX8KiBP.aspx?CX=67" TargetMode="External"/><Relationship Id="rId101" Type="http://schemas.openxmlformats.org/officeDocument/2006/relationships/hyperlink" Target="http://powerquality.eaton.ru/9PX11KiBP.aspx?CX=67" TargetMode="External"/><Relationship Id="rId122" Type="http://schemas.openxmlformats.org/officeDocument/2006/relationships/hyperlink" Target="http://powerquality.eaton.ru/9E15Ki.aspx?CX=67" TargetMode="External"/><Relationship Id="rId130" Type="http://schemas.openxmlformats.org/officeDocument/2006/relationships/hyperlink" Target="http://powerquality.eaton.ru/9PX2200IRT3U.aspx?CX=67" TargetMode="External"/><Relationship Id="rId135" Type="http://schemas.openxmlformats.org/officeDocument/2006/relationships/hyperlink" Target="http://powerquality.eaton.ru/9PX2200IRTBPD.aspx?CX=67" TargetMode="External"/><Relationship Id="rId143" Type="http://schemas.openxmlformats.org/officeDocument/2006/relationships/hyperlink" Target="http://powerquality.eaton.ru/9PX1000IRTN.aspx?cx=67" TargetMode="External"/><Relationship Id="rId148" Type="http://schemas.openxmlformats.org/officeDocument/2006/relationships/hyperlink" Target="http://powerquality.eaton.ru/5SC1500iR.aspx?cx=67" TargetMode="External"/><Relationship Id="rId151" Type="http://schemas.openxmlformats.org/officeDocument/2006/relationships/vmlDrawing" Target="../drawings/vmlDrawing1.vml"/><Relationship Id="rId4" Type="http://schemas.openxmlformats.org/officeDocument/2006/relationships/hyperlink" Target="http://powerquality.eaton.ru/3S550DIN.aspx?CX=67" TargetMode="External"/><Relationship Id="rId9" Type="http://schemas.openxmlformats.org/officeDocument/2006/relationships/hyperlink" Target="http://powerquality.eaton.ru/3S700DIN.aspx?CX=67" TargetMode="External"/><Relationship Id="rId13" Type="http://schemas.openxmlformats.org/officeDocument/2006/relationships/hyperlink" Target="http://powerquality.eaton.ru/EL800USBDIN.aspx?CX=67" TargetMode="External"/><Relationship Id="rId18" Type="http://schemas.openxmlformats.org/officeDocument/2006/relationships/hyperlink" Target="http://powerquality.eaton.ru/EL650IEC.aspx?CX=67" TargetMode="External"/><Relationship Id="rId39" Type="http://schemas.openxmlformats.org/officeDocument/2006/relationships/hyperlink" Target="http://powerquality.eaton.ru/ELP850IEC.aspx?CX=67" TargetMode="External"/><Relationship Id="rId109" Type="http://schemas.openxmlformats.org/officeDocument/2006/relationships/hyperlink" Target="http://powerquality.eaton.ru/9PX8KiBP31.aspx?CX=67" TargetMode="External"/><Relationship Id="rId34" Type="http://schemas.openxmlformats.org/officeDocument/2006/relationships/hyperlink" Target="http://powerquality.eaton.ru/5S1000i.aspx?CX=67" TargetMode="External"/><Relationship Id="rId50" Type="http://schemas.openxmlformats.org/officeDocument/2006/relationships/hyperlink" Target="http://powerquality.eaton.ru/5P1150i.aspx?CX=67" TargetMode="External"/><Relationship Id="rId55" Type="http://schemas.openxmlformats.org/officeDocument/2006/relationships/hyperlink" Target="http://powerquality.eaton.ru/5P1550iR.aspx?CX=67" TargetMode="External"/><Relationship Id="rId76" Type="http://schemas.openxmlformats.org/officeDocument/2006/relationships/hyperlink" Target="http://powerquality.eaton.ru/9130-rackmount-ups-specs-2000VA-230V.aspx?CX=67" TargetMode="External"/><Relationship Id="rId97" Type="http://schemas.openxmlformats.org/officeDocument/2006/relationships/hyperlink" Target="http://powerquality.eaton.ru/9PX6KiBP.aspx?CX=67" TargetMode="External"/><Relationship Id="rId104" Type="http://schemas.openxmlformats.org/officeDocument/2006/relationships/hyperlink" Target="http://powerquality.eaton.ru/9PXM12KiRTN.aspx?CX=67" TargetMode="External"/><Relationship Id="rId120" Type="http://schemas.openxmlformats.org/officeDocument/2006/relationships/hyperlink" Target="http://powerquality.eaton.ru/9E10Ki.aspx?CX=67" TargetMode="External"/><Relationship Id="rId125" Type="http://schemas.openxmlformats.org/officeDocument/2006/relationships/hyperlink" Target="http://powerquality.eaton.ru/68413.aspx?CX=67" TargetMode="External"/><Relationship Id="rId141" Type="http://schemas.openxmlformats.org/officeDocument/2006/relationships/hyperlink" Target="http://powerquality.eaton.ru/9PX1000IRT2U.aspx?cx=67" TargetMode="External"/><Relationship Id="rId146" Type="http://schemas.openxmlformats.org/officeDocument/2006/relationships/hyperlink" Target="http://powerquality.eaton.ru/5SC3000iRT.aspx?cx=67" TargetMode="External"/><Relationship Id="rId7" Type="http://schemas.openxmlformats.org/officeDocument/2006/relationships/hyperlink" Target="http://powerquality.eaton.com/Products-services/Backup-Power-UPS/Protection-Station.aspx?cx=67" TargetMode="External"/><Relationship Id="rId71" Type="http://schemas.openxmlformats.org/officeDocument/2006/relationships/hyperlink" Target="http://powerquality.eaton.ru/PW9130i3000T-XL.aspx?CX=67" TargetMode="External"/><Relationship Id="rId92" Type="http://schemas.openxmlformats.org/officeDocument/2006/relationships/hyperlink" Target="http://powerquality.eaton.ru/PULSMI3000-XL3U.aspx?CX=67" TargetMode="External"/><Relationship Id="rId2" Type="http://schemas.openxmlformats.org/officeDocument/2006/relationships/hyperlink" Target="http://powerquality.eaton.com/Products-services/Backup-Power-UPS/Protection-Station.aspx?cx=67" TargetMode="External"/><Relationship Id="rId29" Type="http://schemas.openxmlformats.org/officeDocument/2006/relationships/hyperlink" Target="http://powerquality.eaton.ru/5E650iDIN.aspx?CX=67" TargetMode="External"/><Relationship Id="rId24" Type="http://schemas.openxmlformats.org/officeDocument/2006/relationships/hyperlink" Target="http://powerquality.eaton.ru/5E650iUSB.aspx?CX=67" TargetMode="External"/><Relationship Id="rId40" Type="http://schemas.openxmlformats.org/officeDocument/2006/relationships/hyperlink" Target="http://powerquality.eaton.ru/ELP1200DIN.aspx?CX=67" TargetMode="External"/><Relationship Id="rId45" Type="http://schemas.openxmlformats.org/officeDocument/2006/relationships/hyperlink" Target="http://powerquality.eaton.ru/5SC750i.aspx?CX=67" TargetMode="External"/><Relationship Id="rId66" Type="http://schemas.openxmlformats.org/officeDocument/2006/relationships/hyperlink" Target="http://powerquality.eaton.ru/5PX3000iRTN.aspx?CX=67" TargetMode="External"/><Relationship Id="rId87" Type="http://schemas.openxmlformats.org/officeDocument/2006/relationships/hyperlink" Target="http://powerquality.eaton.ru/PULSMI2200-XL2U.aspx?CX=67" TargetMode="External"/><Relationship Id="rId110" Type="http://schemas.openxmlformats.org/officeDocument/2006/relationships/hyperlink" Target="http://powerquality.eaton.ru/9PX8KiRTNBP31.aspx?CX=67" TargetMode="External"/><Relationship Id="rId115" Type="http://schemas.openxmlformats.org/officeDocument/2006/relationships/hyperlink" Target="http://powerquality.eaton.ru/9SX8Ki.aspx?CX=67" TargetMode="External"/><Relationship Id="rId131" Type="http://schemas.openxmlformats.org/officeDocument/2006/relationships/hyperlink" Target="http://powerquality.eaton.ru/9PX3000IRT2U.aspx?CX=67" TargetMode="External"/><Relationship Id="rId136" Type="http://schemas.openxmlformats.org/officeDocument/2006/relationships/hyperlink" Target="http://powerquality.eaton.ru/9PX2200IRTBPH.aspx?CX=67" TargetMode="External"/><Relationship Id="rId61" Type="http://schemas.openxmlformats.org/officeDocument/2006/relationships/hyperlink" Target="http://powerquality.eaton.ru/5PX1500iRT.aspx?CX=67" TargetMode="External"/><Relationship Id="rId82" Type="http://schemas.openxmlformats.org/officeDocument/2006/relationships/hyperlink" Target="http://powerquality.eaton.ru/PULSI1000T.aspx?CX=67" TargetMode="External"/><Relationship Id="rId152" Type="http://schemas.openxmlformats.org/officeDocument/2006/relationships/comments" Target="../comments1.xml"/><Relationship Id="rId19" Type="http://schemas.openxmlformats.org/officeDocument/2006/relationships/hyperlink" Target="http://powerquality.eaton.ru/EL800USBIEC.aspx?CX=67" TargetMode="External"/><Relationship Id="rId14" Type="http://schemas.openxmlformats.org/officeDocument/2006/relationships/hyperlink" Target="http://powerquality.eaton.ru/EL1200USBDIN.aspx?CX=67" TargetMode="External"/><Relationship Id="rId30" Type="http://schemas.openxmlformats.org/officeDocument/2006/relationships/hyperlink" Target="http://powerquality.eaton.ru/5E650iUSBDIN.aspx?CX=67" TargetMode="External"/><Relationship Id="rId35" Type="http://schemas.openxmlformats.org/officeDocument/2006/relationships/hyperlink" Target="http://powerquality.eaton.ru/5S1500i.aspx?CX=67" TargetMode="External"/><Relationship Id="rId56" Type="http://schemas.openxmlformats.org/officeDocument/2006/relationships/hyperlink" Target="http://powerquality.eaton.ru/PW5130i1250-XL2U.aspx?CX=67" TargetMode="External"/><Relationship Id="rId77" Type="http://schemas.openxmlformats.org/officeDocument/2006/relationships/hyperlink" Target="http://powerquality.eaton.ru/9130-rackmount-ups-specs-3000VA-230V.aspx?CX=67" TargetMode="External"/><Relationship Id="rId100" Type="http://schemas.openxmlformats.org/officeDocument/2006/relationships/hyperlink" Target="http://powerquality.eaton.ru/9PX8KiRTNBP.aspx?CX=67" TargetMode="External"/><Relationship Id="rId105" Type="http://schemas.openxmlformats.org/officeDocument/2006/relationships/hyperlink" Target="http://powerquality.eaton.ru/9PXM16KiRTN.aspx?CX=67" TargetMode="External"/><Relationship Id="rId126" Type="http://schemas.openxmlformats.org/officeDocument/2006/relationships/hyperlink" Target="http://powerquality.eaton.ru/68415.aspx?CX=67" TargetMode="External"/><Relationship Id="rId147" Type="http://schemas.openxmlformats.org/officeDocument/2006/relationships/hyperlink" Target="http://powerquality.eaton.ru/5SC2200iRT.aspx?cx=67" TargetMode="External"/><Relationship Id="rId8" Type="http://schemas.openxmlformats.org/officeDocument/2006/relationships/hyperlink" Target="http://powerquality.eaton.ru/3S550IEC.aspx?CX=67" TargetMode="External"/><Relationship Id="rId51" Type="http://schemas.openxmlformats.org/officeDocument/2006/relationships/hyperlink" Target="http://powerquality.eaton.ru/5P1550i.aspx?CX=67" TargetMode="External"/><Relationship Id="rId72" Type="http://schemas.openxmlformats.org/officeDocument/2006/relationships/hyperlink" Target="http://powerquality.eaton.ru/103007841-6591.aspx?CX=67" TargetMode="External"/><Relationship Id="rId93" Type="http://schemas.openxmlformats.org/officeDocument/2006/relationships/hyperlink" Target="http://powerquality.eaton.ru/PULSMI3000-XL2U.aspx?CX=67" TargetMode="External"/><Relationship Id="rId98" Type="http://schemas.openxmlformats.org/officeDocument/2006/relationships/hyperlink" Target="http://powerquality.eaton.ru/9PX6KiRTN.aspx?CX=67" TargetMode="External"/><Relationship Id="rId121" Type="http://schemas.openxmlformats.org/officeDocument/2006/relationships/hyperlink" Target="http://powerquality.eaton.ru/9E10KiXL.aspx?CX=67" TargetMode="External"/><Relationship Id="rId142" Type="http://schemas.openxmlformats.org/officeDocument/2006/relationships/hyperlink" Target="http://powerquality.eaton.ru/9PX1500IRT2U.aspx?cx=67" TargetMode="External"/><Relationship Id="rId3" Type="http://schemas.openxmlformats.org/officeDocument/2006/relationships/hyperlink" Target="http://powerquality.eaton.ru/EL500DIN.aspx?CX=67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B1:D55"/>
  <sheetViews>
    <sheetView tabSelected="1" topLeftCell="A7" zoomScale="80" zoomScaleNormal="80" workbookViewId="0">
      <selection activeCell="B24" sqref="B24"/>
    </sheetView>
  </sheetViews>
  <sheetFormatPr defaultColWidth="9.140625" defaultRowHeight="15"/>
  <cols>
    <col min="1" max="1" width="25.42578125" style="184" customWidth="1"/>
    <col min="2" max="2" width="61.85546875" style="184" customWidth="1"/>
    <col min="3" max="3" width="66.7109375" style="184" customWidth="1"/>
    <col min="4" max="4" width="47.5703125" style="184" customWidth="1"/>
    <col min="5" max="9" width="9.140625" style="184"/>
    <col min="10" max="11" width="9.140625" style="184" customWidth="1"/>
    <col min="12" max="16384" width="9.140625" style="184"/>
  </cols>
  <sheetData>
    <row r="1" spans="2:4" ht="94.5" customHeight="1">
      <c r="B1" s="182" t="s">
        <v>5008</v>
      </c>
      <c r="C1" s="183"/>
      <c r="D1" s="586" t="s">
        <v>5502</v>
      </c>
    </row>
    <row r="2" spans="2:4" ht="30">
      <c r="B2" s="185" t="s">
        <v>3686</v>
      </c>
      <c r="C2" s="186" t="s">
        <v>3687</v>
      </c>
      <c r="D2" s="186" t="s">
        <v>3722</v>
      </c>
    </row>
    <row r="3" spans="2:4" ht="60">
      <c r="B3" s="187"/>
      <c r="C3" s="188" t="s">
        <v>5499</v>
      </c>
      <c r="D3" s="188"/>
    </row>
    <row r="4" spans="2:4">
      <c r="B4" s="189"/>
      <c r="C4" s="189"/>
      <c r="D4" s="189"/>
    </row>
    <row r="5" spans="2:4">
      <c r="B5" s="382" t="s">
        <v>3298</v>
      </c>
      <c r="C5" s="191" t="s">
        <v>3704</v>
      </c>
      <c r="D5" s="192" t="s">
        <v>3689</v>
      </c>
    </row>
    <row r="6" spans="2:4">
      <c r="B6" s="190" t="s">
        <v>3306</v>
      </c>
      <c r="C6" s="191" t="s">
        <v>3704</v>
      </c>
      <c r="D6" s="192" t="s">
        <v>3690</v>
      </c>
    </row>
    <row r="7" spans="2:4">
      <c r="B7" s="190" t="s">
        <v>3312</v>
      </c>
      <c r="C7" s="191" t="s">
        <v>3704</v>
      </c>
      <c r="D7" s="192" t="s">
        <v>3692</v>
      </c>
    </row>
    <row r="8" spans="2:4">
      <c r="B8" s="190" t="s">
        <v>3323</v>
      </c>
      <c r="C8" s="191" t="s">
        <v>3704</v>
      </c>
      <c r="D8" s="192" t="s">
        <v>3693</v>
      </c>
    </row>
    <row r="9" spans="2:4">
      <c r="B9" s="190" t="s">
        <v>3354</v>
      </c>
      <c r="C9" s="191" t="s">
        <v>3704</v>
      </c>
      <c r="D9" s="192" t="s">
        <v>3694</v>
      </c>
    </row>
    <row r="10" spans="2:4">
      <c r="B10" s="190" t="s">
        <v>3375</v>
      </c>
      <c r="C10" s="191" t="s">
        <v>3688</v>
      </c>
      <c r="D10" s="192" t="s">
        <v>3695</v>
      </c>
    </row>
    <row r="11" spans="2:4">
      <c r="B11" s="190" t="s">
        <v>3384</v>
      </c>
      <c r="C11" s="191" t="s">
        <v>3704</v>
      </c>
      <c r="D11" s="192" t="s">
        <v>3696</v>
      </c>
    </row>
    <row r="12" spans="2:4">
      <c r="B12" s="190" t="s">
        <v>3401</v>
      </c>
      <c r="C12" s="191" t="s">
        <v>3704</v>
      </c>
      <c r="D12" s="192" t="s">
        <v>3697</v>
      </c>
    </row>
    <row r="13" spans="2:4">
      <c r="B13" s="190" t="s">
        <v>3410</v>
      </c>
      <c r="C13" s="191" t="s">
        <v>3691</v>
      </c>
      <c r="D13" s="192" t="s">
        <v>3698</v>
      </c>
    </row>
    <row r="14" spans="2:4">
      <c r="B14" s="190" t="s">
        <v>3430</v>
      </c>
      <c r="C14" s="191" t="s">
        <v>5500</v>
      </c>
      <c r="D14" s="192" t="s">
        <v>3699</v>
      </c>
    </row>
    <row r="15" spans="2:4">
      <c r="B15" s="190" t="s">
        <v>3449</v>
      </c>
      <c r="C15" s="191" t="s">
        <v>5500</v>
      </c>
      <c r="D15" s="192" t="s">
        <v>3700</v>
      </c>
    </row>
    <row r="16" spans="2:4">
      <c r="B16" s="190" t="s">
        <v>3455</v>
      </c>
      <c r="C16" s="191" t="s">
        <v>3691</v>
      </c>
      <c r="D16" s="192" t="s">
        <v>3734</v>
      </c>
    </row>
    <row r="17" spans="2:4">
      <c r="B17" s="190" t="s">
        <v>3502</v>
      </c>
      <c r="C17" s="191" t="s">
        <v>3688</v>
      </c>
      <c r="D17" s="192" t="s">
        <v>3701</v>
      </c>
    </row>
    <row r="18" spans="2:4">
      <c r="B18" s="190" t="s">
        <v>3524</v>
      </c>
      <c r="C18" s="191" t="s">
        <v>3688</v>
      </c>
      <c r="D18" s="192" t="s">
        <v>3702</v>
      </c>
    </row>
    <row r="19" spans="2:4">
      <c r="B19" s="190" t="s">
        <v>3609</v>
      </c>
      <c r="C19" s="191" t="s">
        <v>3704</v>
      </c>
      <c r="D19" s="192" t="s">
        <v>3703</v>
      </c>
    </row>
    <row r="20" spans="2:4">
      <c r="B20" s="190" t="s">
        <v>3624</v>
      </c>
      <c r="C20" s="191" t="s">
        <v>3704</v>
      </c>
      <c r="D20" s="192" t="s">
        <v>3705</v>
      </c>
    </row>
    <row r="21" spans="2:4">
      <c r="B21" s="190" t="s">
        <v>3637</v>
      </c>
      <c r="C21" s="191" t="s">
        <v>3688</v>
      </c>
      <c r="D21" s="192" t="s">
        <v>3733</v>
      </c>
    </row>
    <row r="22" spans="2:4">
      <c r="B22" s="190" t="s">
        <v>4633</v>
      </c>
      <c r="C22" s="191" t="s">
        <v>3704</v>
      </c>
      <c r="D22" s="192" t="s">
        <v>4634</v>
      </c>
    </row>
    <row r="23" spans="2:4">
      <c r="B23" s="190" t="s">
        <v>3652</v>
      </c>
      <c r="C23" s="191" t="s">
        <v>3688</v>
      </c>
      <c r="D23" s="191"/>
    </row>
    <row r="24" spans="2:4">
      <c r="B24" s="190" t="s">
        <v>3672</v>
      </c>
      <c r="C24" s="191" t="s">
        <v>3688</v>
      </c>
      <c r="D24" s="192" t="s">
        <v>3706</v>
      </c>
    </row>
    <row r="25" spans="2:4">
      <c r="B25" s="190" t="s">
        <v>3707</v>
      </c>
      <c r="C25" s="191" t="s">
        <v>3688</v>
      </c>
      <c r="D25" s="192" t="s">
        <v>3708</v>
      </c>
    </row>
    <row r="26" spans="2:4">
      <c r="B26" s="190" t="s">
        <v>3709</v>
      </c>
      <c r="C26" s="191" t="s">
        <v>3704</v>
      </c>
      <c r="D26" s="192" t="s">
        <v>3732</v>
      </c>
    </row>
    <row r="27" spans="2:4">
      <c r="B27" s="190" t="s">
        <v>3730</v>
      </c>
      <c r="C27" s="191" t="s">
        <v>3691</v>
      </c>
      <c r="D27" s="192" t="s">
        <v>3731</v>
      </c>
    </row>
    <row r="28" spans="2:4">
      <c r="B28" s="190" t="s">
        <v>3710</v>
      </c>
      <c r="C28" s="191" t="s">
        <v>3704</v>
      </c>
      <c r="D28" s="192" t="s">
        <v>3711</v>
      </c>
    </row>
    <row r="29" spans="2:4">
      <c r="B29" s="190" t="s">
        <v>4954</v>
      </c>
      <c r="C29" s="191" t="s">
        <v>3704</v>
      </c>
      <c r="D29" s="192" t="s">
        <v>3712</v>
      </c>
    </row>
    <row r="30" spans="2:4">
      <c r="B30" s="190" t="s">
        <v>4636</v>
      </c>
      <c r="C30" s="191" t="s">
        <v>3704</v>
      </c>
      <c r="D30" s="192" t="s">
        <v>4635</v>
      </c>
    </row>
    <row r="31" spans="2:4">
      <c r="B31" s="190" t="s">
        <v>3713</v>
      </c>
      <c r="C31" s="191" t="s">
        <v>3704</v>
      </c>
      <c r="D31" s="192" t="s">
        <v>3714</v>
      </c>
    </row>
    <row r="32" spans="2:4">
      <c r="B32" s="190" t="s">
        <v>4883</v>
      </c>
      <c r="C32" s="191" t="s">
        <v>3704</v>
      </c>
      <c r="D32" s="192" t="s">
        <v>3714</v>
      </c>
    </row>
    <row r="33" spans="2:4">
      <c r="B33" s="190" t="s">
        <v>4955</v>
      </c>
      <c r="C33" s="191" t="s">
        <v>3704</v>
      </c>
      <c r="D33" s="192" t="s">
        <v>3712</v>
      </c>
    </row>
    <row r="34" spans="2:4">
      <c r="B34" s="190" t="s">
        <v>3715</v>
      </c>
      <c r="C34" s="191" t="s">
        <v>3704</v>
      </c>
      <c r="D34" s="192" t="s">
        <v>3716</v>
      </c>
    </row>
    <row r="35" spans="2:4">
      <c r="B35" s="190" t="s">
        <v>3717</v>
      </c>
      <c r="C35" s="191" t="s">
        <v>3704</v>
      </c>
      <c r="D35" s="191"/>
    </row>
    <row r="36" spans="2:4">
      <c r="B36" s="190" t="s">
        <v>4207</v>
      </c>
      <c r="C36" s="191"/>
      <c r="D36" s="192" t="s">
        <v>4208</v>
      </c>
    </row>
    <row r="37" spans="2:4">
      <c r="B37" s="190" t="s">
        <v>5629</v>
      </c>
      <c r="C37" s="191"/>
      <c r="D37" s="192"/>
    </row>
    <row r="38" spans="2:4">
      <c r="B38" s="190" t="s">
        <v>5714</v>
      </c>
      <c r="C38" s="191"/>
      <c r="D38" s="192"/>
    </row>
    <row r="39" spans="2:4" ht="15.75" thickBot="1"/>
    <row r="40" spans="2:4" ht="21">
      <c r="B40" s="206" t="s">
        <v>2723</v>
      </c>
      <c r="C40" s="207" t="s">
        <v>4637</v>
      </c>
    </row>
    <row r="41" spans="2:4" ht="21">
      <c r="B41" s="208" t="s">
        <v>2725</v>
      </c>
      <c r="C41" s="209" t="s">
        <v>3718</v>
      </c>
    </row>
    <row r="42" spans="2:4" ht="21.75" thickBot="1">
      <c r="B42" s="210" t="s">
        <v>3719</v>
      </c>
      <c r="C42" s="211" t="s">
        <v>3721</v>
      </c>
    </row>
    <row r="44" spans="2:4">
      <c r="B44" s="429" t="s">
        <v>4962</v>
      </c>
    </row>
    <row r="45" spans="2:4">
      <c r="B45" s="430" t="s">
        <v>5047</v>
      </c>
    </row>
    <row r="46" spans="2:4">
      <c r="B46" s="430" t="s">
        <v>5010</v>
      </c>
    </row>
    <row r="47" spans="2:4">
      <c r="B47" s="430" t="s">
        <v>4963</v>
      </c>
    </row>
    <row r="48" spans="2:4">
      <c r="B48" s="430" t="s">
        <v>4964</v>
      </c>
    </row>
    <row r="49" spans="2:2">
      <c r="B49" s="430" t="s">
        <v>4965</v>
      </c>
    </row>
    <row r="50" spans="2:2">
      <c r="B50" s="430" t="s">
        <v>5007</v>
      </c>
    </row>
    <row r="51" spans="2:2">
      <c r="B51" s="430" t="s">
        <v>4966</v>
      </c>
    </row>
    <row r="52" spans="2:2">
      <c r="B52" s="430" t="s">
        <v>5006</v>
      </c>
    </row>
    <row r="53" spans="2:2">
      <c r="B53" s="430" t="s">
        <v>5494</v>
      </c>
    </row>
    <row r="54" spans="2:2">
      <c r="B54" s="430" t="s">
        <v>5495</v>
      </c>
    </row>
    <row r="55" spans="2:2">
      <c r="B55" s="430" t="s">
        <v>5048</v>
      </c>
    </row>
  </sheetData>
  <hyperlinks>
    <hyperlink ref="B42" r:id="rId1"/>
    <hyperlink ref="C41" r:id="rId2"/>
    <hyperlink ref="D5" r:id="rId3"/>
    <hyperlink ref="D6" r:id="rId4"/>
    <hyperlink ref="D7" r:id="rId5"/>
    <hyperlink ref="D8" r:id="rId6"/>
    <hyperlink ref="D9" r:id="rId7"/>
    <hyperlink ref="D10" r:id="rId8"/>
    <hyperlink ref="D11" r:id="rId9"/>
    <hyperlink ref="D12" r:id="rId10"/>
    <hyperlink ref="D13" r:id="rId11"/>
    <hyperlink ref="D14" r:id="rId12"/>
    <hyperlink ref="D15" r:id="rId13"/>
    <hyperlink ref="D17" r:id="rId14"/>
    <hyperlink ref="D18" r:id="rId15"/>
    <hyperlink ref="D19" r:id="rId16"/>
    <hyperlink ref="D20" r:id="rId17"/>
    <hyperlink ref="D24" r:id="rId18"/>
    <hyperlink ref="D25" r:id="rId19"/>
    <hyperlink ref="D28" r:id="rId20"/>
    <hyperlink ref="D29" r:id="rId21"/>
    <hyperlink ref="D31" r:id="rId22"/>
    <hyperlink ref="D34" r:id="rId23"/>
    <hyperlink ref="C42" location="'3-ph_UPS_Selector'!A1" display="3-ph UPS Selector"/>
    <hyperlink ref="D27" r:id="rId24"/>
    <hyperlink ref="D26" r:id="rId25"/>
    <hyperlink ref="D21" r:id="rId26"/>
    <hyperlink ref="D16" r:id="rId27"/>
    <hyperlink ref="D36" r:id="rId28"/>
    <hyperlink ref="D22" r:id="rId29"/>
    <hyperlink ref="D30" r:id="rId30"/>
    <hyperlink ref="D33" r:id="rId31"/>
    <hyperlink ref="D32" r:id="rId32"/>
    <hyperlink ref="B6" location="'Полный прайс-лист'!A12" display="ИБП Eaton Protection Station"/>
    <hyperlink ref="B8" location="'Полный прайс-лист'!A21" display="ИБП Eaton Ellipse ECO"/>
    <hyperlink ref="B9" location="'Полный прайс-лист'!A36" display="ИБП Eaton 5E"/>
    <hyperlink ref="B10" location="'Полный прайс-лист'!A41" display="ИБП Eaton 5S"/>
    <hyperlink ref="B11" location="'Полный прайс-лист'!A208" display="ИБП Eaton Ellipse PRO"/>
    <hyperlink ref="B12" location="'Полный прайс-лист'!A52" display="ИБП Eaton 5SC"/>
    <hyperlink ref="B13" location="'Полный прайс-лист'!A61" display="ИБП Eaton 5P"/>
    <hyperlink ref="B14" location="'Полный прайс-лист'!A70" display="ИБП Eaton 5PX"/>
    <hyperlink ref="B15" location="'Полный прайс-лист'!A80" display="ИБП Eaton EX"/>
    <hyperlink ref="B16" location="'Полный прайс-лист'!A85" display="ИБП Eaton 9PX 1000-3000 ВА"/>
    <hyperlink ref="B17" location="'Полный прайс-лист'!A110" display="ИБП Eaton 9SX"/>
    <hyperlink ref="B18" location="'Полный прайс-лист'!A121" display="ИБП Eaton 9PX 5-22 кВА"/>
    <hyperlink ref="B19" location="'Полный прайс-лист'!A161" display="ИБП Eaton 9E"/>
    <hyperlink ref="B20" location="'Полный прайс-лист'!A171" display="ИБП Eaton E Series DX 1-3кВА"/>
    <hyperlink ref="B21" location="'Полный прайс-лист'!A178" display="Eaton HotSwap MBP, FlexPDU"/>
    <hyperlink ref="B23" location="'Полный прайс-лист'!A185" display="Опции"/>
    <hyperlink ref="B24" location="'Полный прайс-лист'!A203" display="Eaton ATS"/>
    <hyperlink ref="B7" location="'Полный прайс-лист'!A16" display="ИБП Eaton 3S"/>
    <hyperlink ref="B28" location="'Полный прайс-лист'!A527" display="ИБП Eaton 9155"/>
    <hyperlink ref="B29" location="'Полный прайс-лист'!A767" display="ИБП Eaton 93Е 15-30кВА"/>
    <hyperlink ref="B31" location="'Полный прайс-лист'!A1081" display="Eaton 93РМ"/>
    <hyperlink ref="B34" location="'Полный прайс-лист'!A1283" display="Eaton 9395P"/>
    <hyperlink ref="B35" location="'Полный прайс-лист'!A1356" display="Eaton Accessories"/>
    <hyperlink ref="B36" location="'Сервисный прайс-лист'!A1" display="Сервис"/>
    <hyperlink ref="B5" location="'Полный прайс-лист'!A5" display="Сетевой фильтр Eaton Protection Box"/>
    <hyperlink ref="B25" location="Pricelist_PQ!A234" display="Eaton ePDU"/>
    <hyperlink ref="B26" location="Pricelist_PQ!A309" display="Eaton Racks"/>
    <hyperlink ref="B22" location="'Полный прайс-лист'!A217" display="Eaton BladeUPS"/>
    <hyperlink ref="B27" location="'Полный прайс-лист'!A508" display="ИБП Eaton 9130"/>
    <hyperlink ref="B30" location="'Полный прайс-лист'!A775" display="Eaton 93PS"/>
    <hyperlink ref="B33" location="'Полный прайс-лист'!A1267" display="Eaton 93E 40-400 кВА"/>
    <hyperlink ref="B32" location="'Полный прайс-лист'!A1235" display="Eaton 93РМ 400 и 500 кВА"/>
    <hyperlink ref="B37" location="'Расширенная гарантия на 3-ph '!A1" display="Дополнительная гарантия"/>
    <hyperlink ref="B38" location="'Расширенная гарантия на 1-ph '!A1" display="Расширенная гарантия на 1-х фазное оборудование"/>
  </hyperlinks>
  <pageMargins left="0.7" right="0.7" top="0.75" bottom="0.75" header="0.3" footer="0.3"/>
  <pageSetup paperSize="9" orientation="portrait" r:id="rId33"/>
  <drawing r:id="rId3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47"/>
  <sheetViews>
    <sheetView zoomScaleNormal="100" workbookViewId="0"/>
  </sheetViews>
  <sheetFormatPr defaultRowHeight="15"/>
  <cols>
    <col min="2" max="2" width="18.28515625" style="970" customWidth="1"/>
    <col min="3" max="3" width="17.5703125" style="971" customWidth="1"/>
    <col min="4" max="4" width="63.85546875" customWidth="1"/>
    <col min="5" max="5" width="12.85546875" style="972" customWidth="1"/>
    <col min="6" max="6" width="10.42578125" style="973" customWidth="1"/>
    <col min="7" max="7" width="9.140625" style="973"/>
    <col min="8" max="8" width="9.85546875" style="973" customWidth="1"/>
    <col min="9" max="9" width="10" style="973" customWidth="1"/>
  </cols>
  <sheetData>
    <row r="1" spans="2:9">
      <c r="B1" s="805"/>
      <c r="C1" s="806"/>
      <c r="D1" s="807"/>
      <c r="E1" s="808"/>
      <c r="F1" s="809"/>
      <c r="G1" s="809"/>
      <c r="H1" s="809"/>
      <c r="I1" s="809"/>
    </row>
    <row r="2" spans="2:9" ht="15.75">
      <c r="B2" s="810"/>
      <c r="C2" s="811" t="s">
        <v>5631</v>
      </c>
      <c r="D2" s="812"/>
      <c r="E2" s="813"/>
      <c r="F2" s="814"/>
      <c r="G2" s="814"/>
      <c r="H2" s="814"/>
      <c r="I2" s="814"/>
    </row>
    <row r="3" spans="2:9" ht="15.75">
      <c r="B3" s="810"/>
      <c r="C3" s="815" t="s">
        <v>5632</v>
      </c>
      <c r="D3" s="816"/>
      <c r="E3" s="817"/>
      <c r="F3" s="818"/>
      <c r="G3" s="818"/>
      <c r="H3" s="818"/>
      <c r="I3" s="818"/>
    </row>
    <row r="4" spans="2:9" ht="16.5" thickBot="1">
      <c r="B4" s="819"/>
      <c r="C4" s="813" t="s">
        <v>5633</v>
      </c>
      <c r="D4" s="819"/>
      <c r="E4" s="820"/>
      <c r="F4" s="821"/>
      <c r="G4" s="821"/>
      <c r="H4" s="821"/>
      <c r="I4" s="821"/>
    </row>
    <row r="5" spans="2:9" ht="16.5" thickBot="1">
      <c r="B5" s="1105" t="s">
        <v>5634</v>
      </c>
      <c r="C5" s="1106"/>
      <c r="D5" s="1106"/>
      <c r="E5" s="1106"/>
      <c r="F5" s="1106"/>
      <c r="G5" s="1106"/>
      <c r="H5" s="1106"/>
      <c r="I5" s="1107"/>
    </row>
    <row r="6" spans="2:9" ht="15.75" customHeight="1">
      <c r="B6" s="1120" t="s">
        <v>4490</v>
      </c>
      <c r="C6" s="1121"/>
      <c r="D6" s="1121"/>
      <c r="E6" s="1121"/>
      <c r="F6" s="1121"/>
      <c r="G6" s="1121"/>
      <c r="H6" s="1121"/>
      <c r="I6" s="1122"/>
    </row>
    <row r="7" spans="2:9">
      <c r="B7" s="1123"/>
      <c r="C7" s="1124"/>
      <c r="D7" s="1124"/>
      <c r="E7" s="1124"/>
      <c r="F7" s="1124"/>
      <c r="G7" s="1124"/>
      <c r="H7" s="1124"/>
      <c r="I7" s="1125"/>
    </row>
    <row r="8" spans="2:9" ht="15.75" thickBot="1">
      <c r="B8" s="1126"/>
      <c r="C8" s="1127"/>
      <c r="D8" s="1127"/>
      <c r="E8" s="1127"/>
      <c r="F8" s="1127"/>
      <c r="G8" s="1127"/>
      <c r="H8" s="1127"/>
      <c r="I8" s="1128"/>
    </row>
    <row r="9" spans="2:9" ht="48" thickBot="1">
      <c r="B9" s="822" t="s">
        <v>5635</v>
      </c>
      <c r="C9" s="823" t="s">
        <v>5636</v>
      </c>
      <c r="D9" s="824" t="s">
        <v>5637</v>
      </c>
      <c r="E9" s="825" t="s">
        <v>5638</v>
      </c>
      <c r="F9" s="826" t="s">
        <v>5639</v>
      </c>
      <c r="G9" s="826" t="s">
        <v>5640</v>
      </c>
      <c r="H9" s="827" t="s">
        <v>5641</v>
      </c>
      <c r="I9" s="826" t="s">
        <v>5642</v>
      </c>
    </row>
    <row r="10" spans="2:9">
      <c r="B10" s="1108" t="s">
        <v>5643</v>
      </c>
      <c r="C10" s="828">
        <v>66943</v>
      </c>
      <c r="D10" s="829" t="s">
        <v>3308</v>
      </c>
      <c r="E10" s="830">
        <v>2</v>
      </c>
      <c r="F10" s="831">
        <v>7.9780533624499244</v>
      </c>
      <c r="G10" s="831">
        <v>17.657404483266564</v>
      </c>
      <c r="H10" s="831">
        <v>26.25210672489985</v>
      </c>
      <c r="I10" s="832" t="s">
        <v>425</v>
      </c>
    </row>
    <row r="11" spans="2:9">
      <c r="B11" s="1109"/>
      <c r="C11" s="833">
        <v>61062</v>
      </c>
      <c r="D11" s="834" t="s">
        <v>3310</v>
      </c>
      <c r="E11" s="835">
        <v>2</v>
      </c>
      <c r="F11" s="836">
        <v>9.5456327642681078</v>
      </c>
      <c r="G11" s="836">
        <v>19.747510352357477</v>
      </c>
      <c r="H11" s="836">
        <v>29.387265528536211</v>
      </c>
      <c r="I11" s="837" t="s">
        <v>425</v>
      </c>
    </row>
    <row r="12" spans="2:9" ht="15.75" thickBot="1">
      <c r="B12" s="1110"/>
      <c r="C12" s="838">
        <v>61082</v>
      </c>
      <c r="D12" s="839" t="s">
        <v>3311</v>
      </c>
      <c r="E12" s="840">
        <v>2</v>
      </c>
      <c r="F12" s="841">
        <v>10.202536284268106</v>
      </c>
      <c r="G12" s="841">
        <v>22.378381712357477</v>
      </c>
      <c r="H12" s="841">
        <v>33.275072568536217</v>
      </c>
      <c r="I12" s="842" t="s">
        <v>425</v>
      </c>
    </row>
    <row r="13" spans="2:9">
      <c r="B13" s="1111" t="s">
        <v>5644</v>
      </c>
      <c r="C13" s="843" t="s">
        <v>3313</v>
      </c>
      <c r="D13" s="844" t="s">
        <v>3314</v>
      </c>
      <c r="E13" s="845">
        <v>2</v>
      </c>
      <c r="F13" s="846">
        <v>6.298043996222126</v>
      </c>
      <c r="G13" s="846">
        <v>15.417391994962836</v>
      </c>
      <c r="H13" s="846">
        <v>22.892087992444253</v>
      </c>
      <c r="I13" s="847" t="s">
        <v>425</v>
      </c>
    </row>
    <row r="14" spans="2:9">
      <c r="B14" s="1112"/>
      <c r="C14" s="848" t="s">
        <v>3316</v>
      </c>
      <c r="D14" s="849" t="s">
        <v>3317</v>
      </c>
      <c r="E14" s="850">
        <v>2</v>
      </c>
      <c r="F14" s="851">
        <v>6.298043996222126</v>
      </c>
      <c r="G14" s="851">
        <v>15.417391994962836</v>
      </c>
      <c r="H14" s="851">
        <v>22.892087992444253</v>
      </c>
      <c r="I14" s="852" t="s">
        <v>425</v>
      </c>
    </row>
    <row r="15" spans="2:9">
      <c r="B15" s="1112"/>
      <c r="C15" s="848" t="s">
        <v>3318</v>
      </c>
      <c r="D15" s="849" t="s">
        <v>3319</v>
      </c>
      <c r="E15" s="850">
        <v>2</v>
      </c>
      <c r="F15" s="851">
        <v>6.9912188402366704</v>
      </c>
      <c r="G15" s="851">
        <v>16.341625120315559</v>
      </c>
      <c r="H15" s="851">
        <v>24.278437680473342</v>
      </c>
      <c r="I15" s="852" t="s">
        <v>425</v>
      </c>
    </row>
    <row r="16" spans="2:9" ht="15.75" thickBot="1">
      <c r="B16" s="1113"/>
      <c r="C16" s="853" t="s">
        <v>3321</v>
      </c>
      <c r="D16" s="854" t="s">
        <v>3322</v>
      </c>
      <c r="E16" s="855">
        <v>2</v>
      </c>
      <c r="F16" s="856">
        <v>6.9912188402366704</v>
      </c>
      <c r="G16" s="856">
        <v>16.341625120315559</v>
      </c>
      <c r="H16" s="856">
        <v>24.278437680473342</v>
      </c>
      <c r="I16" s="857" t="s">
        <v>425</v>
      </c>
    </row>
    <row r="17" spans="2:9">
      <c r="B17" s="1114" t="s">
        <v>5645</v>
      </c>
      <c r="C17" s="858" t="s">
        <v>5646</v>
      </c>
      <c r="D17" s="859" t="s">
        <v>5647</v>
      </c>
      <c r="E17" s="860">
        <v>2</v>
      </c>
      <c r="F17" s="861">
        <v>7.7857234120922056</v>
      </c>
      <c r="G17" s="861">
        <v>17.400964549456273</v>
      </c>
      <c r="H17" s="861">
        <v>25.867446824184412</v>
      </c>
      <c r="I17" s="862" t="s">
        <v>425</v>
      </c>
    </row>
    <row r="18" spans="2:9">
      <c r="B18" s="1115"/>
      <c r="C18" s="863" t="s">
        <v>5648</v>
      </c>
      <c r="D18" s="864" t="s">
        <v>5649</v>
      </c>
      <c r="E18" s="835">
        <v>2</v>
      </c>
      <c r="F18" s="836">
        <v>8.4603983148122026</v>
      </c>
      <c r="G18" s="836">
        <v>18.300531086416271</v>
      </c>
      <c r="H18" s="836">
        <v>27.216796629624408</v>
      </c>
      <c r="I18" s="837" t="s">
        <v>425</v>
      </c>
    </row>
    <row r="19" spans="2:9">
      <c r="B19" s="1115"/>
      <c r="C19" s="863" t="s">
        <v>5650</v>
      </c>
      <c r="D19" s="864" t="s">
        <v>5651</v>
      </c>
      <c r="E19" s="835">
        <v>2</v>
      </c>
      <c r="F19" s="836">
        <v>10.342457562972205</v>
      </c>
      <c r="G19" s="836">
        <v>22.56494341729627</v>
      </c>
      <c r="H19" s="836">
        <v>33.554915125944412</v>
      </c>
      <c r="I19" s="837" t="s">
        <v>425</v>
      </c>
    </row>
    <row r="20" spans="2:9">
      <c r="B20" s="1115"/>
      <c r="C20" s="863" t="s">
        <v>5652</v>
      </c>
      <c r="D20" s="864" t="s">
        <v>5653</v>
      </c>
      <c r="E20" s="835">
        <v>2</v>
      </c>
      <c r="F20" s="836">
        <v>13.495087107628471</v>
      </c>
      <c r="G20" s="836">
        <v>32.033449476837959</v>
      </c>
      <c r="H20" s="836">
        <v>47.582174215256934</v>
      </c>
      <c r="I20" s="837" t="s">
        <v>425</v>
      </c>
    </row>
    <row r="21" spans="2:9" ht="15.75" thickBot="1">
      <c r="B21" s="1116"/>
      <c r="C21" s="865" t="s">
        <v>5654</v>
      </c>
      <c r="D21" s="866" t="s">
        <v>5655</v>
      </c>
      <c r="E21" s="840">
        <v>2</v>
      </c>
      <c r="F21" s="841">
        <v>16.562860363636364</v>
      </c>
      <c r="G21" s="841">
        <v>33.125720727272729</v>
      </c>
      <c r="H21" s="841">
        <v>49.688581090909096</v>
      </c>
      <c r="I21" s="842" t="s">
        <v>425</v>
      </c>
    </row>
    <row r="22" spans="2:9">
      <c r="B22" s="1142" t="s">
        <v>5656</v>
      </c>
      <c r="C22" s="867" t="s">
        <v>3376</v>
      </c>
      <c r="D22" s="868" t="s">
        <v>5657</v>
      </c>
      <c r="E22" s="845">
        <v>2</v>
      </c>
      <c r="F22" s="846">
        <v>5.2749556363636367</v>
      </c>
      <c r="G22" s="846">
        <v>10.549911272727273</v>
      </c>
      <c r="H22" s="846">
        <v>15.824866909090909</v>
      </c>
      <c r="I22" s="847" t="s">
        <v>425</v>
      </c>
    </row>
    <row r="23" spans="2:9">
      <c r="B23" s="1143"/>
      <c r="C23" s="869" t="s">
        <v>3378</v>
      </c>
      <c r="D23" s="870" t="s">
        <v>5658</v>
      </c>
      <c r="E23" s="850">
        <v>2</v>
      </c>
      <c r="F23" s="851">
        <v>5.8592749090909093</v>
      </c>
      <c r="G23" s="851">
        <v>11.718549818181819</v>
      </c>
      <c r="H23" s="851">
        <v>17.577824727272727</v>
      </c>
      <c r="I23" s="852" t="s">
        <v>425</v>
      </c>
    </row>
    <row r="24" spans="2:9">
      <c r="B24" s="1143"/>
      <c r="C24" s="869" t="s">
        <v>3380</v>
      </c>
      <c r="D24" s="870" t="s">
        <v>5659</v>
      </c>
      <c r="E24" s="850">
        <v>2</v>
      </c>
      <c r="F24" s="851">
        <v>9.4033112727272741</v>
      </c>
      <c r="G24" s="851">
        <v>18.806622545454548</v>
      </c>
      <c r="H24" s="851">
        <v>28.209933818181817</v>
      </c>
      <c r="I24" s="852" t="s">
        <v>425</v>
      </c>
    </row>
    <row r="25" spans="2:9" ht="15.75" thickBot="1">
      <c r="B25" s="1144"/>
      <c r="C25" s="871" t="s">
        <v>3382</v>
      </c>
      <c r="D25" s="872" t="s">
        <v>5660</v>
      </c>
      <c r="E25" s="855">
        <v>2</v>
      </c>
      <c r="F25" s="856">
        <v>15.142267636363636</v>
      </c>
      <c r="G25" s="856">
        <v>30.284535272727272</v>
      </c>
      <c r="H25" s="856">
        <v>45.426802909090917</v>
      </c>
      <c r="I25" s="857" t="s">
        <v>425</v>
      </c>
    </row>
    <row r="26" spans="2:9">
      <c r="B26" s="1108" t="s">
        <v>5661</v>
      </c>
      <c r="C26" s="873" t="s">
        <v>5662</v>
      </c>
      <c r="D26" s="874" t="s">
        <v>5663</v>
      </c>
      <c r="E26" s="860">
        <v>3</v>
      </c>
      <c r="F26" s="861">
        <v>9.1056890795020013</v>
      </c>
      <c r="G26" s="861">
        <v>19.160918772669337</v>
      </c>
      <c r="H26" s="861">
        <v>28.507378159004002</v>
      </c>
      <c r="I26" s="862" t="s">
        <v>425</v>
      </c>
    </row>
    <row r="27" spans="2:9">
      <c r="B27" s="1109"/>
      <c r="C27" s="875" t="s">
        <v>5664</v>
      </c>
      <c r="D27" s="876" t="s">
        <v>5665</v>
      </c>
      <c r="E27" s="835">
        <v>3</v>
      </c>
      <c r="F27" s="836">
        <v>14.104287883636363</v>
      </c>
      <c r="G27" s="836">
        <v>28.208575767272727</v>
      </c>
      <c r="H27" s="836">
        <v>42.31286365090908</v>
      </c>
      <c r="I27" s="837" t="s">
        <v>425</v>
      </c>
    </row>
    <row r="28" spans="2:9">
      <c r="B28" s="1109"/>
      <c r="C28" s="875" t="s">
        <v>5666</v>
      </c>
      <c r="D28" s="876" t="s">
        <v>5667</v>
      </c>
      <c r="E28" s="835">
        <v>3</v>
      </c>
      <c r="F28" s="836">
        <v>21.999567010909086</v>
      </c>
      <c r="G28" s="836">
        <v>43.999134021818172</v>
      </c>
      <c r="H28" s="836">
        <v>65.998701032727269</v>
      </c>
      <c r="I28" s="837" t="s">
        <v>425</v>
      </c>
    </row>
    <row r="29" spans="2:9" ht="15.75" thickBot="1">
      <c r="B29" s="1110"/>
      <c r="C29" s="877" t="s">
        <v>5668</v>
      </c>
      <c r="D29" s="878" t="s">
        <v>5669</v>
      </c>
      <c r="E29" s="840">
        <v>3</v>
      </c>
      <c r="F29" s="841">
        <v>26.023972189090909</v>
      </c>
      <c r="G29" s="841">
        <v>52.047944378181818</v>
      </c>
      <c r="H29" s="841">
        <v>78.071916567272709</v>
      </c>
      <c r="I29" s="842" t="s">
        <v>425</v>
      </c>
    </row>
    <row r="30" spans="2:9">
      <c r="B30" s="1145" t="s">
        <v>5670</v>
      </c>
      <c r="C30" s="879" t="s">
        <v>3355</v>
      </c>
      <c r="D30" s="868" t="s">
        <v>3356</v>
      </c>
      <c r="E30" s="845">
        <v>2</v>
      </c>
      <c r="F30" s="846">
        <v>4.7120792727272729</v>
      </c>
      <c r="G30" s="846">
        <v>9.4241585454545458</v>
      </c>
      <c r="H30" s="846">
        <v>14.13623781818182</v>
      </c>
      <c r="I30" s="847" t="s">
        <v>425</v>
      </c>
    </row>
    <row r="31" spans="2:9">
      <c r="B31" s="1146"/>
      <c r="C31" s="880" t="s">
        <v>3357</v>
      </c>
      <c r="D31" s="870" t="s">
        <v>3358</v>
      </c>
      <c r="E31" s="850">
        <v>2</v>
      </c>
      <c r="F31" s="851">
        <v>5.1398653090909079</v>
      </c>
      <c r="G31" s="851">
        <v>10.279730618181816</v>
      </c>
      <c r="H31" s="851">
        <v>15.419595927272729</v>
      </c>
      <c r="I31" s="852" t="s">
        <v>425</v>
      </c>
    </row>
    <row r="32" spans="2:9">
      <c r="B32" s="1146"/>
      <c r="C32" s="880" t="s">
        <v>3359</v>
      </c>
      <c r="D32" s="870" t="s">
        <v>3360</v>
      </c>
      <c r="E32" s="850">
        <v>2</v>
      </c>
      <c r="F32" s="851">
        <v>5.4250559999999997</v>
      </c>
      <c r="G32" s="851">
        <v>10.850111999999999</v>
      </c>
      <c r="H32" s="851">
        <v>16.275168000000004</v>
      </c>
      <c r="I32" s="852" t="s">
        <v>425</v>
      </c>
    </row>
    <row r="33" spans="2:9">
      <c r="B33" s="1146"/>
      <c r="C33" s="880" t="s">
        <v>3361</v>
      </c>
      <c r="D33" s="870" t="s">
        <v>3362</v>
      </c>
      <c r="E33" s="850">
        <v>2</v>
      </c>
      <c r="F33" s="851">
        <v>7.9725703555747289</v>
      </c>
      <c r="G33" s="851">
        <v>19.405093807432969</v>
      </c>
      <c r="H33" s="851">
        <v>28.815140711149457</v>
      </c>
      <c r="I33" s="852" t="s">
        <v>425</v>
      </c>
    </row>
    <row r="34" spans="2:9">
      <c r="B34" s="1146"/>
      <c r="C34" s="880" t="s">
        <v>3363</v>
      </c>
      <c r="D34" s="870" t="s">
        <v>3364</v>
      </c>
      <c r="E34" s="850">
        <v>2</v>
      </c>
      <c r="F34" s="851">
        <v>11.360205269916793</v>
      </c>
      <c r="G34" s="851">
        <v>29.186940359889054</v>
      </c>
      <c r="H34" s="851">
        <v>43.312410539833579</v>
      </c>
      <c r="I34" s="852" t="s">
        <v>425</v>
      </c>
    </row>
    <row r="35" spans="2:9">
      <c r="B35" s="1146"/>
      <c r="C35" s="880" t="s">
        <v>3365</v>
      </c>
      <c r="D35" s="870" t="s">
        <v>3366</v>
      </c>
      <c r="E35" s="850">
        <v>2</v>
      </c>
      <c r="F35" s="851">
        <v>12.803477447371343</v>
      </c>
      <c r="G35" s="851">
        <v>34.621303263161785</v>
      </c>
      <c r="H35" s="851">
        <v>51.346954894742687</v>
      </c>
      <c r="I35" s="852" t="s">
        <v>425</v>
      </c>
    </row>
    <row r="36" spans="2:9">
      <c r="B36" s="1146"/>
      <c r="C36" s="880" t="s">
        <v>3367</v>
      </c>
      <c r="D36" s="870" t="s">
        <v>3368</v>
      </c>
      <c r="E36" s="850">
        <v>2</v>
      </c>
      <c r="F36" s="851">
        <v>15.144385537553161</v>
      </c>
      <c r="G36" s="851">
        <v>37.742514050070881</v>
      </c>
      <c r="H36" s="851">
        <v>56.02877107510632</v>
      </c>
      <c r="I36" s="852" t="s">
        <v>425</v>
      </c>
    </row>
    <row r="37" spans="2:9">
      <c r="B37" s="1146"/>
      <c r="C37" s="880" t="s">
        <v>3369</v>
      </c>
      <c r="D37" s="870" t="s">
        <v>3370</v>
      </c>
      <c r="E37" s="850">
        <v>2</v>
      </c>
      <c r="F37" s="851">
        <v>5.2824606545454547</v>
      </c>
      <c r="G37" s="851">
        <v>10.564921309090909</v>
      </c>
      <c r="H37" s="851">
        <v>15.847381963636362</v>
      </c>
      <c r="I37" s="852" t="s">
        <v>425</v>
      </c>
    </row>
    <row r="38" spans="2:9">
      <c r="B38" s="1146"/>
      <c r="C38" s="880" t="s">
        <v>3371</v>
      </c>
      <c r="D38" s="870" t="s">
        <v>3372</v>
      </c>
      <c r="E38" s="850">
        <v>2</v>
      </c>
      <c r="F38" s="851">
        <v>5.5687234909090897</v>
      </c>
      <c r="G38" s="851">
        <v>11.137446981818179</v>
      </c>
      <c r="H38" s="851">
        <v>16.706170472727273</v>
      </c>
      <c r="I38" s="852" t="s">
        <v>425</v>
      </c>
    </row>
    <row r="39" spans="2:9" ht="15.75" thickBot="1">
      <c r="B39" s="1147"/>
      <c r="C39" s="881" t="s">
        <v>3373</v>
      </c>
      <c r="D39" s="872" t="s">
        <v>3374</v>
      </c>
      <c r="E39" s="855">
        <v>2</v>
      </c>
      <c r="F39" s="856">
        <v>8.2791071999999986</v>
      </c>
      <c r="G39" s="856">
        <v>16.558214399999997</v>
      </c>
      <c r="H39" s="856">
        <v>24.837321599999996</v>
      </c>
      <c r="I39" s="857" t="s">
        <v>425</v>
      </c>
    </row>
    <row r="40" spans="2:9">
      <c r="B40" s="1132" t="s">
        <v>5671</v>
      </c>
      <c r="C40" s="882" t="s">
        <v>5672</v>
      </c>
      <c r="D40" s="883" t="s">
        <v>5673</v>
      </c>
      <c r="E40" s="860">
        <v>2</v>
      </c>
      <c r="F40" s="861">
        <v>15.168713890909087</v>
      </c>
      <c r="G40" s="861">
        <v>30.337427781818175</v>
      </c>
      <c r="H40" s="861">
        <v>45.506141672727267</v>
      </c>
      <c r="I40" s="862" t="s">
        <v>425</v>
      </c>
    </row>
    <row r="41" spans="2:9">
      <c r="B41" s="1133"/>
      <c r="C41" s="884" t="s">
        <v>5674</v>
      </c>
      <c r="D41" s="885" t="s">
        <v>5675</v>
      </c>
      <c r="E41" s="835">
        <v>2</v>
      </c>
      <c r="F41" s="836">
        <v>19.477666472727272</v>
      </c>
      <c r="G41" s="836">
        <v>38.955332945454543</v>
      </c>
      <c r="H41" s="836">
        <v>58.432999418181815</v>
      </c>
      <c r="I41" s="837" t="s">
        <v>425</v>
      </c>
    </row>
    <row r="42" spans="2:9">
      <c r="B42" s="1133"/>
      <c r="C42" s="884" t="s">
        <v>5676</v>
      </c>
      <c r="D42" s="885" t="s">
        <v>5677</v>
      </c>
      <c r="E42" s="835">
        <v>2</v>
      </c>
      <c r="F42" s="836">
        <v>14.473368000000001</v>
      </c>
      <c r="G42" s="836">
        <v>28.946736000000001</v>
      </c>
      <c r="H42" s="836">
        <v>43.420103999999995</v>
      </c>
      <c r="I42" s="837" t="s">
        <v>425</v>
      </c>
    </row>
    <row r="43" spans="2:9" ht="15.75" thickBot="1">
      <c r="B43" s="1134"/>
      <c r="C43" s="886" t="s">
        <v>5678</v>
      </c>
      <c r="D43" s="887" t="s">
        <v>5679</v>
      </c>
      <c r="E43" s="840">
        <v>2</v>
      </c>
      <c r="F43" s="841">
        <v>18.937066909090909</v>
      </c>
      <c r="G43" s="841">
        <v>37.874133818181818</v>
      </c>
      <c r="H43" s="841">
        <v>56.811200727272734</v>
      </c>
      <c r="I43" s="842" t="s">
        <v>425</v>
      </c>
    </row>
    <row r="44" spans="2:9">
      <c r="B44" s="1148" t="s">
        <v>5680</v>
      </c>
      <c r="C44" s="888" t="s">
        <v>3411</v>
      </c>
      <c r="D44" s="844" t="s">
        <v>5681</v>
      </c>
      <c r="E44" s="845" t="s">
        <v>5682</v>
      </c>
      <c r="F44" s="846">
        <v>21.826737163636363</v>
      </c>
      <c r="G44" s="846">
        <v>43.653474327272725</v>
      </c>
      <c r="H44" s="846" t="s">
        <v>425</v>
      </c>
      <c r="I44" s="847" t="s">
        <v>425</v>
      </c>
    </row>
    <row r="45" spans="2:9">
      <c r="B45" s="1149"/>
      <c r="C45" s="889" t="s">
        <v>3414</v>
      </c>
      <c r="D45" s="849" t="s">
        <v>5683</v>
      </c>
      <c r="E45" s="850" t="s">
        <v>5682</v>
      </c>
      <c r="F45" s="851">
        <v>22.837770327272729</v>
      </c>
      <c r="G45" s="851">
        <v>45.675540654545458</v>
      </c>
      <c r="H45" s="851" t="s">
        <v>425</v>
      </c>
      <c r="I45" s="852" t="s">
        <v>425</v>
      </c>
    </row>
    <row r="46" spans="2:9">
      <c r="B46" s="1149"/>
      <c r="C46" s="889" t="s">
        <v>3416</v>
      </c>
      <c r="D46" s="849" t="s">
        <v>5684</v>
      </c>
      <c r="E46" s="850" t="s">
        <v>5682</v>
      </c>
      <c r="F46" s="851">
        <v>31.318440872727273</v>
      </c>
      <c r="G46" s="851">
        <v>62.636881745454545</v>
      </c>
      <c r="H46" s="851" t="s">
        <v>425</v>
      </c>
      <c r="I46" s="852" t="s">
        <v>425</v>
      </c>
    </row>
    <row r="47" spans="2:9">
      <c r="B47" s="1149"/>
      <c r="C47" s="889" t="s">
        <v>3418</v>
      </c>
      <c r="D47" s="849" t="s">
        <v>5685</v>
      </c>
      <c r="E47" s="850" t="s">
        <v>5682</v>
      </c>
      <c r="F47" s="851">
        <v>41.392319563636356</v>
      </c>
      <c r="G47" s="851">
        <v>82.784639127272712</v>
      </c>
      <c r="H47" s="851" t="s">
        <v>425</v>
      </c>
      <c r="I47" s="852" t="s">
        <v>425</v>
      </c>
    </row>
    <row r="48" spans="2:9">
      <c r="B48" s="1149"/>
      <c r="C48" s="889" t="s">
        <v>3420</v>
      </c>
      <c r="D48" s="849" t="s">
        <v>5686</v>
      </c>
      <c r="E48" s="850" t="s">
        <v>5682</v>
      </c>
      <c r="F48" s="851">
        <v>29.217035781818183</v>
      </c>
      <c r="G48" s="851">
        <v>58.434071563636365</v>
      </c>
      <c r="H48" s="851" t="s">
        <v>425</v>
      </c>
      <c r="I48" s="852" t="s">
        <v>425</v>
      </c>
    </row>
    <row r="49" spans="2:9">
      <c r="B49" s="1149"/>
      <c r="C49" s="889" t="s">
        <v>3423</v>
      </c>
      <c r="D49" s="849" t="s">
        <v>5687</v>
      </c>
      <c r="E49" s="850" t="s">
        <v>5682</v>
      </c>
      <c r="F49" s="851">
        <v>34.366550399999994</v>
      </c>
      <c r="G49" s="851">
        <v>68.733100799999988</v>
      </c>
      <c r="H49" s="851" t="s">
        <v>425</v>
      </c>
      <c r="I49" s="852" t="s">
        <v>425</v>
      </c>
    </row>
    <row r="50" spans="2:9">
      <c r="B50" s="1149"/>
      <c r="C50" s="889" t="s">
        <v>3425</v>
      </c>
      <c r="D50" s="849" t="s">
        <v>5688</v>
      </c>
      <c r="E50" s="850" t="s">
        <v>5682</v>
      </c>
      <c r="F50" s="851">
        <v>43.16886458181817</v>
      </c>
      <c r="G50" s="851">
        <v>86.33772916363634</v>
      </c>
      <c r="H50" s="851" t="s">
        <v>425</v>
      </c>
      <c r="I50" s="852" t="s">
        <v>425</v>
      </c>
    </row>
    <row r="51" spans="2:9" ht="15.75" thickBot="1">
      <c r="B51" s="1150"/>
      <c r="C51" s="890" t="s">
        <v>3427</v>
      </c>
      <c r="D51" s="854" t="s">
        <v>5689</v>
      </c>
      <c r="E51" s="855" t="s">
        <v>5682</v>
      </c>
      <c r="F51" s="856">
        <v>57.705012654545449</v>
      </c>
      <c r="G51" s="856">
        <v>115.4100253090909</v>
      </c>
      <c r="H51" s="856" t="s">
        <v>425</v>
      </c>
      <c r="I51" s="857" t="s">
        <v>425</v>
      </c>
    </row>
    <row r="52" spans="2:9">
      <c r="B52" s="1114" t="s">
        <v>5690</v>
      </c>
      <c r="C52" s="891" t="s">
        <v>3431</v>
      </c>
      <c r="D52" s="892" t="s">
        <v>5691</v>
      </c>
      <c r="E52" s="830" t="s">
        <v>5682</v>
      </c>
      <c r="F52" s="831">
        <v>67.453283743033609</v>
      </c>
      <c r="G52" s="831">
        <v>118.01771165737814</v>
      </c>
      <c r="H52" s="831">
        <v>176.09056748606719</v>
      </c>
      <c r="I52" s="832" t="s">
        <v>425</v>
      </c>
    </row>
    <row r="53" spans="2:9">
      <c r="B53" s="1115"/>
      <c r="C53" s="893" t="s">
        <v>3435</v>
      </c>
      <c r="D53" s="864" t="s">
        <v>5692</v>
      </c>
      <c r="E53" s="835" t="s">
        <v>5682</v>
      </c>
      <c r="F53" s="836">
        <v>82.148192970379014</v>
      </c>
      <c r="G53" s="836">
        <v>144.63092396050536</v>
      </c>
      <c r="H53" s="836">
        <v>215.77638594075802</v>
      </c>
      <c r="I53" s="837" t="s">
        <v>425</v>
      </c>
    </row>
    <row r="54" spans="2:9">
      <c r="B54" s="1115"/>
      <c r="C54" s="893" t="s">
        <v>3439</v>
      </c>
      <c r="D54" s="864" t="s">
        <v>5693</v>
      </c>
      <c r="E54" s="835" t="s">
        <v>5682</v>
      </c>
      <c r="F54" s="836">
        <v>105.23252244354271</v>
      </c>
      <c r="G54" s="836">
        <v>192.96002992472359</v>
      </c>
      <c r="H54" s="836">
        <v>287.68504488708538</v>
      </c>
      <c r="I54" s="837" t="s">
        <v>425</v>
      </c>
    </row>
    <row r="55" spans="2:9">
      <c r="B55" s="1115"/>
      <c r="C55" s="893" t="s">
        <v>3443</v>
      </c>
      <c r="D55" s="107" t="s">
        <v>3444</v>
      </c>
      <c r="E55" s="835">
        <v>2</v>
      </c>
      <c r="F55" s="836">
        <v>93.702963403636389</v>
      </c>
      <c r="G55" s="836" t="s">
        <v>425</v>
      </c>
      <c r="H55" s="836" t="s">
        <v>425</v>
      </c>
      <c r="I55" s="837" t="s">
        <v>425</v>
      </c>
    </row>
    <row r="56" spans="2:9">
      <c r="B56" s="1115"/>
      <c r="C56" s="893" t="s">
        <v>3447</v>
      </c>
      <c r="D56" s="864" t="s">
        <v>3448</v>
      </c>
      <c r="E56" s="835">
        <v>2</v>
      </c>
      <c r="F56" s="836">
        <v>122.92048522472732</v>
      </c>
      <c r="G56" s="836" t="s">
        <v>425</v>
      </c>
      <c r="H56" s="836" t="s">
        <v>425</v>
      </c>
      <c r="I56" s="837" t="s">
        <v>425</v>
      </c>
    </row>
    <row r="57" spans="2:9" ht="15.75" thickBot="1">
      <c r="B57" s="1116"/>
      <c r="C57" s="894" t="s">
        <v>3445</v>
      </c>
      <c r="D57" s="866" t="s">
        <v>3446</v>
      </c>
      <c r="E57" s="840">
        <v>2</v>
      </c>
      <c r="F57" s="841">
        <v>122.92048522472732</v>
      </c>
      <c r="G57" s="841" t="s">
        <v>425</v>
      </c>
      <c r="H57" s="841" t="s">
        <v>425</v>
      </c>
      <c r="I57" s="842" t="s">
        <v>425</v>
      </c>
    </row>
    <row r="58" spans="2:9">
      <c r="B58" s="1129" t="s">
        <v>5694</v>
      </c>
      <c r="C58" s="895" t="s">
        <v>5266</v>
      </c>
      <c r="D58" s="896" t="s">
        <v>5264</v>
      </c>
      <c r="E58" s="845">
        <v>2</v>
      </c>
      <c r="F58" s="846">
        <v>41.401698240802467</v>
      </c>
      <c r="G58" s="846">
        <v>83.282264321069945</v>
      </c>
      <c r="H58" s="846">
        <v>123.98739648160495</v>
      </c>
      <c r="I58" s="847" t="s">
        <v>425</v>
      </c>
    </row>
    <row r="59" spans="2:9">
      <c r="B59" s="1130"/>
      <c r="C59" s="897" t="s">
        <v>5272</v>
      </c>
      <c r="D59" s="898" t="s">
        <v>5271</v>
      </c>
      <c r="E59" s="850">
        <v>2</v>
      </c>
      <c r="F59" s="851">
        <v>46.309592015057</v>
      </c>
      <c r="G59" s="851">
        <v>96.846122686742675</v>
      </c>
      <c r="H59" s="851">
        <v>144.099184030114</v>
      </c>
      <c r="I59" s="852" t="s">
        <v>425</v>
      </c>
    </row>
    <row r="60" spans="2:9">
      <c r="B60" s="1130"/>
      <c r="C60" s="897" t="s">
        <v>5274</v>
      </c>
      <c r="D60" s="898" t="s">
        <v>5273</v>
      </c>
      <c r="E60" s="850">
        <v>2</v>
      </c>
      <c r="F60" s="851">
        <v>57.02769396167519</v>
      </c>
      <c r="G60" s="851">
        <v>118.15692528223357</v>
      </c>
      <c r="H60" s="851">
        <v>175.83138792335038</v>
      </c>
      <c r="I60" s="852" t="s">
        <v>425</v>
      </c>
    </row>
    <row r="61" spans="2:9">
      <c r="B61" s="1130"/>
      <c r="C61" s="897" t="s">
        <v>5279</v>
      </c>
      <c r="D61" s="898" t="s">
        <v>5278</v>
      </c>
      <c r="E61" s="850">
        <v>2</v>
      </c>
      <c r="F61" s="851">
        <v>72.763652945454538</v>
      </c>
      <c r="G61" s="851">
        <v>145.52730589090908</v>
      </c>
      <c r="H61" s="851">
        <v>218.29095883636359</v>
      </c>
      <c r="I61" s="852" t="s">
        <v>425</v>
      </c>
    </row>
    <row r="62" spans="2:9" ht="15.75" thickBot="1">
      <c r="B62" s="1131"/>
      <c r="C62" s="899" t="s">
        <v>5281</v>
      </c>
      <c r="D62" s="900" t="s">
        <v>5280</v>
      </c>
      <c r="E62" s="901">
        <v>2</v>
      </c>
      <c r="F62" s="902">
        <v>73.208950690909091</v>
      </c>
      <c r="G62" s="902">
        <v>146.41790138181818</v>
      </c>
      <c r="H62" s="902">
        <v>219.62685207272725</v>
      </c>
      <c r="I62" s="903" t="s">
        <v>425</v>
      </c>
    </row>
    <row r="63" spans="2:9">
      <c r="B63" s="1132" t="s">
        <v>5695</v>
      </c>
      <c r="C63" s="904" t="s">
        <v>4168</v>
      </c>
      <c r="D63" s="905" t="s">
        <v>4169</v>
      </c>
      <c r="E63" s="830">
        <v>2</v>
      </c>
      <c r="F63" s="831">
        <v>22.069520429684559</v>
      </c>
      <c r="G63" s="831">
        <v>46.976027239579409</v>
      </c>
      <c r="H63" s="831">
        <v>69.879040859369127</v>
      </c>
      <c r="I63" s="832" t="s">
        <v>425</v>
      </c>
    </row>
    <row r="64" spans="2:9">
      <c r="B64" s="1133"/>
      <c r="C64" s="884" t="s">
        <v>4170</v>
      </c>
      <c r="D64" s="885" t="s">
        <v>4171</v>
      </c>
      <c r="E64" s="835">
        <v>2</v>
      </c>
      <c r="F64" s="836">
        <v>27.971623010935467</v>
      </c>
      <c r="G64" s="836">
        <v>63.620497347913954</v>
      </c>
      <c r="H64" s="836">
        <v>94.553246021870933</v>
      </c>
      <c r="I64" s="837" t="s">
        <v>425</v>
      </c>
    </row>
    <row r="65" spans="2:9">
      <c r="B65" s="1133"/>
      <c r="C65" s="884" t="s">
        <v>4172</v>
      </c>
      <c r="D65" s="885" t="s">
        <v>4173</v>
      </c>
      <c r="E65" s="835">
        <v>2</v>
      </c>
      <c r="F65" s="836">
        <v>37.912182023395751</v>
      </c>
      <c r="G65" s="836">
        <v>85.649576031194314</v>
      </c>
      <c r="H65" s="836">
        <v>127.30436404679149</v>
      </c>
      <c r="I65" s="837" t="s">
        <v>425</v>
      </c>
    </row>
    <row r="66" spans="2:9">
      <c r="B66" s="1133"/>
      <c r="C66" s="884" t="s">
        <v>4174</v>
      </c>
      <c r="D66" s="885" t="s">
        <v>4175</v>
      </c>
      <c r="E66" s="835">
        <v>2</v>
      </c>
      <c r="F66" s="836">
        <v>46.529520486683019</v>
      </c>
      <c r="G66" s="836">
        <v>132.23936064891069</v>
      </c>
      <c r="H66" s="836">
        <v>196.019040973366</v>
      </c>
      <c r="I66" s="837" t="s">
        <v>425</v>
      </c>
    </row>
    <row r="67" spans="2:9">
      <c r="B67" s="1133"/>
      <c r="C67" s="884" t="s">
        <v>4176</v>
      </c>
      <c r="D67" s="885" t="s">
        <v>4177</v>
      </c>
      <c r="E67" s="835">
        <v>2</v>
      </c>
      <c r="F67" s="836">
        <v>60.025076631497569</v>
      </c>
      <c r="G67" s="836">
        <v>150.23343550866343</v>
      </c>
      <c r="H67" s="836">
        <v>223.01015326299512</v>
      </c>
      <c r="I67" s="837" t="s">
        <v>425</v>
      </c>
    </row>
    <row r="68" spans="2:9">
      <c r="B68" s="1133"/>
      <c r="C68" s="884" t="s">
        <v>4178</v>
      </c>
      <c r="D68" s="885" t="s">
        <v>4179</v>
      </c>
      <c r="E68" s="835">
        <v>2</v>
      </c>
      <c r="F68" s="836">
        <v>106.52000670643451</v>
      </c>
      <c r="G68" s="836">
        <v>282.42667560857933</v>
      </c>
      <c r="H68" s="836">
        <v>418.96001341286899</v>
      </c>
      <c r="I68" s="837" t="s">
        <v>425</v>
      </c>
    </row>
    <row r="69" spans="2:9">
      <c r="B69" s="1133"/>
      <c r="C69" s="884" t="s">
        <v>4180</v>
      </c>
      <c r="D69" s="885" t="s">
        <v>4181</v>
      </c>
      <c r="E69" s="835">
        <v>2</v>
      </c>
      <c r="F69" s="836">
        <v>150.38626909090911</v>
      </c>
      <c r="G69" s="836">
        <v>300.77253818181822</v>
      </c>
      <c r="H69" s="836">
        <v>451.15880727272724</v>
      </c>
      <c r="I69" s="837" t="s">
        <v>425</v>
      </c>
    </row>
    <row r="70" spans="2:9">
      <c r="B70" s="1133"/>
      <c r="C70" s="884" t="s">
        <v>4182</v>
      </c>
      <c r="D70" s="906" t="s">
        <v>4183</v>
      </c>
      <c r="E70" s="835">
        <v>2</v>
      </c>
      <c r="F70" s="836">
        <v>47.603260363866383</v>
      </c>
      <c r="G70" s="836">
        <v>89.796013818488504</v>
      </c>
      <c r="H70" s="836">
        <v>133.81652072773278</v>
      </c>
      <c r="I70" s="837" t="s">
        <v>425</v>
      </c>
    </row>
    <row r="71" spans="2:9">
      <c r="B71" s="1133"/>
      <c r="C71" s="439" t="s">
        <v>4184</v>
      </c>
      <c r="D71" s="907" t="s">
        <v>4185</v>
      </c>
      <c r="E71" s="835">
        <v>2</v>
      </c>
      <c r="F71" s="836">
        <v>62.827723636363629</v>
      </c>
      <c r="G71" s="836">
        <v>125.65544727272726</v>
      </c>
      <c r="H71" s="836">
        <v>188.48317090909089</v>
      </c>
      <c r="I71" s="837" t="s">
        <v>425</v>
      </c>
    </row>
    <row r="72" spans="2:9">
      <c r="B72" s="1133"/>
      <c r="C72" s="439" t="s">
        <v>5696</v>
      </c>
      <c r="D72" s="907" t="s">
        <v>4199</v>
      </c>
      <c r="E72" s="835">
        <v>2</v>
      </c>
      <c r="F72" s="836">
        <v>93.702963403636389</v>
      </c>
      <c r="G72" s="836" t="s">
        <v>425</v>
      </c>
      <c r="H72" s="836" t="s">
        <v>425</v>
      </c>
      <c r="I72" s="837" t="s">
        <v>425</v>
      </c>
    </row>
    <row r="73" spans="2:9">
      <c r="B73" s="1133"/>
      <c r="C73" s="439" t="s">
        <v>4200</v>
      </c>
      <c r="D73" s="907" t="s">
        <v>5697</v>
      </c>
      <c r="E73" s="835">
        <v>2</v>
      </c>
      <c r="F73" s="836">
        <v>122.92048522472732</v>
      </c>
      <c r="G73" s="836" t="s">
        <v>425</v>
      </c>
      <c r="H73" s="836" t="s">
        <v>425</v>
      </c>
      <c r="I73" s="837" t="s">
        <v>425</v>
      </c>
    </row>
    <row r="74" spans="2:9">
      <c r="B74" s="1133"/>
      <c r="C74" s="439" t="s">
        <v>4202</v>
      </c>
      <c r="D74" s="907" t="s">
        <v>5698</v>
      </c>
      <c r="E74" s="835">
        <v>2</v>
      </c>
      <c r="F74" s="836">
        <v>152.72787431389088</v>
      </c>
      <c r="G74" s="836" t="s">
        <v>425</v>
      </c>
      <c r="H74" s="836" t="s">
        <v>425</v>
      </c>
      <c r="I74" s="837" t="s">
        <v>425</v>
      </c>
    </row>
    <row r="75" spans="2:9">
      <c r="B75" s="1133"/>
      <c r="C75" s="884" t="s">
        <v>4186</v>
      </c>
      <c r="D75" s="907" t="s">
        <v>4187</v>
      </c>
      <c r="E75" s="835">
        <v>2</v>
      </c>
      <c r="F75" s="836">
        <v>77.301687272727264</v>
      </c>
      <c r="G75" s="836">
        <v>154.60337454545453</v>
      </c>
      <c r="H75" s="836">
        <v>231.90506181818179</v>
      </c>
      <c r="I75" s="837" t="s">
        <v>425</v>
      </c>
    </row>
    <row r="76" spans="2:9" ht="15.75" thickBot="1">
      <c r="B76" s="1134"/>
      <c r="C76" s="886" t="s">
        <v>4188</v>
      </c>
      <c r="D76" s="908" t="s">
        <v>4189</v>
      </c>
      <c r="E76" s="840">
        <v>2</v>
      </c>
      <c r="F76" s="841">
        <v>96.064232727272724</v>
      </c>
      <c r="G76" s="841">
        <v>192.12846545454545</v>
      </c>
      <c r="H76" s="841">
        <v>288.19269818181823</v>
      </c>
      <c r="I76" s="842" t="s">
        <v>425</v>
      </c>
    </row>
    <row r="77" spans="2:9">
      <c r="B77" s="1135" t="s">
        <v>5699</v>
      </c>
      <c r="C77" s="909">
        <v>68180</v>
      </c>
      <c r="D77" s="910" t="s">
        <v>3450</v>
      </c>
      <c r="E77" s="911">
        <v>2</v>
      </c>
      <c r="F77" s="912">
        <v>42.887724218181816</v>
      </c>
      <c r="G77" s="912">
        <v>85.775448436363632</v>
      </c>
      <c r="H77" s="912">
        <v>128.66317265454543</v>
      </c>
      <c r="I77" s="913" t="s">
        <v>425</v>
      </c>
    </row>
    <row r="78" spans="2:9">
      <c r="B78" s="1136"/>
      <c r="C78" s="914">
        <v>68181</v>
      </c>
      <c r="D78" s="915" t="s">
        <v>3452</v>
      </c>
      <c r="E78" s="850">
        <v>2</v>
      </c>
      <c r="F78" s="851">
        <v>47.865338181818181</v>
      </c>
      <c r="G78" s="851">
        <v>95.730676363636363</v>
      </c>
      <c r="H78" s="851">
        <v>143.59601454545455</v>
      </c>
      <c r="I78" s="852" t="s">
        <v>425</v>
      </c>
    </row>
    <row r="79" spans="2:9">
      <c r="B79" s="1136"/>
      <c r="C79" s="914">
        <v>68182</v>
      </c>
      <c r="D79" s="915" t="s">
        <v>5314</v>
      </c>
      <c r="E79" s="850">
        <v>2</v>
      </c>
      <c r="F79" s="851">
        <v>56.866594909090914</v>
      </c>
      <c r="G79" s="851">
        <v>113.73318981818183</v>
      </c>
      <c r="H79" s="851">
        <v>170.59978472727275</v>
      </c>
      <c r="I79" s="852" t="s">
        <v>425</v>
      </c>
    </row>
    <row r="80" spans="2:9">
      <c r="B80" s="1136"/>
      <c r="C80" s="914">
        <v>68183</v>
      </c>
      <c r="D80" s="915" t="s">
        <v>3453</v>
      </c>
      <c r="E80" s="850">
        <v>2</v>
      </c>
      <c r="F80" s="851">
        <v>72.115838836363636</v>
      </c>
      <c r="G80" s="851">
        <v>144.23167767272727</v>
      </c>
      <c r="H80" s="851">
        <v>216.34751650909089</v>
      </c>
      <c r="I80" s="852" t="s">
        <v>425</v>
      </c>
    </row>
    <row r="81" spans="2:9">
      <c r="B81" s="1136"/>
      <c r="C81" s="914">
        <v>68184</v>
      </c>
      <c r="D81" s="915" t="s">
        <v>5318</v>
      </c>
      <c r="E81" s="850">
        <v>2</v>
      </c>
      <c r="F81" s="851">
        <v>80.481432436363633</v>
      </c>
      <c r="G81" s="851">
        <v>160.96286487272727</v>
      </c>
      <c r="H81" s="851">
        <v>241.4442973090909</v>
      </c>
      <c r="I81" s="852" t="s">
        <v>425</v>
      </c>
    </row>
    <row r="82" spans="2:9">
      <c r="B82" s="1136"/>
      <c r="C82" s="914">
        <v>68400</v>
      </c>
      <c r="D82" s="915" t="s">
        <v>5319</v>
      </c>
      <c r="E82" s="850">
        <v>2</v>
      </c>
      <c r="F82" s="851">
        <v>95.411415272727254</v>
      </c>
      <c r="G82" s="851">
        <v>190.82283054545451</v>
      </c>
      <c r="H82" s="851">
        <v>286.23424581818182</v>
      </c>
      <c r="I82" s="852" t="s">
        <v>425</v>
      </c>
    </row>
    <row r="83" spans="2:9">
      <c r="B83" s="1136"/>
      <c r="C83" s="914">
        <v>68401</v>
      </c>
      <c r="D83" s="915" t="s">
        <v>5323</v>
      </c>
      <c r="E83" s="850">
        <v>2</v>
      </c>
      <c r="F83" s="851">
        <v>99.012870981818182</v>
      </c>
      <c r="G83" s="851">
        <v>198.02574196363636</v>
      </c>
      <c r="H83" s="851">
        <v>297.03861294545453</v>
      </c>
      <c r="I83" s="852" t="s">
        <v>425</v>
      </c>
    </row>
    <row r="84" spans="2:9">
      <c r="B84" s="1136"/>
      <c r="C84" s="914">
        <v>68402</v>
      </c>
      <c r="D84" s="915" t="s">
        <v>5333</v>
      </c>
      <c r="E84" s="850">
        <v>2</v>
      </c>
      <c r="F84" s="851">
        <v>118.07323461818183</v>
      </c>
      <c r="G84" s="851">
        <v>236.14646923636366</v>
      </c>
      <c r="H84" s="851">
        <v>354.21970385454546</v>
      </c>
      <c r="I84" s="852" t="s">
        <v>425</v>
      </c>
    </row>
    <row r="85" spans="2:9">
      <c r="B85" s="1136"/>
      <c r="C85" s="914">
        <v>68403</v>
      </c>
      <c r="D85" s="915" t="s">
        <v>5334</v>
      </c>
      <c r="E85" s="850">
        <v>2</v>
      </c>
      <c r="F85" s="851">
        <v>121.99204538181817</v>
      </c>
      <c r="G85" s="851">
        <v>243.98409076363635</v>
      </c>
      <c r="H85" s="851">
        <v>365.97613614545446</v>
      </c>
      <c r="I85" s="852" t="s">
        <v>425</v>
      </c>
    </row>
    <row r="86" spans="2:9">
      <c r="B86" s="1136"/>
      <c r="C86" s="914">
        <v>68404</v>
      </c>
      <c r="D86" s="915" t="s">
        <v>5335</v>
      </c>
      <c r="E86" s="850">
        <v>2</v>
      </c>
      <c r="F86" s="851">
        <v>131.09813410909089</v>
      </c>
      <c r="G86" s="851">
        <v>262.19626821818179</v>
      </c>
      <c r="H86" s="851">
        <v>393.29440232727256</v>
      </c>
      <c r="I86" s="852" t="s">
        <v>425</v>
      </c>
    </row>
    <row r="87" spans="2:9">
      <c r="B87" s="1136"/>
      <c r="C87" s="916">
        <v>68186</v>
      </c>
      <c r="D87" s="917" t="s">
        <v>5700</v>
      </c>
      <c r="E87" s="850">
        <v>2</v>
      </c>
      <c r="F87" s="851">
        <v>100.7340613119014</v>
      </c>
      <c r="G87" s="851">
        <v>186.96208174920187</v>
      </c>
      <c r="H87" s="851">
        <v>278.68812262380277</v>
      </c>
      <c r="I87" s="852" t="s">
        <v>425</v>
      </c>
    </row>
    <row r="88" spans="2:9">
      <c r="B88" s="1136"/>
      <c r="C88" s="916">
        <v>68185</v>
      </c>
      <c r="D88" s="917" t="s">
        <v>3454</v>
      </c>
      <c r="E88" s="850">
        <v>2</v>
      </c>
      <c r="F88" s="851">
        <v>98.0919266269091</v>
      </c>
      <c r="G88" s="851" t="s">
        <v>425</v>
      </c>
      <c r="H88" s="851" t="s">
        <v>425</v>
      </c>
      <c r="I88" s="852" t="s">
        <v>425</v>
      </c>
    </row>
    <row r="89" spans="2:9" ht="15.75" thickBot="1">
      <c r="B89" s="1137"/>
      <c r="C89" s="918">
        <v>68405</v>
      </c>
      <c r="D89" s="919" t="s">
        <v>5701</v>
      </c>
      <c r="E89" s="901">
        <v>2</v>
      </c>
      <c r="F89" s="902">
        <v>152.72787431389088</v>
      </c>
      <c r="G89" s="902" t="s">
        <v>425</v>
      </c>
      <c r="H89" s="902" t="s">
        <v>425</v>
      </c>
      <c r="I89" s="903" t="s">
        <v>425</v>
      </c>
    </row>
    <row r="90" spans="2:9">
      <c r="B90" s="1114" t="s">
        <v>5702</v>
      </c>
      <c r="C90" s="920" t="s">
        <v>3610</v>
      </c>
      <c r="D90" s="921" t="s">
        <v>3611</v>
      </c>
      <c r="E90" s="830">
        <v>1</v>
      </c>
      <c r="F90" s="831">
        <v>324.64371288613859</v>
      </c>
      <c r="G90" s="831">
        <v>432.85828384818484</v>
      </c>
      <c r="H90" s="831">
        <v>649.28742577227717</v>
      </c>
      <c r="I90" s="832" t="s">
        <v>425</v>
      </c>
    </row>
    <row r="91" spans="2:9">
      <c r="B91" s="1115"/>
      <c r="C91" s="922" t="s">
        <v>3612</v>
      </c>
      <c r="D91" s="923" t="s">
        <v>3613</v>
      </c>
      <c r="E91" s="835">
        <v>1</v>
      </c>
      <c r="F91" s="836">
        <v>341.17856881050227</v>
      </c>
      <c r="G91" s="836">
        <v>630.40475841400314</v>
      </c>
      <c r="H91" s="836">
        <v>939.75713762100463</v>
      </c>
      <c r="I91" s="837" t="s">
        <v>425</v>
      </c>
    </row>
    <row r="92" spans="2:9">
      <c r="B92" s="1115"/>
      <c r="C92" s="922" t="s">
        <v>1371</v>
      </c>
      <c r="D92" s="923" t="s">
        <v>3614</v>
      </c>
      <c r="E92" s="835">
        <v>1</v>
      </c>
      <c r="F92" s="836">
        <v>235.98568941559321</v>
      </c>
      <c r="G92" s="836">
        <v>314.64758588745758</v>
      </c>
      <c r="H92" s="836">
        <v>471.97137883118643</v>
      </c>
      <c r="I92" s="837" t="s">
        <v>425</v>
      </c>
    </row>
    <row r="93" spans="2:9">
      <c r="B93" s="1115"/>
      <c r="C93" s="922" t="s">
        <v>1362</v>
      </c>
      <c r="D93" s="923" t="s">
        <v>3615</v>
      </c>
      <c r="E93" s="835">
        <v>1</v>
      </c>
      <c r="F93" s="836">
        <v>608.00026312322973</v>
      </c>
      <c r="G93" s="836">
        <v>1161.6670174976396</v>
      </c>
      <c r="H93" s="836">
        <v>1730.8005262464594</v>
      </c>
      <c r="I93" s="837" t="s">
        <v>425</v>
      </c>
    </row>
    <row r="94" spans="2:9">
      <c r="B94" s="1115"/>
      <c r="C94" s="922" t="s">
        <v>1363</v>
      </c>
      <c r="D94" s="923" t="s">
        <v>3616</v>
      </c>
      <c r="E94" s="835">
        <v>1</v>
      </c>
      <c r="F94" s="836">
        <v>636.08678585195685</v>
      </c>
      <c r="G94" s="836">
        <v>1199.1157144692756</v>
      </c>
      <c r="H94" s="836">
        <v>1786.9735717039136</v>
      </c>
      <c r="I94" s="837" t="s">
        <v>425</v>
      </c>
    </row>
    <row r="95" spans="2:9">
      <c r="B95" s="1115"/>
      <c r="C95" s="922" t="s">
        <v>1370</v>
      </c>
      <c r="D95" s="923" t="s">
        <v>3617</v>
      </c>
      <c r="E95" s="835">
        <v>1</v>
      </c>
      <c r="F95" s="836">
        <v>484.52115676104785</v>
      </c>
      <c r="G95" s="836">
        <v>646.02820901473046</v>
      </c>
      <c r="H95" s="836">
        <v>969.0423135220957</v>
      </c>
      <c r="I95" s="837" t="s">
        <v>425</v>
      </c>
    </row>
    <row r="96" spans="2:9">
      <c r="B96" s="1115"/>
      <c r="C96" s="922" t="s">
        <v>3618</v>
      </c>
      <c r="D96" s="923" t="s">
        <v>3619</v>
      </c>
      <c r="E96" s="835">
        <v>1</v>
      </c>
      <c r="F96" s="836">
        <v>162.77842556686593</v>
      </c>
      <c r="G96" s="836">
        <v>480.28790075582128</v>
      </c>
      <c r="H96" s="836">
        <v>711.65685113373183</v>
      </c>
      <c r="I96" s="837" t="s">
        <v>425</v>
      </c>
    </row>
    <row r="97" spans="2:9">
      <c r="B97" s="1115"/>
      <c r="C97" s="922" t="s">
        <v>3620</v>
      </c>
      <c r="D97" s="923" t="s">
        <v>3621</v>
      </c>
      <c r="E97" s="835">
        <v>1</v>
      </c>
      <c r="F97" s="836">
        <v>208.59494620104778</v>
      </c>
      <c r="G97" s="836">
        <v>629.12659493473041</v>
      </c>
      <c r="H97" s="836">
        <v>931.98989240209562</v>
      </c>
      <c r="I97" s="837" t="s">
        <v>425</v>
      </c>
    </row>
    <row r="98" spans="2:9" ht="15.75" thickBot="1">
      <c r="B98" s="1116"/>
      <c r="C98" s="924" t="s">
        <v>3622</v>
      </c>
      <c r="D98" s="925" t="s">
        <v>3623</v>
      </c>
      <c r="E98" s="840">
        <v>1</v>
      </c>
      <c r="F98" s="841">
        <v>256.59364021704772</v>
      </c>
      <c r="G98" s="841">
        <v>693.12485362273014</v>
      </c>
      <c r="H98" s="841">
        <v>1027.9872804340953</v>
      </c>
      <c r="I98" s="842" t="s">
        <v>425</v>
      </c>
    </row>
    <row r="99" spans="2:9">
      <c r="B99" s="1138" t="s">
        <v>5703</v>
      </c>
      <c r="C99" s="926" t="s">
        <v>3503</v>
      </c>
      <c r="D99" s="927" t="s">
        <v>3504</v>
      </c>
      <c r="E99" s="911">
        <v>2</v>
      </c>
      <c r="F99" s="912">
        <v>179.33811651912481</v>
      </c>
      <c r="G99" s="912">
        <v>344.41748869216639</v>
      </c>
      <c r="H99" s="912">
        <v>513.11623303824956</v>
      </c>
      <c r="I99" s="913" t="s">
        <v>425</v>
      </c>
    </row>
    <row r="100" spans="2:9">
      <c r="B100" s="1139"/>
      <c r="C100" s="916" t="s">
        <v>5704</v>
      </c>
      <c r="D100" s="928" t="s">
        <v>3506</v>
      </c>
      <c r="E100" s="850">
        <v>2</v>
      </c>
      <c r="F100" s="851">
        <v>186.55867235417935</v>
      </c>
      <c r="G100" s="851">
        <v>354.0448964722392</v>
      </c>
      <c r="H100" s="851">
        <v>527.55734470835864</v>
      </c>
      <c r="I100" s="852" t="s">
        <v>425</v>
      </c>
    </row>
    <row r="101" spans="2:9">
      <c r="B101" s="1139"/>
      <c r="C101" s="916" t="s">
        <v>3511</v>
      </c>
      <c r="D101" s="928" t="s">
        <v>3510</v>
      </c>
      <c r="E101" s="850">
        <v>2</v>
      </c>
      <c r="F101" s="851">
        <v>277.74249643636364</v>
      </c>
      <c r="G101" s="851">
        <v>555.48499287272728</v>
      </c>
      <c r="H101" s="851">
        <v>833.22748930909086</v>
      </c>
      <c r="I101" s="852" t="s">
        <v>425</v>
      </c>
    </row>
    <row r="102" spans="2:9">
      <c r="B102" s="1139"/>
      <c r="C102" s="916"/>
      <c r="D102" s="928" t="s">
        <v>3512</v>
      </c>
      <c r="E102" s="850">
        <v>2</v>
      </c>
      <c r="F102" s="851">
        <v>303.75703374545458</v>
      </c>
      <c r="G102" s="851">
        <v>607.51406749090916</v>
      </c>
      <c r="H102" s="851">
        <v>911.27110123636362</v>
      </c>
      <c r="I102" s="852" t="s">
        <v>425</v>
      </c>
    </row>
    <row r="103" spans="2:9">
      <c r="B103" s="1139"/>
      <c r="C103" s="916" t="s">
        <v>3513</v>
      </c>
      <c r="D103" s="929" t="s">
        <v>3514</v>
      </c>
      <c r="E103" s="850">
        <v>2</v>
      </c>
      <c r="F103" s="851">
        <v>298.84341477908418</v>
      </c>
      <c r="G103" s="851">
        <v>538.85788637211226</v>
      </c>
      <c r="H103" s="851">
        <v>803.60682955816833</v>
      </c>
      <c r="I103" s="852" t="s">
        <v>425</v>
      </c>
    </row>
    <row r="104" spans="2:9">
      <c r="B104" s="1139"/>
      <c r="C104" s="930" t="s">
        <v>3515</v>
      </c>
      <c r="D104" s="928" t="s">
        <v>3516</v>
      </c>
      <c r="E104" s="850">
        <v>2</v>
      </c>
      <c r="F104" s="851">
        <v>367.69121149090904</v>
      </c>
      <c r="G104" s="851">
        <v>735.38242298181808</v>
      </c>
      <c r="H104" s="851">
        <v>1103.0736344727275</v>
      </c>
      <c r="I104" s="852" t="s">
        <v>425</v>
      </c>
    </row>
    <row r="105" spans="2:9">
      <c r="B105" s="1139"/>
      <c r="C105" s="916" t="s">
        <v>3520</v>
      </c>
      <c r="D105" s="931" t="s">
        <v>3521</v>
      </c>
      <c r="E105" s="850">
        <v>2</v>
      </c>
      <c r="F105" s="851" t="s">
        <v>425</v>
      </c>
      <c r="G105" s="851" t="s">
        <v>425</v>
      </c>
      <c r="H105" s="851" t="s">
        <v>425</v>
      </c>
      <c r="I105" s="852" t="s">
        <v>425</v>
      </c>
    </row>
    <row r="106" spans="2:9">
      <c r="B106" s="1139"/>
      <c r="C106" s="916" t="s">
        <v>3522</v>
      </c>
      <c r="D106" s="931" t="s">
        <v>3523</v>
      </c>
      <c r="E106" s="850">
        <v>2</v>
      </c>
      <c r="F106" s="851" t="s">
        <v>425</v>
      </c>
      <c r="G106" s="851" t="s">
        <v>425</v>
      </c>
      <c r="H106" s="851" t="s">
        <v>425</v>
      </c>
      <c r="I106" s="852" t="s">
        <v>425</v>
      </c>
    </row>
    <row r="107" spans="2:9">
      <c r="B107" s="1139"/>
      <c r="C107" s="930">
        <v>71083</v>
      </c>
      <c r="D107" s="928" t="s">
        <v>3508</v>
      </c>
      <c r="E107" s="850">
        <v>2</v>
      </c>
      <c r="F107" s="851">
        <v>116.17172509090911</v>
      </c>
      <c r="G107" s="851" t="s">
        <v>425</v>
      </c>
      <c r="H107" s="851" t="s">
        <v>425</v>
      </c>
      <c r="I107" s="852" t="s">
        <v>425</v>
      </c>
    </row>
    <row r="108" spans="2:9" ht="15.75" thickBot="1">
      <c r="B108" s="1140"/>
      <c r="C108" s="932">
        <v>71137</v>
      </c>
      <c r="D108" s="933" t="s">
        <v>3518</v>
      </c>
      <c r="E108" s="901">
        <v>2</v>
      </c>
      <c r="F108" s="902">
        <v>117.55717527272729</v>
      </c>
      <c r="G108" s="902" t="s">
        <v>425</v>
      </c>
      <c r="H108" s="902" t="s">
        <v>425</v>
      </c>
      <c r="I108" s="903" t="s">
        <v>425</v>
      </c>
    </row>
    <row r="109" spans="2:9">
      <c r="B109" s="1141"/>
      <c r="C109" s="934" t="s">
        <v>3525</v>
      </c>
      <c r="D109" s="935" t="s">
        <v>3526</v>
      </c>
      <c r="E109" s="936">
        <v>2</v>
      </c>
      <c r="F109" s="832">
        <v>204.97514700394211</v>
      </c>
      <c r="G109" s="832">
        <v>378.60019600525618</v>
      </c>
      <c r="H109" s="832">
        <v>564.39029400788422</v>
      </c>
      <c r="I109" s="837" t="s">
        <v>425</v>
      </c>
    </row>
    <row r="110" spans="2:9">
      <c r="B110" s="1141"/>
      <c r="C110" s="937" t="s">
        <v>3527</v>
      </c>
      <c r="D110" s="907" t="s">
        <v>3528</v>
      </c>
      <c r="E110" s="938">
        <v>2</v>
      </c>
      <c r="F110" s="837">
        <v>216.12417387143299</v>
      </c>
      <c r="G110" s="837">
        <v>393.46556516191066</v>
      </c>
      <c r="H110" s="837">
        <v>586.68834774286597</v>
      </c>
      <c r="I110" s="837" t="s">
        <v>425</v>
      </c>
    </row>
    <row r="111" spans="2:9">
      <c r="B111" s="1141"/>
      <c r="C111" s="937" t="s">
        <v>3529</v>
      </c>
      <c r="D111" s="907" t="s">
        <v>3530</v>
      </c>
      <c r="E111" s="938">
        <v>2</v>
      </c>
      <c r="F111" s="837">
        <v>225.85387287272732</v>
      </c>
      <c r="G111" s="837">
        <v>451.70774574545464</v>
      </c>
      <c r="H111" s="837">
        <v>677.56161861818191</v>
      </c>
      <c r="I111" s="837" t="s">
        <v>425</v>
      </c>
    </row>
    <row r="112" spans="2:9">
      <c r="B112" s="1141"/>
      <c r="C112" s="937" t="s">
        <v>3531</v>
      </c>
      <c r="D112" s="907" t="s">
        <v>3532</v>
      </c>
      <c r="E112" s="938">
        <v>2</v>
      </c>
      <c r="F112" s="837">
        <v>236.1283618909091</v>
      </c>
      <c r="G112" s="837">
        <v>472.25672378181821</v>
      </c>
      <c r="H112" s="837">
        <v>708.38508567272731</v>
      </c>
      <c r="I112" s="837" t="s">
        <v>425</v>
      </c>
    </row>
    <row r="113" spans="2:9">
      <c r="B113" s="1141"/>
      <c r="C113" s="937" t="s">
        <v>3533</v>
      </c>
      <c r="D113" s="907" t="s">
        <v>3534</v>
      </c>
      <c r="E113" s="938">
        <v>2</v>
      </c>
      <c r="F113" s="837">
        <v>192.00745508250228</v>
      </c>
      <c r="G113" s="837" t="s">
        <v>425</v>
      </c>
      <c r="H113" s="837" t="s">
        <v>425</v>
      </c>
      <c r="I113" s="837" t="s">
        <v>425</v>
      </c>
    </row>
    <row r="114" spans="2:9">
      <c r="B114" s="1141"/>
      <c r="C114" s="937" t="s">
        <v>3535</v>
      </c>
      <c r="D114" s="907" t="s">
        <v>3536</v>
      </c>
      <c r="E114" s="938">
        <v>2</v>
      </c>
      <c r="F114" s="837">
        <v>293.67159970909091</v>
      </c>
      <c r="G114" s="837">
        <v>587.34319941818183</v>
      </c>
      <c r="H114" s="837">
        <v>881.01479912727268</v>
      </c>
      <c r="I114" s="837" t="s">
        <v>425</v>
      </c>
    </row>
    <row r="115" spans="2:9">
      <c r="B115" s="1141"/>
      <c r="C115" s="937" t="s">
        <v>3537</v>
      </c>
      <c r="D115" s="907" t="s">
        <v>3538</v>
      </c>
      <c r="E115" s="938">
        <v>2</v>
      </c>
      <c r="F115" s="837">
        <v>328.60638720000003</v>
      </c>
      <c r="G115" s="837">
        <v>657.21277440000006</v>
      </c>
      <c r="H115" s="837">
        <v>985.81916160000014</v>
      </c>
      <c r="I115" s="837" t="s">
        <v>425</v>
      </c>
    </row>
    <row r="116" spans="2:9">
      <c r="B116" s="1141"/>
      <c r="C116" s="937" t="s">
        <v>3539</v>
      </c>
      <c r="D116" s="907" t="s">
        <v>5705</v>
      </c>
      <c r="E116" s="938">
        <v>2</v>
      </c>
      <c r="F116" s="837">
        <v>355.32234589090905</v>
      </c>
      <c r="G116" s="837">
        <v>710.6446917818181</v>
      </c>
      <c r="H116" s="837">
        <v>1065.967037672727</v>
      </c>
      <c r="I116" s="837" t="s">
        <v>425</v>
      </c>
    </row>
    <row r="117" spans="2:9">
      <c r="B117" s="1141"/>
      <c r="C117" s="937" t="s">
        <v>3541</v>
      </c>
      <c r="D117" s="907" t="s">
        <v>3542</v>
      </c>
      <c r="E117" s="938">
        <v>2</v>
      </c>
      <c r="F117" s="837">
        <v>432.10571039999996</v>
      </c>
      <c r="G117" s="837">
        <v>864.21142079999993</v>
      </c>
      <c r="H117" s="837">
        <v>1296.3171311999999</v>
      </c>
      <c r="I117" s="837" t="s">
        <v>425</v>
      </c>
    </row>
    <row r="118" spans="2:9">
      <c r="B118" s="1141"/>
      <c r="C118" s="937" t="s">
        <v>3543</v>
      </c>
      <c r="D118" s="907" t="s">
        <v>3544</v>
      </c>
      <c r="E118" s="938">
        <v>2</v>
      </c>
      <c r="F118" s="837">
        <v>209.29961737486587</v>
      </c>
      <c r="G118" s="837" t="s">
        <v>425</v>
      </c>
      <c r="H118" s="837" t="s">
        <v>425</v>
      </c>
      <c r="I118" s="837" t="s">
        <v>425</v>
      </c>
    </row>
    <row r="119" spans="2:9">
      <c r="B119" s="1141"/>
      <c r="C119" s="937" t="s">
        <v>3549</v>
      </c>
      <c r="D119" s="907" t="s">
        <v>3550</v>
      </c>
      <c r="E119" s="938">
        <v>2</v>
      </c>
      <c r="F119" s="837">
        <v>504.97765003636363</v>
      </c>
      <c r="G119" s="837">
        <v>1009.9553000727273</v>
      </c>
      <c r="H119" s="837">
        <v>1514.9329501090908</v>
      </c>
      <c r="I119" s="837" t="s">
        <v>425</v>
      </c>
    </row>
    <row r="120" spans="2:9">
      <c r="B120" s="1141"/>
      <c r="C120" s="937" t="s">
        <v>3551</v>
      </c>
      <c r="D120" s="907" t="s">
        <v>3552</v>
      </c>
      <c r="E120" s="938">
        <v>2</v>
      </c>
      <c r="F120" s="837">
        <v>535.4284869818182</v>
      </c>
      <c r="G120" s="837">
        <v>1070.8569739636364</v>
      </c>
      <c r="H120" s="837">
        <v>1606.2854609454544</v>
      </c>
      <c r="I120" s="837" t="s">
        <v>425</v>
      </c>
    </row>
    <row r="121" spans="2:9">
      <c r="B121" s="1141"/>
      <c r="C121" s="937" t="s">
        <v>3553</v>
      </c>
      <c r="D121" s="907" t="s">
        <v>3554</v>
      </c>
      <c r="E121" s="938">
        <v>2</v>
      </c>
      <c r="F121" s="837">
        <v>738.55954734545446</v>
      </c>
      <c r="G121" s="837">
        <v>1477.1190946909089</v>
      </c>
      <c r="H121" s="837">
        <v>2215.6786420363637</v>
      </c>
      <c r="I121" s="837" t="s">
        <v>425</v>
      </c>
    </row>
    <row r="122" spans="2:9">
      <c r="B122" s="1141"/>
      <c r="C122" s="937" t="s">
        <v>3555</v>
      </c>
      <c r="D122" s="907" t="s">
        <v>3556</v>
      </c>
      <c r="E122" s="938">
        <v>2</v>
      </c>
      <c r="F122" s="837">
        <v>865.43866996363636</v>
      </c>
      <c r="G122" s="837">
        <v>1730.8773399272727</v>
      </c>
      <c r="H122" s="837">
        <v>2596.3160098909088</v>
      </c>
      <c r="I122" s="837" t="s">
        <v>425</v>
      </c>
    </row>
    <row r="123" spans="2:9">
      <c r="B123" s="1141"/>
      <c r="C123" s="937" t="s">
        <v>3558</v>
      </c>
      <c r="D123" s="907" t="s">
        <v>3559</v>
      </c>
      <c r="E123" s="938">
        <v>2</v>
      </c>
      <c r="F123" s="837">
        <v>82.344582981818178</v>
      </c>
      <c r="G123" s="837">
        <v>164.68916596363636</v>
      </c>
      <c r="H123" s="837">
        <v>247.03374894545453</v>
      </c>
      <c r="I123" s="837" t="s">
        <v>425</v>
      </c>
    </row>
    <row r="124" spans="2:9">
      <c r="B124" s="1141"/>
      <c r="C124" s="937" t="s">
        <v>3560</v>
      </c>
      <c r="D124" s="907" t="s">
        <v>3561</v>
      </c>
      <c r="E124" s="938">
        <v>2</v>
      </c>
      <c r="F124" s="837">
        <v>110.9083248</v>
      </c>
      <c r="G124" s="837">
        <v>221.81664960000001</v>
      </c>
      <c r="H124" s="837">
        <v>332.72497440000006</v>
      </c>
      <c r="I124" s="837" t="s">
        <v>425</v>
      </c>
    </row>
    <row r="125" spans="2:9">
      <c r="B125" s="1141"/>
      <c r="C125" s="937" t="s">
        <v>3562</v>
      </c>
      <c r="D125" s="907" t="s">
        <v>3563</v>
      </c>
      <c r="E125" s="938">
        <v>2</v>
      </c>
      <c r="F125" s="837">
        <v>231.96760363636361</v>
      </c>
      <c r="G125" s="837">
        <v>463.93520727272721</v>
      </c>
      <c r="H125" s="837">
        <v>695.90281090909093</v>
      </c>
      <c r="I125" s="837" t="s">
        <v>425</v>
      </c>
    </row>
    <row r="126" spans="2:9">
      <c r="B126" s="1141"/>
      <c r="C126" s="937" t="s">
        <v>3564</v>
      </c>
      <c r="D126" s="907" t="s">
        <v>3565</v>
      </c>
      <c r="E126" s="938">
        <v>2</v>
      </c>
      <c r="F126" s="837">
        <v>262.35709003636362</v>
      </c>
      <c r="G126" s="837">
        <v>524.71418007272723</v>
      </c>
      <c r="H126" s="837">
        <v>787.07127010909085</v>
      </c>
      <c r="I126" s="837" t="s">
        <v>425</v>
      </c>
    </row>
    <row r="127" spans="2:9">
      <c r="B127" s="1141"/>
      <c r="C127" s="937" t="s">
        <v>3566</v>
      </c>
      <c r="D127" s="907" t="s">
        <v>3567</v>
      </c>
      <c r="E127" s="938">
        <v>2</v>
      </c>
      <c r="F127" s="837">
        <v>274.94383941818182</v>
      </c>
      <c r="G127" s="837">
        <v>549.88767883636365</v>
      </c>
      <c r="H127" s="837">
        <v>824.83151825454547</v>
      </c>
      <c r="I127" s="837" t="s">
        <v>425</v>
      </c>
    </row>
    <row r="128" spans="2:9">
      <c r="B128" s="1141"/>
      <c r="C128" s="937" t="s">
        <v>3568</v>
      </c>
      <c r="D128" s="907" t="s">
        <v>3569</v>
      </c>
      <c r="E128" s="938">
        <v>2</v>
      </c>
      <c r="F128" s="837">
        <v>305.51261236363638</v>
      </c>
      <c r="G128" s="837">
        <v>611.02522472727276</v>
      </c>
      <c r="H128" s="837">
        <v>916.53783709090908</v>
      </c>
      <c r="I128" s="837" t="s">
        <v>425</v>
      </c>
    </row>
    <row r="129" spans="2:9">
      <c r="B129" s="1141"/>
      <c r="C129" s="937" t="s">
        <v>3570</v>
      </c>
      <c r="D129" s="907" t="s">
        <v>3571</v>
      </c>
      <c r="E129" s="938">
        <v>2</v>
      </c>
      <c r="F129" s="837">
        <v>328.88907621818191</v>
      </c>
      <c r="G129" s="837">
        <v>657.77815243636383</v>
      </c>
      <c r="H129" s="837">
        <v>986.66722865454562</v>
      </c>
      <c r="I129" s="837" t="s">
        <v>425</v>
      </c>
    </row>
    <row r="130" spans="2:9">
      <c r="B130" s="1141"/>
      <c r="C130" s="937" t="s">
        <v>3572</v>
      </c>
      <c r="D130" s="907" t="s">
        <v>3573</v>
      </c>
      <c r="E130" s="938">
        <v>2</v>
      </c>
      <c r="F130" s="837">
        <v>354.0642427636364</v>
      </c>
      <c r="G130" s="837">
        <v>708.1284855272728</v>
      </c>
      <c r="H130" s="837">
        <v>1062.1927282909091</v>
      </c>
      <c r="I130" s="837" t="s">
        <v>425</v>
      </c>
    </row>
    <row r="131" spans="2:9">
      <c r="B131" s="1141"/>
      <c r="C131" s="937" t="s">
        <v>3580</v>
      </c>
      <c r="D131" s="907" t="s">
        <v>3581</v>
      </c>
      <c r="E131" s="938">
        <v>2</v>
      </c>
      <c r="F131" s="837">
        <v>29.826014399999995</v>
      </c>
      <c r="G131" s="837">
        <v>59.652028799999989</v>
      </c>
      <c r="H131" s="837">
        <v>89.478043200000002</v>
      </c>
      <c r="I131" s="837" t="s">
        <v>425</v>
      </c>
    </row>
    <row r="132" spans="2:9">
      <c r="B132" s="1141"/>
      <c r="C132" s="937" t="s">
        <v>3582</v>
      </c>
      <c r="D132" s="907" t="s">
        <v>3583</v>
      </c>
      <c r="E132" s="938">
        <v>2</v>
      </c>
      <c r="F132" s="837">
        <v>45.007236654545451</v>
      </c>
      <c r="G132" s="837">
        <v>90.014473309090903</v>
      </c>
      <c r="H132" s="837">
        <v>135.02170996363634</v>
      </c>
      <c r="I132" s="837" t="s">
        <v>425</v>
      </c>
    </row>
    <row r="133" spans="2:9">
      <c r="B133" s="1141"/>
      <c r="C133" s="937" t="s">
        <v>3584</v>
      </c>
      <c r="D133" s="907" t="s">
        <v>3585</v>
      </c>
      <c r="E133" s="938">
        <v>2</v>
      </c>
      <c r="F133" s="837">
        <v>47.062896872727265</v>
      </c>
      <c r="G133" s="837">
        <v>94.12579374545453</v>
      </c>
      <c r="H133" s="837">
        <v>141.18869061818179</v>
      </c>
      <c r="I133" s="837" t="s">
        <v>425</v>
      </c>
    </row>
    <row r="134" spans="2:9">
      <c r="B134" s="1141"/>
      <c r="C134" s="937" t="s">
        <v>3574</v>
      </c>
      <c r="D134" s="907" t="s">
        <v>3575</v>
      </c>
      <c r="E134" s="938">
        <v>2</v>
      </c>
      <c r="F134" s="837" t="s">
        <v>425</v>
      </c>
      <c r="G134" s="837" t="s">
        <v>425</v>
      </c>
      <c r="H134" s="837" t="s">
        <v>425</v>
      </c>
      <c r="I134" s="837" t="s">
        <v>425</v>
      </c>
    </row>
    <row r="135" spans="2:9">
      <c r="B135" s="1141"/>
      <c r="C135" s="937" t="s">
        <v>3576</v>
      </c>
      <c r="D135" s="907" t="s">
        <v>3577</v>
      </c>
      <c r="E135" s="938">
        <v>2</v>
      </c>
      <c r="F135" s="837" t="s">
        <v>425</v>
      </c>
      <c r="G135" s="837" t="s">
        <v>425</v>
      </c>
      <c r="H135" s="837" t="s">
        <v>425</v>
      </c>
      <c r="I135" s="837" t="s">
        <v>425</v>
      </c>
    </row>
    <row r="136" spans="2:9">
      <c r="B136" s="1141"/>
      <c r="C136" s="937" t="s">
        <v>3578</v>
      </c>
      <c r="D136" s="907" t="s">
        <v>3579</v>
      </c>
      <c r="E136" s="938">
        <v>2</v>
      </c>
      <c r="F136" s="837" t="s">
        <v>425</v>
      </c>
      <c r="G136" s="837" t="s">
        <v>425</v>
      </c>
      <c r="H136" s="837" t="s">
        <v>425</v>
      </c>
      <c r="I136" s="837" t="s">
        <v>425</v>
      </c>
    </row>
    <row r="137" spans="2:9">
      <c r="B137" s="1141"/>
      <c r="C137" s="937" t="s">
        <v>3545</v>
      </c>
      <c r="D137" s="907" t="s">
        <v>3546</v>
      </c>
      <c r="E137" s="938">
        <v>2</v>
      </c>
      <c r="F137" s="837" t="s">
        <v>425</v>
      </c>
      <c r="G137" s="837" t="s">
        <v>425</v>
      </c>
      <c r="H137" s="837" t="s">
        <v>425</v>
      </c>
      <c r="I137" s="837" t="s">
        <v>425</v>
      </c>
    </row>
    <row r="138" spans="2:9" ht="15.75" thickBot="1">
      <c r="B138" s="1141"/>
      <c r="C138" s="939" t="s">
        <v>3547</v>
      </c>
      <c r="D138" s="940" t="s">
        <v>3548</v>
      </c>
      <c r="E138" s="941">
        <v>2</v>
      </c>
      <c r="F138" s="942" t="s">
        <v>425</v>
      </c>
      <c r="G138" s="942" t="s">
        <v>425</v>
      </c>
      <c r="H138" s="942" t="s">
        <v>425</v>
      </c>
      <c r="I138" s="942" t="s">
        <v>425</v>
      </c>
    </row>
    <row r="139" spans="2:9">
      <c r="B139" s="1117" t="s">
        <v>5706</v>
      </c>
      <c r="C139" s="920" t="s">
        <v>3625</v>
      </c>
      <c r="D139" s="943" t="s">
        <v>3626</v>
      </c>
      <c r="E139" s="936">
        <v>1</v>
      </c>
      <c r="F139" s="832">
        <v>59.048410909090904</v>
      </c>
      <c r="G139" s="832">
        <v>118.09682181818181</v>
      </c>
      <c r="H139" s="832" t="s">
        <v>425</v>
      </c>
      <c r="I139" s="832" t="s">
        <v>425</v>
      </c>
    </row>
    <row r="140" spans="2:9">
      <c r="B140" s="1118"/>
      <c r="C140" s="922" t="s">
        <v>3627</v>
      </c>
      <c r="D140" s="944" t="s">
        <v>3628</v>
      </c>
      <c r="E140" s="938">
        <v>1</v>
      </c>
      <c r="F140" s="837">
        <v>54.918863999999999</v>
      </c>
      <c r="G140" s="837">
        <v>109.837728</v>
      </c>
      <c r="H140" s="837" t="s">
        <v>425</v>
      </c>
      <c r="I140" s="837" t="s">
        <v>425</v>
      </c>
    </row>
    <row r="141" spans="2:9">
      <c r="B141" s="1118"/>
      <c r="C141" s="922" t="s">
        <v>3629</v>
      </c>
      <c r="D141" s="944" t="s">
        <v>3630</v>
      </c>
      <c r="E141" s="938">
        <v>1</v>
      </c>
      <c r="F141" s="837">
        <v>109.31416363636365</v>
      </c>
      <c r="G141" s="837">
        <v>218.62832727272729</v>
      </c>
      <c r="H141" s="837" t="s">
        <v>425</v>
      </c>
      <c r="I141" s="837" t="s">
        <v>425</v>
      </c>
    </row>
    <row r="142" spans="2:9">
      <c r="B142" s="1118"/>
      <c r="C142" s="922" t="s">
        <v>3631</v>
      </c>
      <c r="D142" s="944" t="s">
        <v>3632</v>
      </c>
      <c r="E142" s="938">
        <v>1</v>
      </c>
      <c r="F142" s="837">
        <v>91.686305454545462</v>
      </c>
      <c r="G142" s="837">
        <v>183.37261090909092</v>
      </c>
      <c r="H142" s="837" t="s">
        <v>425</v>
      </c>
      <c r="I142" s="837" t="s">
        <v>425</v>
      </c>
    </row>
    <row r="143" spans="2:9">
      <c r="B143" s="1118"/>
      <c r="C143" s="922" t="s">
        <v>3633</v>
      </c>
      <c r="D143" s="944" t="s">
        <v>3634</v>
      </c>
      <c r="E143" s="938">
        <v>1</v>
      </c>
      <c r="F143" s="837">
        <v>141.00142254545455</v>
      </c>
      <c r="G143" s="837">
        <v>282.00284509090909</v>
      </c>
      <c r="H143" s="837" t="s">
        <v>425</v>
      </c>
      <c r="I143" s="837" t="s">
        <v>425</v>
      </c>
    </row>
    <row r="144" spans="2:9" ht="15.75" thickBot="1">
      <c r="B144" s="1119"/>
      <c r="C144" s="945" t="s">
        <v>3635</v>
      </c>
      <c r="D144" s="946" t="s">
        <v>3636</v>
      </c>
      <c r="E144" s="947">
        <v>1</v>
      </c>
      <c r="F144" s="842">
        <v>117.25518763636362</v>
      </c>
      <c r="G144" s="842">
        <v>234.51037527272723</v>
      </c>
      <c r="H144" s="842" t="s">
        <v>425</v>
      </c>
      <c r="I144" s="842" t="s">
        <v>425</v>
      </c>
    </row>
    <row r="145" spans="2:9">
      <c r="B145" s="948" t="s">
        <v>5707</v>
      </c>
      <c r="C145" s="926" t="s">
        <v>3747</v>
      </c>
      <c r="D145" s="949" t="s">
        <v>3748</v>
      </c>
      <c r="E145" s="911">
        <v>2</v>
      </c>
      <c r="F145" s="912">
        <v>36.781736727272722</v>
      </c>
      <c r="G145" s="912">
        <v>73.563473454545445</v>
      </c>
      <c r="H145" s="912">
        <v>110.34521018181819</v>
      </c>
      <c r="I145" s="913" t="s">
        <v>425</v>
      </c>
    </row>
    <row r="146" spans="2:9">
      <c r="B146" s="950" t="s">
        <v>5707</v>
      </c>
      <c r="C146" s="916" t="s">
        <v>3749</v>
      </c>
      <c r="D146" s="951" t="s">
        <v>3750</v>
      </c>
      <c r="E146" s="850">
        <v>2</v>
      </c>
      <c r="F146" s="851">
        <v>46.589723345454544</v>
      </c>
      <c r="G146" s="851">
        <v>93.179446690909089</v>
      </c>
      <c r="H146" s="851">
        <v>139.76917003636362</v>
      </c>
      <c r="I146" s="852" t="s">
        <v>425</v>
      </c>
    </row>
    <row r="147" spans="2:9">
      <c r="B147" s="950" t="s">
        <v>5707</v>
      </c>
      <c r="C147" s="916" t="s">
        <v>3751</v>
      </c>
      <c r="D147" s="951" t="s">
        <v>3752</v>
      </c>
      <c r="E147" s="850">
        <v>2</v>
      </c>
      <c r="F147" s="851">
        <v>8.4770967272727269</v>
      </c>
      <c r="G147" s="851">
        <v>16.954193454545454</v>
      </c>
      <c r="H147" s="851">
        <v>25.431290181818177</v>
      </c>
      <c r="I147" s="852" t="s">
        <v>425</v>
      </c>
    </row>
    <row r="148" spans="2:9">
      <c r="B148" s="950" t="s">
        <v>5707</v>
      </c>
      <c r="C148" s="916" t="s">
        <v>3753</v>
      </c>
      <c r="D148" s="951" t="s">
        <v>3754</v>
      </c>
      <c r="E148" s="850">
        <v>2</v>
      </c>
      <c r="F148" s="851">
        <v>15.439609309090908</v>
      </c>
      <c r="G148" s="851">
        <v>30.879218618181817</v>
      </c>
      <c r="H148" s="851">
        <v>46.318827927272721</v>
      </c>
      <c r="I148" s="852" t="s">
        <v>425</v>
      </c>
    </row>
    <row r="149" spans="2:9">
      <c r="B149" s="950" t="s">
        <v>5707</v>
      </c>
      <c r="C149" s="916" t="s">
        <v>3755</v>
      </c>
      <c r="D149" s="951" t="s">
        <v>3756</v>
      </c>
      <c r="E149" s="850">
        <v>2</v>
      </c>
      <c r="F149" s="851">
        <v>18.25506327272727</v>
      </c>
      <c r="G149" s="851">
        <v>36.51012654545454</v>
      </c>
      <c r="H149" s="851">
        <v>54.765189818181817</v>
      </c>
      <c r="I149" s="852" t="s">
        <v>425</v>
      </c>
    </row>
    <row r="150" spans="2:9">
      <c r="B150" s="950" t="s">
        <v>5707</v>
      </c>
      <c r="C150" s="916" t="s">
        <v>3757</v>
      </c>
      <c r="D150" s="951" t="s">
        <v>3758</v>
      </c>
      <c r="E150" s="850">
        <v>2</v>
      </c>
      <c r="F150" s="851">
        <v>18.25506327272727</v>
      </c>
      <c r="G150" s="851">
        <v>36.51012654545454</v>
      </c>
      <c r="H150" s="851">
        <v>54.765189818181817</v>
      </c>
      <c r="I150" s="852" t="s">
        <v>425</v>
      </c>
    </row>
    <row r="151" spans="2:9">
      <c r="B151" s="950" t="s">
        <v>5707</v>
      </c>
      <c r="C151" s="916" t="s">
        <v>3759</v>
      </c>
      <c r="D151" s="951" t="s">
        <v>3760</v>
      </c>
      <c r="E151" s="850">
        <v>2</v>
      </c>
      <c r="F151" s="851">
        <v>37.326386618181814</v>
      </c>
      <c r="G151" s="851">
        <v>74.652773236363629</v>
      </c>
      <c r="H151" s="851">
        <v>111.97915985454544</v>
      </c>
      <c r="I151" s="852" t="s">
        <v>425</v>
      </c>
    </row>
    <row r="152" spans="2:9">
      <c r="B152" s="950" t="s">
        <v>5707</v>
      </c>
      <c r="C152" s="916" t="s">
        <v>3761</v>
      </c>
      <c r="D152" s="951" t="s">
        <v>3762</v>
      </c>
      <c r="E152" s="850">
        <v>2</v>
      </c>
      <c r="F152" s="851">
        <v>10.999497599999998</v>
      </c>
      <c r="G152" s="851">
        <v>21.998995199999996</v>
      </c>
      <c r="H152" s="851">
        <v>32.998492799999994</v>
      </c>
      <c r="I152" s="852" t="s">
        <v>425</v>
      </c>
    </row>
    <row r="153" spans="2:9">
      <c r="B153" s="950" t="s">
        <v>5707</v>
      </c>
      <c r="C153" s="916" t="s">
        <v>3763</v>
      </c>
      <c r="D153" s="951" t="s">
        <v>3764</v>
      </c>
      <c r="E153" s="850">
        <v>2</v>
      </c>
      <c r="F153" s="851">
        <v>16.801948800000002</v>
      </c>
      <c r="G153" s="851">
        <v>33.603897600000003</v>
      </c>
      <c r="H153" s="851">
        <v>50.405846399999987</v>
      </c>
      <c r="I153" s="852" t="s">
        <v>425</v>
      </c>
    </row>
    <row r="154" spans="2:9">
      <c r="B154" s="950" t="s">
        <v>5707</v>
      </c>
      <c r="C154" s="916" t="s">
        <v>3765</v>
      </c>
      <c r="D154" s="951" t="s">
        <v>3766</v>
      </c>
      <c r="E154" s="850">
        <v>2</v>
      </c>
      <c r="F154" s="851">
        <v>17.84979229090909</v>
      </c>
      <c r="G154" s="851">
        <v>35.699584581818179</v>
      </c>
      <c r="H154" s="851">
        <v>53.549376872727272</v>
      </c>
      <c r="I154" s="852" t="s">
        <v>425</v>
      </c>
    </row>
    <row r="155" spans="2:9">
      <c r="B155" s="950" t="s">
        <v>5707</v>
      </c>
      <c r="C155" s="916" t="s">
        <v>3802</v>
      </c>
      <c r="D155" s="951" t="s">
        <v>3803</v>
      </c>
      <c r="E155" s="850">
        <v>2</v>
      </c>
      <c r="F155" s="851">
        <v>21.524392145454545</v>
      </c>
      <c r="G155" s="851">
        <v>43.04878429090909</v>
      </c>
      <c r="H155" s="851">
        <v>64.573176436363639</v>
      </c>
      <c r="I155" s="852" t="s">
        <v>425</v>
      </c>
    </row>
    <row r="156" spans="2:9">
      <c r="B156" s="950" t="s">
        <v>5707</v>
      </c>
      <c r="C156" s="916" t="s">
        <v>3804</v>
      </c>
      <c r="D156" s="951" t="s">
        <v>3805</v>
      </c>
      <c r="E156" s="850">
        <v>2</v>
      </c>
      <c r="F156" s="851">
        <v>23.340606545454548</v>
      </c>
      <c r="G156" s="851">
        <v>46.681213090909097</v>
      </c>
      <c r="H156" s="851">
        <v>70.021819636363645</v>
      </c>
      <c r="I156" s="852" t="s">
        <v>425</v>
      </c>
    </row>
    <row r="157" spans="2:9">
      <c r="B157" s="950" t="s">
        <v>5707</v>
      </c>
      <c r="C157" s="916" t="s">
        <v>3806</v>
      </c>
      <c r="D157" s="951" t="s">
        <v>3807</v>
      </c>
      <c r="E157" s="850">
        <v>2</v>
      </c>
      <c r="F157" s="851">
        <v>26.438392145454543</v>
      </c>
      <c r="G157" s="851">
        <v>52.876784290909086</v>
      </c>
      <c r="H157" s="851">
        <v>79.315176436363629</v>
      </c>
      <c r="I157" s="852" t="s">
        <v>425</v>
      </c>
    </row>
    <row r="158" spans="2:9">
      <c r="B158" s="950" t="s">
        <v>5707</v>
      </c>
      <c r="C158" s="916" t="s">
        <v>3769</v>
      </c>
      <c r="D158" s="951" t="s">
        <v>3770</v>
      </c>
      <c r="E158" s="850">
        <v>2</v>
      </c>
      <c r="F158" s="851">
        <v>54.582210327272712</v>
      </c>
      <c r="G158" s="851">
        <v>109.16442065454542</v>
      </c>
      <c r="H158" s="851">
        <v>163.74663098181816</v>
      </c>
      <c r="I158" s="852" t="s">
        <v>425</v>
      </c>
    </row>
    <row r="159" spans="2:9">
      <c r="B159" s="950" t="s">
        <v>5707</v>
      </c>
      <c r="C159" s="916" t="s">
        <v>3771</v>
      </c>
      <c r="D159" s="951" t="s">
        <v>3772</v>
      </c>
      <c r="E159" s="850">
        <v>2</v>
      </c>
      <c r="F159" s="851">
        <v>29.879264290909084</v>
      </c>
      <c r="G159" s="851">
        <v>59.758528581818169</v>
      </c>
      <c r="H159" s="851">
        <v>89.637792872727246</v>
      </c>
      <c r="I159" s="852" t="s">
        <v>425</v>
      </c>
    </row>
    <row r="160" spans="2:9">
      <c r="B160" s="950" t="s">
        <v>5707</v>
      </c>
      <c r="C160" s="916" t="s">
        <v>3773</v>
      </c>
      <c r="D160" s="951" t="s">
        <v>3774</v>
      </c>
      <c r="E160" s="850">
        <v>2</v>
      </c>
      <c r="F160" s="851">
        <v>31.513928727272717</v>
      </c>
      <c r="G160" s="851">
        <v>63.027857454545433</v>
      </c>
      <c r="H160" s="851">
        <v>94.541786181818154</v>
      </c>
      <c r="I160" s="852" t="s">
        <v>425</v>
      </c>
    </row>
    <row r="161" spans="2:9">
      <c r="B161" s="950" t="s">
        <v>5707</v>
      </c>
      <c r="C161" s="916" t="s">
        <v>3775</v>
      </c>
      <c r="D161" s="951" t="s">
        <v>3776</v>
      </c>
      <c r="E161" s="850">
        <v>2</v>
      </c>
      <c r="F161" s="851">
        <v>33.566729890909087</v>
      </c>
      <c r="G161" s="851">
        <v>67.133459781818175</v>
      </c>
      <c r="H161" s="851">
        <v>100.70018967272726</v>
      </c>
      <c r="I161" s="852" t="s">
        <v>425</v>
      </c>
    </row>
    <row r="162" spans="2:9">
      <c r="B162" s="950" t="s">
        <v>5707</v>
      </c>
      <c r="C162" s="916" t="s">
        <v>3777</v>
      </c>
      <c r="D162" s="951" t="s">
        <v>3778</v>
      </c>
      <c r="E162" s="850">
        <v>2</v>
      </c>
      <c r="F162" s="851">
        <v>28.254606545454543</v>
      </c>
      <c r="G162" s="851">
        <v>56.509213090909086</v>
      </c>
      <c r="H162" s="851">
        <v>84.763819636363621</v>
      </c>
      <c r="I162" s="852" t="s">
        <v>425</v>
      </c>
    </row>
    <row r="163" spans="2:9">
      <c r="B163" s="950" t="s">
        <v>5707</v>
      </c>
      <c r="C163" s="916" t="s">
        <v>3779</v>
      </c>
      <c r="D163" s="951" t="s">
        <v>3780</v>
      </c>
      <c r="E163" s="850">
        <v>2</v>
      </c>
      <c r="F163" s="851">
        <v>53.380692654545449</v>
      </c>
      <c r="G163" s="851">
        <v>106.7613853090909</v>
      </c>
      <c r="H163" s="851">
        <v>160.14207796363635</v>
      </c>
      <c r="I163" s="852" t="s">
        <v>425</v>
      </c>
    </row>
    <row r="164" spans="2:9">
      <c r="B164" s="950" t="s">
        <v>5707</v>
      </c>
      <c r="C164" s="916" t="s">
        <v>3781</v>
      </c>
      <c r="D164" s="951" t="s">
        <v>3782</v>
      </c>
      <c r="E164" s="850">
        <v>2</v>
      </c>
      <c r="F164" s="851">
        <v>37.474342690909083</v>
      </c>
      <c r="G164" s="851">
        <v>74.948685381818166</v>
      </c>
      <c r="H164" s="851">
        <v>112.42302807272726</v>
      </c>
      <c r="I164" s="852" t="s">
        <v>425</v>
      </c>
    </row>
    <row r="165" spans="2:9">
      <c r="B165" s="950" t="s">
        <v>5707</v>
      </c>
      <c r="C165" s="916" t="s">
        <v>3783</v>
      </c>
      <c r="D165" s="951" t="s">
        <v>3784</v>
      </c>
      <c r="E165" s="850">
        <v>2</v>
      </c>
      <c r="F165" s="851">
        <v>34.783972363636366</v>
      </c>
      <c r="G165" s="851">
        <v>69.567944727272732</v>
      </c>
      <c r="H165" s="851">
        <v>104.35191709090908</v>
      </c>
      <c r="I165" s="852" t="s">
        <v>425</v>
      </c>
    </row>
    <row r="166" spans="2:9">
      <c r="B166" s="950" t="s">
        <v>5707</v>
      </c>
      <c r="C166" s="916" t="s">
        <v>3785</v>
      </c>
      <c r="D166" s="951" t="s">
        <v>3786</v>
      </c>
      <c r="E166" s="850">
        <v>2</v>
      </c>
      <c r="F166" s="851">
        <v>35.328622254545451</v>
      </c>
      <c r="G166" s="851">
        <v>70.657244509090901</v>
      </c>
      <c r="H166" s="851">
        <v>105.98586676363635</v>
      </c>
      <c r="I166" s="852" t="s">
        <v>425</v>
      </c>
    </row>
    <row r="167" spans="2:9">
      <c r="B167" s="950" t="s">
        <v>5707</v>
      </c>
      <c r="C167" s="916" t="s">
        <v>3787</v>
      </c>
      <c r="D167" s="951" t="s">
        <v>3788</v>
      </c>
      <c r="E167" s="850">
        <v>2</v>
      </c>
      <c r="F167" s="851">
        <v>51.362914909090911</v>
      </c>
      <c r="G167" s="851">
        <v>102.72582981818182</v>
      </c>
      <c r="H167" s="851">
        <v>154.08874472727271</v>
      </c>
      <c r="I167" s="852" t="s">
        <v>425</v>
      </c>
    </row>
    <row r="168" spans="2:9">
      <c r="B168" s="950" t="s">
        <v>5707</v>
      </c>
      <c r="C168" s="916" t="s">
        <v>3789</v>
      </c>
      <c r="D168" s="951" t="s">
        <v>3790</v>
      </c>
      <c r="E168" s="850">
        <v>2</v>
      </c>
      <c r="F168" s="851">
        <v>58.12386414545454</v>
      </c>
      <c r="G168" s="851">
        <v>116.24772829090908</v>
      </c>
      <c r="H168" s="851">
        <v>174.37159243636367</v>
      </c>
      <c r="I168" s="852" t="s">
        <v>425</v>
      </c>
    </row>
    <row r="169" spans="2:9">
      <c r="B169" s="950" t="s">
        <v>5707</v>
      </c>
      <c r="C169" s="916" t="s">
        <v>3791</v>
      </c>
      <c r="D169" s="951" t="s">
        <v>3792</v>
      </c>
      <c r="E169" s="850">
        <v>2</v>
      </c>
      <c r="F169" s="851">
        <v>33.603182836363636</v>
      </c>
      <c r="G169" s="851">
        <v>67.206365672727273</v>
      </c>
      <c r="H169" s="851">
        <v>100.80954850909092</v>
      </c>
      <c r="I169" s="852" t="s">
        <v>425</v>
      </c>
    </row>
    <row r="170" spans="2:9">
      <c r="B170" s="950" t="s">
        <v>5707</v>
      </c>
      <c r="C170" s="916" t="s">
        <v>3793</v>
      </c>
      <c r="D170" s="951" t="s">
        <v>3794</v>
      </c>
      <c r="E170" s="850">
        <v>2</v>
      </c>
      <c r="F170" s="851">
        <v>90.717085963636364</v>
      </c>
      <c r="G170" s="851">
        <v>181.43417192727273</v>
      </c>
      <c r="H170" s="851">
        <v>272.15125789090905</v>
      </c>
      <c r="I170" s="852" t="s">
        <v>425</v>
      </c>
    </row>
    <row r="171" spans="2:9">
      <c r="B171" s="950" t="s">
        <v>5707</v>
      </c>
      <c r="C171" s="916" t="s">
        <v>3815</v>
      </c>
      <c r="D171" s="917" t="s">
        <v>3816</v>
      </c>
      <c r="E171" s="850">
        <v>2</v>
      </c>
      <c r="F171" s="851">
        <v>50.959073454545454</v>
      </c>
      <c r="G171" s="851">
        <v>101.91814690909091</v>
      </c>
      <c r="H171" s="851">
        <v>152.87722036363635</v>
      </c>
      <c r="I171" s="852" t="s">
        <v>425</v>
      </c>
    </row>
    <row r="172" spans="2:9">
      <c r="B172" s="950" t="s">
        <v>5707</v>
      </c>
      <c r="C172" s="916" t="s">
        <v>3817</v>
      </c>
      <c r="D172" s="917" t="s">
        <v>3818</v>
      </c>
      <c r="E172" s="850">
        <v>2</v>
      </c>
      <c r="F172" s="851">
        <v>53.21915607272728</v>
      </c>
      <c r="G172" s="851">
        <v>106.43831214545456</v>
      </c>
      <c r="H172" s="851">
        <v>159.6574682181818</v>
      </c>
      <c r="I172" s="852" t="s">
        <v>425</v>
      </c>
    </row>
    <row r="173" spans="2:9">
      <c r="B173" s="950" t="s">
        <v>5707</v>
      </c>
      <c r="C173" s="916" t="s">
        <v>3819</v>
      </c>
      <c r="D173" s="917" t="s">
        <v>3820</v>
      </c>
      <c r="E173" s="850">
        <v>2</v>
      </c>
      <c r="F173" s="851">
        <v>59.940078545454547</v>
      </c>
      <c r="G173" s="851">
        <v>119.88015709090909</v>
      </c>
      <c r="H173" s="851">
        <v>179.82023563636363</v>
      </c>
      <c r="I173" s="852" t="s">
        <v>425</v>
      </c>
    </row>
    <row r="174" spans="2:9">
      <c r="B174" s="950" t="s">
        <v>5707</v>
      </c>
      <c r="C174" s="916" t="s">
        <v>3821</v>
      </c>
      <c r="D174" s="917" t="s">
        <v>3822</v>
      </c>
      <c r="E174" s="850">
        <v>2</v>
      </c>
      <c r="F174" s="851">
        <v>59.940078545454547</v>
      </c>
      <c r="G174" s="851">
        <v>119.88015709090909</v>
      </c>
      <c r="H174" s="851">
        <v>179.82023563636363</v>
      </c>
      <c r="I174" s="852" t="s">
        <v>425</v>
      </c>
    </row>
    <row r="175" spans="2:9">
      <c r="B175" s="950" t="s">
        <v>5707</v>
      </c>
      <c r="C175" s="916" t="s">
        <v>3823</v>
      </c>
      <c r="D175" s="917" t="s">
        <v>3824</v>
      </c>
      <c r="E175" s="850">
        <v>2</v>
      </c>
      <c r="F175" s="851">
        <v>73.562758690909092</v>
      </c>
      <c r="G175" s="851">
        <v>147.12551738181818</v>
      </c>
      <c r="H175" s="851">
        <v>220.68827607272729</v>
      </c>
      <c r="I175" s="852" t="s">
        <v>425</v>
      </c>
    </row>
    <row r="176" spans="2:9">
      <c r="B176" s="950" t="s">
        <v>5707</v>
      </c>
      <c r="C176" s="916" t="s">
        <v>3825</v>
      </c>
      <c r="D176" s="917" t="s">
        <v>3826</v>
      </c>
      <c r="E176" s="850">
        <v>2</v>
      </c>
      <c r="F176" s="851">
        <v>53.179129309090904</v>
      </c>
      <c r="G176" s="851">
        <v>106.35825861818181</v>
      </c>
      <c r="H176" s="851">
        <v>159.5373879272727</v>
      </c>
      <c r="I176" s="852" t="s">
        <v>425</v>
      </c>
    </row>
    <row r="177" spans="2:9">
      <c r="B177" s="950" t="s">
        <v>5707</v>
      </c>
      <c r="C177" s="916" t="s">
        <v>3828</v>
      </c>
      <c r="D177" s="917" t="s">
        <v>3829</v>
      </c>
      <c r="E177" s="850">
        <v>2</v>
      </c>
      <c r="F177" s="851">
        <v>54.491435345454541</v>
      </c>
      <c r="G177" s="851">
        <v>108.98287069090908</v>
      </c>
      <c r="H177" s="851">
        <v>163.47430603636366</v>
      </c>
      <c r="I177" s="852" t="s">
        <v>425</v>
      </c>
    </row>
    <row r="178" spans="2:9">
      <c r="B178" s="950" t="s">
        <v>5707</v>
      </c>
      <c r="C178" s="916" t="s">
        <v>3830</v>
      </c>
      <c r="D178" s="917" t="s">
        <v>3831</v>
      </c>
      <c r="E178" s="850">
        <v>2</v>
      </c>
      <c r="F178" s="851">
        <v>56.30764974545454</v>
      </c>
      <c r="G178" s="851">
        <v>112.61529949090908</v>
      </c>
      <c r="H178" s="851">
        <v>168.92294923636365</v>
      </c>
      <c r="I178" s="852" t="s">
        <v>425</v>
      </c>
    </row>
    <row r="179" spans="2:9">
      <c r="B179" s="950" t="s">
        <v>5707</v>
      </c>
      <c r="C179" s="916" t="s">
        <v>3832</v>
      </c>
      <c r="D179" s="917" t="s">
        <v>3833</v>
      </c>
      <c r="E179" s="850">
        <v>2</v>
      </c>
      <c r="F179" s="851">
        <v>59.940078545454547</v>
      </c>
      <c r="G179" s="851">
        <v>119.88015709090909</v>
      </c>
      <c r="H179" s="851">
        <v>179.82023563636363</v>
      </c>
      <c r="I179" s="852" t="s">
        <v>425</v>
      </c>
    </row>
    <row r="180" spans="2:9">
      <c r="B180" s="950" t="s">
        <v>5707</v>
      </c>
      <c r="C180" s="916" t="s">
        <v>3834</v>
      </c>
      <c r="D180" s="917" t="s">
        <v>3835</v>
      </c>
      <c r="E180" s="850">
        <v>2</v>
      </c>
      <c r="F180" s="851">
        <v>59.940078545454547</v>
      </c>
      <c r="G180" s="851">
        <v>119.88015709090909</v>
      </c>
      <c r="H180" s="851">
        <v>179.82023563636363</v>
      </c>
      <c r="I180" s="852" t="s">
        <v>425</v>
      </c>
    </row>
    <row r="181" spans="2:9">
      <c r="B181" s="950" t="s">
        <v>5707</v>
      </c>
      <c r="C181" s="916" t="s">
        <v>3836</v>
      </c>
      <c r="D181" s="917" t="s">
        <v>3837</v>
      </c>
      <c r="E181" s="850">
        <v>2</v>
      </c>
      <c r="F181" s="851">
        <v>73.562758690909092</v>
      </c>
      <c r="G181" s="851">
        <v>147.12551738181818</v>
      </c>
      <c r="H181" s="851">
        <v>220.68827607272729</v>
      </c>
      <c r="I181" s="852" t="s">
        <v>425</v>
      </c>
    </row>
    <row r="182" spans="2:9">
      <c r="B182" s="950" t="s">
        <v>5707</v>
      </c>
      <c r="C182" s="916" t="s">
        <v>3838</v>
      </c>
      <c r="D182" s="917" t="s">
        <v>3839</v>
      </c>
      <c r="E182" s="850">
        <v>2</v>
      </c>
      <c r="F182" s="851">
        <v>56.30764974545454</v>
      </c>
      <c r="G182" s="851">
        <v>112.61529949090908</v>
      </c>
      <c r="H182" s="851">
        <v>168.92294923636365</v>
      </c>
      <c r="I182" s="852" t="s">
        <v>425</v>
      </c>
    </row>
    <row r="183" spans="2:9">
      <c r="B183" s="950" t="s">
        <v>5707</v>
      </c>
      <c r="C183" s="916" t="s">
        <v>3840</v>
      </c>
      <c r="D183" s="917" t="s">
        <v>3841</v>
      </c>
      <c r="E183" s="850">
        <v>2</v>
      </c>
      <c r="F183" s="851">
        <v>50.353668654545444</v>
      </c>
      <c r="G183" s="851">
        <v>100.70733730909089</v>
      </c>
      <c r="H183" s="851">
        <v>151.06100596363635</v>
      </c>
      <c r="I183" s="852" t="s">
        <v>425</v>
      </c>
    </row>
    <row r="184" spans="2:9">
      <c r="B184" s="950" t="s">
        <v>5707</v>
      </c>
      <c r="C184" s="916" t="s">
        <v>3843</v>
      </c>
      <c r="D184" s="917" t="s">
        <v>3844</v>
      </c>
      <c r="E184" s="850">
        <v>2</v>
      </c>
      <c r="F184" s="851">
        <v>66.398682763636359</v>
      </c>
      <c r="G184" s="851">
        <v>132.79736552727272</v>
      </c>
      <c r="H184" s="851">
        <v>199.19604829090912</v>
      </c>
      <c r="I184" s="852" t="s">
        <v>425</v>
      </c>
    </row>
    <row r="185" spans="2:9">
      <c r="B185" s="950" t="s">
        <v>5707</v>
      </c>
      <c r="C185" s="916" t="s">
        <v>3845</v>
      </c>
      <c r="D185" s="917" t="s">
        <v>3846</v>
      </c>
      <c r="E185" s="850">
        <v>2</v>
      </c>
      <c r="F185" s="851">
        <v>68.820301963636354</v>
      </c>
      <c r="G185" s="851">
        <v>137.64060392727271</v>
      </c>
      <c r="H185" s="851">
        <v>206.46090589090909</v>
      </c>
      <c r="I185" s="852" t="s">
        <v>425</v>
      </c>
    </row>
    <row r="186" spans="2:9">
      <c r="B186" s="950" t="s">
        <v>5707</v>
      </c>
      <c r="C186" s="916" t="s">
        <v>3847</v>
      </c>
      <c r="D186" s="917" t="s">
        <v>3848</v>
      </c>
      <c r="E186" s="850">
        <v>2</v>
      </c>
      <c r="F186" s="851">
        <v>73.260413672727267</v>
      </c>
      <c r="G186" s="851">
        <v>146.52082734545453</v>
      </c>
      <c r="H186" s="851">
        <v>219.78124101818182</v>
      </c>
      <c r="I186" s="852" t="s">
        <v>425</v>
      </c>
    </row>
    <row r="187" spans="2:9">
      <c r="B187" s="950" t="s">
        <v>5707</v>
      </c>
      <c r="C187" s="916" t="s">
        <v>3849</v>
      </c>
      <c r="D187" s="917" t="s">
        <v>3850</v>
      </c>
      <c r="E187" s="850">
        <v>2</v>
      </c>
      <c r="F187" s="851">
        <v>73.260413672727267</v>
      </c>
      <c r="G187" s="851">
        <v>146.52082734545453</v>
      </c>
      <c r="H187" s="851">
        <v>219.78124101818182</v>
      </c>
      <c r="I187" s="852" t="s">
        <v>425</v>
      </c>
    </row>
    <row r="188" spans="2:9">
      <c r="B188" s="950" t="s">
        <v>5707</v>
      </c>
      <c r="C188" s="916" t="s">
        <v>3851</v>
      </c>
      <c r="D188" s="917" t="s">
        <v>3852</v>
      </c>
      <c r="E188" s="850">
        <v>2</v>
      </c>
      <c r="F188" s="851">
        <v>89.910117818181817</v>
      </c>
      <c r="G188" s="851">
        <v>179.82023563636363</v>
      </c>
      <c r="H188" s="851">
        <v>269.73035345454542</v>
      </c>
      <c r="I188" s="852" t="s">
        <v>425</v>
      </c>
    </row>
    <row r="189" spans="2:9">
      <c r="B189" s="950" t="s">
        <v>5707</v>
      </c>
      <c r="C189" s="916" t="s">
        <v>3853</v>
      </c>
      <c r="D189" s="917" t="s">
        <v>3854</v>
      </c>
      <c r="E189" s="850">
        <v>2</v>
      </c>
      <c r="F189" s="851">
        <v>68.820301963636354</v>
      </c>
      <c r="G189" s="851">
        <v>137.64060392727271</v>
      </c>
      <c r="H189" s="851">
        <v>206.46090589090909</v>
      </c>
      <c r="I189" s="852" t="s">
        <v>425</v>
      </c>
    </row>
    <row r="190" spans="2:9" ht="15.75" thickBot="1">
      <c r="B190" s="952" t="s">
        <v>5707</v>
      </c>
      <c r="C190" s="953" t="s">
        <v>3855</v>
      </c>
      <c r="D190" s="954" t="s">
        <v>3856</v>
      </c>
      <c r="E190" s="855">
        <v>2</v>
      </c>
      <c r="F190" s="856">
        <v>100.80811898181817</v>
      </c>
      <c r="G190" s="856">
        <v>201.61623796363634</v>
      </c>
      <c r="H190" s="856">
        <v>302.42435694545452</v>
      </c>
      <c r="I190" s="857" t="s">
        <v>425</v>
      </c>
    </row>
    <row r="191" spans="2:9">
      <c r="B191" s="955" t="s">
        <v>5708</v>
      </c>
      <c r="C191" s="891">
        <v>66028</v>
      </c>
      <c r="D191" s="892" t="s">
        <v>5709</v>
      </c>
      <c r="E191" s="830">
        <v>2</v>
      </c>
      <c r="F191" s="831">
        <v>33.461719200000005</v>
      </c>
      <c r="G191" s="831">
        <v>66.923438400000009</v>
      </c>
      <c r="H191" s="831">
        <v>100.38515760000003</v>
      </c>
      <c r="I191" s="832" t="s">
        <v>425</v>
      </c>
    </row>
    <row r="192" spans="2:9">
      <c r="B192" s="956"/>
      <c r="C192" s="893" t="s">
        <v>3674</v>
      </c>
      <c r="D192" s="864" t="s">
        <v>5710</v>
      </c>
      <c r="E192" s="835">
        <v>2</v>
      </c>
      <c r="F192" s="836">
        <v>45.121837090909089</v>
      </c>
      <c r="G192" s="836">
        <v>90.243674181818179</v>
      </c>
      <c r="H192" s="836">
        <v>135.3655112727273</v>
      </c>
      <c r="I192" s="837" t="s">
        <v>425</v>
      </c>
    </row>
    <row r="193" spans="2:9">
      <c r="B193" s="956"/>
      <c r="C193" s="893" t="s">
        <v>3676</v>
      </c>
      <c r="D193" s="864" t="s">
        <v>3677</v>
      </c>
      <c r="E193" s="835">
        <v>2</v>
      </c>
      <c r="F193" s="836">
        <v>30.974282181818186</v>
      </c>
      <c r="G193" s="836">
        <v>61.948564363636372</v>
      </c>
      <c r="H193" s="836">
        <v>92.922846545454547</v>
      </c>
      <c r="I193" s="837" t="s">
        <v>425</v>
      </c>
    </row>
    <row r="194" spans="2:9">
      <c r="B194" s="956"/>
      <c r="C194" s="893" t="s">
        <v>5711</v>
      </c>
      <c r="D194" s="864" t="s">
        <v>5712</v>
      </c>
      <c r="E194" s="835">
        <v>2</v>
      </c>
      <c r="F194" s="836">
        <v>36.081863999999996</v>
      </c>
      <c r="G194" s="836">
        <v>72.163727999999992</v>
      </c>
      <c r="H194" s="836">
        <v>108.24559200000002</v>
      </c>
      <c r="I194" s="837" t="s">
        <v>425</v>
      </c>
    </row>
    <row r="195" spans="2:9">
      <c r="B195" s="956"/>
      <c r="C195" s="893" t="s">
        <v>2517</v>
      </c>
      <c r="D195" s="864" t="s">
        <v>3655</v>
      </c>
      <c r="E195" s="835">
        <v>1</v>
      </c>
      <c r="F195" s="836">
        <v>16.585375418181819</v>
      </c>
      <c r="G195" s="836">
        <v>33.170750836363638</v>
      </c>
      <c r="H195" s="836">
        <v>49.75612625454545</v>
      </c>
      <c r="I195" s="837">
        <v>48.052659476117114</v>
      </c>
    </row>
    <row r="196" spans="2:9">
      <c r="B196" s="956"/>
      <c r="C196" s="893" t="s">
        <v>839</v>
      </c>
      <c r="D196" s="864" t="s">
        <v>2557</v>
      </c>
      <c r="E196" s="835">
        <v>1</v>
      </c>
      <c r="F196" s="836">
        <v>31.449600000000004</v>
      </c>
      <c r="G196" s="836">
        <v>62.899200000000008</v>
      </c>
      <c r="H196" s="836">
        <v>94.348799999999997</v>
      </c>
      <c r="I196" s="837">
        <v>91.118644067796637</v>
      </c>
    </row>
    <row r="197" spans="2:9">
      <c r="B197" s="956"/>
      <c r="C197" s="893" t="s">
        <v>2691</v>
      </c>
      <c r="D197" s="864" t="s">
        <v>2693</v>
      </c>
      <c r="E197" s="835">
        <v>1</v>
      </c>
      <c r="F197" s="836">
        <v>24.206661818181814</v>
      </c>
      <c r="G197" s="836">
        <v>48.413323636363629</v>
      </c>
      <c r="H197" s="836">
        <v>72.619985454545443</v>
      </c>
      <c r="I197" s="837">
        <v>70.133744221879809</v>
      </c>
    </row>
    <row r="198" spans="2:9">
      <c r="B198" s="956"/>
      <c r="C198" s="893">
        <v>1014018</v>
      </c>
      <c r="D198" s="864" t="s">
        <v>5713</v>
      </c>
      <c r="E198" s="835">
        <v>1</v>
      </c>
      <c r="F198" s="836">
        <v>6.7092480000000005</v>
      </c>
      <c r="G198" s="836">
        <v>13.418496000000001</v>
      </c>
      <c r="H198" s="836">
        <v>20.127744</v>
      </c>
      <c r="I198" s="837">
        <v>19.438644067796613</v>
      </c>
    </row>
    <row r="199" spans="2:9">
      <c r="B199" s="956"/>
      <c r="C199" s="893" t="s">
        <v>2692</v>
      </c>
      <c r="D199" s="864" t="s">
        <v>3658</v>
      </c>
      <c r="E199" s="835">
        <v>1</v>
      </c>
      <c r="F199" s="836">
        <v>8.3865600000000011</v>
      </c>
      <c r="G199" s="836">
        <v>16.773120000000002</v>
      </c>
      <c r="H199" s="836">
        <v>25.159680000000002</v>
      </c>
      <c r="I199" s="837">
        <v>24.298305084745767</v>
      </c>
    </row>
    <row r="200" spans="2:9">
      <c r="B200" s="956"/>
      <c r="C200" s="893" t="s">
        <v>351</v>
      </c>
      <c r="D200" s="957" t="s">
        <v>4475</v>
      </c>
      <c r="E200" s="835">
        <v>1</v>
      </c>
      <c r="F200" s="836">
        <v>31.449600000000004</v>
      </c>
      <c r="G200" s="836">
        <v>62.899200000000008</v>
      </c>
      <c r="H200" s="836">
        <v>94.348799999999997</v>
      </c>
      <c r="I200" s="837">
        <v>98.29768875192606</v>
      </c>
    </row>
    <row r="201" spans="2:9" ht="15.75" thickBot="1">
      <c r="B201" s="958"/>
      <c r="C201" s="894" t="s">
        <v>664</v>
      </c>
      <c r="D201" s="866" t="s">
        <v>665</v>
      </c>
      <c r="E201" s="840">
        <v>1</v>
      </c>
      <c r="F201" s="841">
        <v>12.484538181818182</v>
      </c>
      <c r="G201" s="841">
        <v>24.969076363636365</v>
      </c>
      <c r="H201" s="841">
        <v>37.453614545454542</v>
      </c>
      <c r="I201" s="842">
        <v>36.171340523882897</v>
      </c>
    </row>
    <row r="202" spans="2:9">
      <c r="B202" s="959"/>
      <c r="C202" s="960"/>
      <c r="D202" s="961"/>
      <c r="E202" s="962"/>
      <c r="F202" s="963"/>
      <c r="G202" s="963"/>
      <c r="H202" s="963"/>
      <c r="I202" s="963"/>
    </row>
    <row r="203" spans="2:9">
      <c r="B203" s="959"/>
      <c r="C203" s="960"/>
      <c r="D203" s="961"/>
      <c r="E203" s="962"/>
      <c r="F203" s="963"/>
      <c r="G203" s="963"/>
      <c r="H203" s="963"/>
      <c r="I203" s="963"/>
    </row>
    <row r="204" spans="2:9">
      <c r="B204" s="964"/>
      <c r="C204" s="965"/>
      <c r="D204" s="966"/>
      <c r="E204" s="967"/>
      <c r="F204" s="963"/>
      <c r="G204" s="963"/>
      <c r="H204" s="963"/>
      <c r="I204" s="963"/>
    </row>
    <row r="205" spans="2:9">
      <c r="B205" s="964"/>
      <c r="C205" s="965"/>
      <c r="D205" s="966"/>
      <c r="E205" s="967"/>
      <c r="F205" s="963"/>
      <c r="G205" s="963"/>
      <c r="H205" s="963"/>
      <c r="I205" s="963"/>
    </row>
    <row r="206" spans="2:9">
      <c r="B206" s="964"/>
      <c r="C206" s="965"/>
      <c r="D206" s="966"/>
      <c r="E206" s="967"/>
      <c r="F206" s="963"/>
      <c r="G206" s="963"/>
      <c r="H206" s="963"/>
      <c r="I206" s="963"/>
    </row>
    <row r="207" spans="2:9">
      <c r="B207" s="964"/>
      <c r="C207" s="965"/>
      <c r="D207" s="966"/>
      <c r="E207" s="967"/>
      <c r="F207" s="963"/>
      <c r="G207" s="963"/>
      <c r="H207" s="963"/>
      <c r="I207" s="963"/>
    </row>
    <row r="208" spans="2:9">
      <c r="B208" s="964"/>
      <c r="C208" s="965"/>
      <c r="D208" s="966"/>
      <c r="E208" s="967"/>
      <c r="F208" s="963"/>
      <c r="G208" s="963"/>
      <c r="H208" s="963"/>
      <c r="I208" s="963"/>
    </row>
    <row r="209" spans="2:9">
      <c r="B209" s="964"/>
      <c r="C209" s="965"/>
      <c r="D209" s="966"/>
      <c r="E209" s="967"/>
      <c r="F209" s="963"/>
      <c r="G209" s="963"/>
      <c r="H209" s="963"/>
      <c r="I209" s="963"/>
    </row>
    <row r="210" spans="2:9">
      <c r="B210" s="964"/>
      <c r="C210" s="965"/>
      <c r="D210" s="966"/>
      <c r="E210" s="967"/>
      <c r="F210" s="963"/>
      <c r="G210" s="963"/>
      <c r="H210" s="963"/>
      <c r="I210" s="963"/>
    </row>
    <row r="211" spans="2:9">
      <c r="B211" s="964"/>
      <c r="C211" s="965"/>
      <c r="D211" s="966"/>
      <c r="E211" s="967"/>
      <c r="F211" s="963"/>
      <c r="G211" s="963"/>
      <c r="H211" s="963"/>
      <c r="I211" s="963"/>
    </row>
    <row r="212" spans="2:9">
      <c r="B212" s="964"/>
      <c r="C212" s="965"/>
      <c r="D212" s="966"/>
      <c r="E212" s="967"/>
      <c r="F212" s="963"/>
      <c r="G212" s="963"/>
      <c r="H212" s="963"/>
      <c r="I212" s="963"/>
    </row>
    <row r="213" spans="2:9">
      <c r="B213" s="964"/>
      <c r="C213" s="965"/>
      <c r="D213" s="966"/>
      <c r="E213" s="967"/>
      <c r="F213" s="963"/>
      <c r="G213" s="963"/>
      <c r="H213" s="963"/>
      <c r="I213" s="963"/>
    </row>
    <row r="214" spans="2:9">
      <c r="B214" s="964"/>
      <c r="C214" s="965"/>
      <c r="D214" s="966"/>
      <c r="E214" s="967"/>
      <c r="F214" s="963"/>
      <c r="G214" s="963"/>
      <c r="H214" s="963"/>
      <c r="I214" s="963"/>
    </row>
    <row r="215" spans="2:9">
      <c r="B215" s="964"/>
      <c r="C215" s="965"/>
      <c r="D215" s="966"/>
      <c r="E215" s="967"/>
      <c r="F215" s="963"/>
      <c r="G215" s="963"/>
      <c r="H215" s="963"/>
      <c r="I215" s="963"/>
    </row>
    <row r="216" spans="2:9">
      <c r="B216" s="964"/>
      <c r="C216" s="965"/>
      <c r="D216" s="966"/>
      <c r="E216" s="967"/>
      <c r="F216" s="963"/>
      <c r="G216" s="963"/>
      <c r="H216" s="963"/>
      <c r="I216" s="963"/>
    </row>
    <row r="217" spans="2:9">
      <c r="B217" s="964"/>
      <c r="C217" s="965"/>
      <c r="D217" s="966"/>
      <c r="E217" s="967"/>
      <c r="F217" s="963"/>
      <c r="G217" s="963"/>
      <c r="H217" s="963"/>
      <c r="I217" s="963"/>
    </row>
    <row r="218" spans="2:9">
      <c r="B218" s="964"/>
      <c r="C218" s="965"/>
      <c r="D218" s="966"/>
      <c r="E218" s="967"/>
      <c r="F218" s="963"/>
      <c r="G218" s="963"/>
      <c r="H218" s="963"/>
      <c r="I218" s="963"/>
    </row>
    <row r="219" spans="2:9">
      <c r="B219" s="964"/>
      <c r="C219" s="965"/>
      <c r="D219" s="966"/>
      <c r="E219" s="967"/>
      <c r="F219" s="963"/>
      <c r="G219" s="963"/>
      <c r="H219" s="963"/>
      <c r="I219" s="963"/>
    </row>
    <row r="220" spans="2:9">
      <c r="B220" s="964"/>
      <c r="C220" s="965"/>
      <c r="D220" s="966"/>
      <c r="E220" s="967"/>
      <c r="F220" s="963"/>
      <c r="G220" s="963"/>
      <c r="H220" s="963"/>
      <c r="I220" s="963"/>
    </row>
    <row r="221" spans="2:9">
      <c r="B221" s="964"/>
      <c r="C221" s="965"/>
      <c r="D221" s="966"/>
      <c r="E221" s="967"/>
      <c r="F221" s="963"/>
      <c r="G221" s="963"/>
      <c r="H221" s="963"/>
      <c r="I221" s="963"/>
    </row>
    <row r="222" spans="2:9">
      <c r="B222" s="964"/>
      <c r="C222" s="965"/>
      <c r="D222" s="966"/>
      <c r="E222" s="967"/>
      <c r="F222" s="963"/>
      <c r="G222" s="963"/>
      <c r="H222" s="963"/>
      <c r="I222" s="963"/>
    </row>
    <row r="223" spans="2:9">
      <c r="B223" s="964"/>
      <c r="C223" s="965"/>
      <c r="D223" s="966"/>
      <c r="E223" s="967"/>
      <c r="F223" s="963"/>
      <c r="G223" s="963"/>
      <c r="H223" s="963"/>
      <c r="I223" s="963"/>
    </row>
    <row r="224" spans="2:9">
      <c r="B224" s="964"/>
      <c r="C224" s="965"/>
      <c r="D224" s="966"/>
      <c r="E224" s="967"/>
      <c r="F224" s="963"/>
      <c r="G224" s="963"/>
      <c r="H224" s="963"/>
      <c r="I224" s="963"/>
    </row>
    <row r="225" spans="2:9">
      <c r="B225" s="964"/>
      <c r="C225" s="965"/>
      <c r="D225" s="966"/>
      <c r="E225" s="967"/>
      <c r="F225" s="963"/>
      <c r="G225" s="963"/>
      <c r="H225" s="963"/>
      <c r="I225" s="963"/>
    </row>
    <row r="226" spans="2:9">
      <c r="B226" s="964"/>
      <c r="C226" s="965"/>
      <c r="D226" s="966"/>
      <c r="E226" s="967"/>
      <c r="F226" s="963"/>
      <c r="G226" s="963"/>
      <c r="H226" s="963"/>
      <c r="I226" s="963"/>
    </row>
    <row r="227" spans="2:9">
      <c r="B227" s="964"/>
      <c r="C227" s="965"/>
      <c r="D227" s="966"/>
      <c r="E227" s="967"/>
      <c r="F227" s="963"/>
      <c r="G227" s="963"/>
      <c r="H227" s="963"/>
      <c r="I227" s="963"/>
    </row>
    <row r="228" spans="2:9">
      <c r="B228" s="964"/>
      <c r="C228" s="965"/>
      <c r="D228" s="966"/>
      <c r="E228" s="967"/>
      <c r="F228" s="963"/>
      <c r="G228" s="963"/>
      <c r="H228" s="963"/>
      <c r="I228" s="963"/>
    </row>
    <row r="229" spans="2:9">
      <c r="B229" s="964"/>
      <c r="C229" s="965"/>
      <c r="D229" s="966"/>
      <c r="E229" s="967"/>
      <c r="F229" s="963"/>
      <c r="G229" s="963"/>
      <c r="H229" s="963"/>
      <c r="I229" s="963"/>
    </row>
    <row r="230" spans="2:9">
      <c r="B230" s="964"/>
      <c r="C230" s="965"/>
      <c r="D230" s="966"/>
      <c r="E230" s="967"/>
      <c r="F230" s="963"/>
      <c r="G230" s="963"/>
      <c r="H230" s="963"/>
      <c r="I230" s="963"/>
    </row>
    <row r="231" spans="2:9">
      <c r="B231" s="964"/>
      <c r="C231" s="965"/>
      <c r="D231" s="966"/>
      <c r="E231" s="967"/>
      <c r="F231" s="963"/>
      <c r="G231" s="963"/>
      <c r="H231" s="963"/>
      <c r="I231" s="963"/>
    </row>
    <row r="232" spans="2:9">
      <c r="B232" s="964"/>
      <c r="C232" s="965"/>
      <c r="D232" s="966"/>
      <c r="E232" s="967"/>
      <c r="F232" s="963"/>
      <c r="G232" s="963"/>
      <c r="H232" s="963"/>
      <c r="I232" s="963"/>
    </row>
    <row r="233" spans="2:9">
      <c r="B233" s="964"/>
      <c r="C233" s="965"/>
      <c r="D233" s="966"/>
      <c r="E233" s="967"/>
      <c r="F233" s="963"/>
      <c r="G233" s="963"/>
      <c r="H233" s="963"/>
      <c r="I233" s="963"/>
    </row>
    <row r="234" spans="2:9">
      <c r="B234" s="964"/>
      <c r="C234" s="965"/>
      <c r="D234" s="966"/>
      <c r="E234" s="967"/>
      <c r="F234" s="963"/>
      <c r="G234" s="963"/>
      <c r="H234" s="963"/>
      <c r="I234" s="963"/>
    </row>
    <row r="235" spans="2:9">
      <c r="B235" s="964"/>
      <c r="C235" s="965"/>
      <c r="D235" s="966"/>
      <c r="E235" s="967"/>
      <c r="F235" s="963"/>
      <c r="G235" s="963"/>
      <c r="H235" s="963"/>
      <c r="I235" s="963"/>
    </row>
    <row r="236" spans="2:9">
      <c r="B236" s="964"/>
      <c r="C236" s="965"/>
      <c r="D236" s="966"/>
      <c r="E236" s="967"/>
      <c r="F236" s="963"/>
      <c r="G236" s="963"/>
      <c r="H236" s="963"/>
      <c r="I236" s="963"/>
    </row>
    <row r="237" spans="2:9">
      <c r="B237" s="964"/>
      <c r="C237" s="965"/>
      <c r="D237" s="966"/>
      <c r="E237" s="967"/>
      <c r="F237" s="963"/>
      <c r="G237" s="963"/>
      <c r="H237" s="963"/>
      <c r="I237" s="963"/>
    </row>
    <row r="238" spans="2:9">
      <c r="B238" s="964"/>
      <c r="C238" s="965"/>
      <c r="D238" s="966"/>
      <c r="E238" s="967"/>
      <c r="F238" s="963"/>
      <c r="G238" s="963"/>
      <c r="H238" s="963"/>
      <c r="I238" s="963"/>
    </row>
    <row r="239" spans="2:9">
      <c r="B239" s="964"/>
      <c r="C239" s="965"/>
      <c r="D239" s="966"/>
      <c r="E239" s="967"/>
      <c r="F239" s="963"/>
      <c r="G239" s="963"/>
      <c r="H239" s="963"/>
      <c r="I239" s="963"/>
    </row>
    <row r="240" spans="2:9">
      <c r="B240" s="964"/>
      <c r="C240" s="965"/>
      <c r="D240" s="966"/>
      <c r="E240" s="967"/>
      <c r="F240" s="963"/>
      <c r="G240" s="963"/>
      <c r="H240" s="963"/>
      <c r="I240" s="963"/>
    </row>
    <row r="241" spans="2:9">
      <c r="B241" s="964"/>
      <c r="C241" s="965"/>
      <c r="D241" s="443"/>
      <c r="E241" s="968"/>
      <c r="F241" s="969"/>
      <c r="G241" s="969"/>
      <c r="H241" s="969"/>
      <c r="I241" s="969"/>
    </row>
    <row r="242" spans="2:9">
      <c r="B242" s="964"/>
      <c r="C242" s="965"/>
      <c r="D242" s="443"/>
      <c r="E242" s="968"/>
      <c r="F242" s="969"/>
      <c r="G242" s="969"/>
      <c r="H242" s="969"/>
      <c r="I242" s="969"/>
    </row>
    <row r="243" spans="2:9">
      <c r="B243" s="964"/>
      <c r="C243" s="965"/>
      <c r="D243" s="443"/>
      <c r="E243" s="968"/>
      <c r="F243" s="969"/>
      <c r="G243" s="969"/>
      <c r="H243" s="969"/>
      <c r="I243" s="969"/>
    </row>
    <row r="244" spans="2:9">
      <c r="B244" s="964"/>
      <c r="C244" s="965"/>
      <c r="D244" s="443"/>
      <c r="E244" s="968"/>
      <c r="F244" s="969"/>
      <c r="G244" s="969"/>
      <c r="H244" s="969"/>
      <c r="I244" s="969"/>
    </row>
    <row r="245" spans="2:9">
      <c r="B245" s="964"/>
      <c r="C245" s="965"/>
      <c r="D245" s="443"/>
      <c r="E245" s="968"/>
      <c r="F245" s="969"/>
      <c r="G245" s="969"/>
      <c r="H245" s="969"/>
      <c r="I245" s="969"/>
    </row>
    <row r="246" spans="2:9">
      <c r="B246" s="964"/>
      <c r="C246" s="965"/>
      <c r="D246" s="443"/>
      <c r="E246" s="968"/>
      <c r="F246" s="969"/>
      <c r="G246" s="969"/>
      <c r="H246" s="969"/>
      <c r="I246" s="969"/>
    </row>
    <row r="247" spans="2:9">
      <c r="B247" s="964"/>
      <c r="C247" s="965"/>
      <c r="D247" s="443"/>
      <c r="E247" s="968"/>
      <c r="F247" s="969"/>
      <c r="G247" s="969"/>
      <c r="H247" s="969"/>
      <c r="I247" s="969"/>
    </row>
    <row r="248" spans="2:9">
      <c r="B248" s="964"/>
      <c r="C248" s="965"/>
      <c r="D248" s="443"/>
      <c r="E248" s="968"/>
      <c r="F248" s="969"/>
      <c r="G248" s="969"/>
      <c r="H248" s="969"/>
      <c r="I248" s="969"/>
    </row>
    <row r="249" spans="2:9">
      <c r="B249" s="964"/>
      <c r="C249" s="965"/>
      <c r="D249" s="443"/>
      <c r="E249" s="968"/>
      <c r="F249" s="969"/>
      <c r="G249" s="969"/>
      <c r="H249" s="969"/>
      <c r="I249" s="969"/>
    </row>
    <row r="250" spans="2:9">
      <c r="B250" s="964"/>
      <c r="C250" s="965"/>
      <c r="D250" s="443"/>
      <c r="E250" s="968"/>
      <c r="F250" s="969"/>
      <c r="G250" s="969"/>
      <c r="H250" s="969"/>
      <c r="I250" s="969"/>
    </row>
    <row r="251" spans="2:9">
      <c r="B251" s="964"/>
      <c r="C251" s="965"/>
      <c r="D251" s="443"/>
      <c r="E251" s="968"/>
      <c r="F251" s="969"/>
      <c r="G251" s="969"/>
      <c r="H251" s="969"/>
      <c r="I251" s="969"/>
    </row>
    <row r="252" spans="2:9">
      <c r="B252" s="964"/>
      <c r="C252" s="965"/>
      <c r="D252" s="443"/>
      <c r="E252" s="968"/>
      <c r="F252" s="969"/>
      <c r="G252" s="969"/>
      <c r="H252" s="969"/>
      <c r="I252" s="969"/>
    </row>
    <row r="253" spans="2:9">
      <c r="B253" s="964"/>
      <c r="C253" s="965"/>
      <c r="D253" s="443"/>
      <c r="E253" s="968"/>
      <c r="F253" s="969"/>
      <c r="G253" s="969"/>
      <c r="H253" s="969"/>
      <c r="I253" s="969"/>
    </row>
    <row r="254" spans="2:9">
      <c r="B254" s="964"/>
      <c r="C254" s="965"/>
      <c r="D254" s="443"/>
      <c r="E254" s="968"/>
      <c r="F254" s="969"/>
      <c r="G254" s="969"/>
      <c r="H254" s="969"/>
      <c r="I254" s="969"/>
    </row>
    <row r="255" spans="2:9">
      <c r="B255" s="964"/>
      <c r="C255" s="965"/>
      <c r="D255" s="443"/>
      <c r="E255" s="968"/>
      <c r="F255" s="969"/>
      <c r="G255" s="969"/>
      <c r="H255" s="969"/>
      <c r="I255" s="969"/>
    </row>
    <row r="256" spans="2:9">
      <c r="B256" s="964"/>
      <c r="C256" s="965"/>
      <c r="D256" s="443"/>
      <c r="E256" s="968"/>
      <c r="F256" s="969"/>
      <c r="G256" s="969"/>
      <c r="H256" s="969"/>
      <c r="I256" s="969"/>
    </row>
    <row r="257" spans="2:9">
      <c r="B257" s="964"/>
      <c r="C257" s="965"/>
      <c r="D257" s="443"/>
      <c r="E257" s="968"/>
      <c r="F257" s="969"/>
      <c r="G257" s="969"/>
      <c r="H257" s="969"/>
      <c r="I257" s="969"/>
    </row>
    <row r="258" spans="2:9">
      <c r="B258" s="964"/>
      <c r="C258" s="965"/>
      <c r="D258" s="443"/>
      <c r="E258" s="968"/>
      <c r="F258" s="969"/>
      <c r="G258" s="969"/>
      <c r="H258" s="969"/>
      <c r="I258" s="969"/>
    </row>
    <row r="259" spans="2:9">
      <c r="B259" s="964"/>
      <c r="C259" s="965"/>
      <c r="D259" s="443"/>
      <c r="E259" s="968"/>
      <c r="F259" s="969"/>
      <c r="G259" s="969"/>
      <c r="H259" s="969"/>
      <c r="I259" s="969"/>
    </row>
    <row r="260" spans="2:9">
      <c r="B260" s="964"/>
      <c r="C260" s="965"/>
      <c r="D260" s="443"/>
      <c r="E260" s="968"/>
      <c r="F260" s="969"/>
      <c r="G260" s="969"/>
      <c r="H260" s="969"/>
      <c r="I260" s="969"/>
    </row>
    <row r="261" spans="2:9">
      <c r="B261" s="964"/>
      <c r="C261" s="965"/>
      <c r="D261" s="443"/>
      <c r="E261" s="968"/>
      <c r="F261" s="969"/>
      <c r="G261" s="969"/>
      <c r="H261" s="969"/>
      <c r="I261" s="969"/>
    </row>
    <row r="262" spans="2:9">
      <c r="B262" s="964"/>
      <c r="C262" s="965"/>
      <c r="D262" s="443"/>
      <c r="E262" s="968"/>
      <c r="F262" s="969"/>
      <c r="G262" s="969"/>
      <c r="H262" s="969"/>
      <c r="I262" s="969"/>
    </row>
    <row r="263" spans="2:9">
      <c r="B263" s="964"/>
      <c r="C263" s="965"/>
      <c r="D263" s="443"/>
      <c r="E263" s="968"/>
      <c r="F263" s="969"/>
      <c r="G263" s="969"/>
      <c r="H263" s="969"/>
      <c r="I263" s="969"/>
    </row>
    <row r="264" spans="2:9">
      <c r="B264" s="964"/>
      <c r="C264" s="965"/>
      <c r="D264" s="443"/>
      <c r="E264" s="968"/>
      <c r="F264" s="969"/>
      <c r="G264" s="969"/>
      <c r="H264" s="969"/>
      <c r="I264" s="969"/>
    </row>
    <row r="265" spans="2:9">
      <c r="B265" s="964"/>
      <c r="C265" s="965"/>
      <c r="D265" s="443"/>
      <c r="E265" s="968"/>
      <c r="F265" s="969"/>
      <c r="G265" s="969"/>
      <c r="H265" s="969"/>
      <c r="I265" s="969"/>
    </row>
    <row r="266" spans="2:9">
      <c r="B266" s="964"/>
      <c r="C266" s="965"/>
      <c r="D266" s="443"/>
      <c r="E266" s="968"/>
      <c r="F266" s="969"/>
      <c r="G266" s="969"/>
      <c r="H266" s="969"/>
      <c r="I266" s="969"/>
    </row>
    <row r="267" spans="2:9">
      <c r="B267" s="964"/>
      <c r="C267" s="965"/>
      <c r="D267" s="443"/>
      <c r="E267" s="968"/>
      <c r="F267" s="969"/>
      <c r="G267" s="969"/>
      <c r="H267" s="969"/>
      <c r="I267" s="969"/>
    </row>
    <row r="268" spans="2:9">
      <c r="B268" s="964"/>
      <c r="C268" s="965"/>
      <c r="D268" s="443"/>
      <c r="E268" s="968"/>
      <c r="F268" s="969"/>
      <c r="G268" s="969"/>
      <c r="H268" s="969"/>
      <c r="I268" s="969"/>
    </row>
    <row r="269" spans="2:9">
      <c r="B269" s="964"/>
      <c r="C269" s="965"/>
      <c r="D269" s="443"/>
      <c r="E269" s="968"/>
      <c r="F269" s="969"/>
      <c r="G269" s="969"/>
      <c r="H269" s="969"/>
      <c r="I269" s="969"/>
    </row>
    <row r="270" spans="2:9">
      <c r="B270" s="964"/>
      <c r="C270" s="965"/>
      <c r="D270" s="443"/>
      <c r="E270" s="968"/>
      <c r="F270" s="969"/>
      <c r="G270" s="969"/>
      <c r="H270" s="969"/>
      <c r="I270" s="969"/>
    </row>
    <row r="271" spans="2:9">
      <c r="B271" s="964"/>
      <c r="C271" s="965"/>
      <c r="D271" s="443"/>
      <c r="E271" s="968"/>
      <c r="F271" s="969"/>
      <c r="G271" s="969"/>
      <c r="H271" s="969"/>
      <c r="I271" s="969"/>
    </row>
    <row r="272" spans="2:9">
      <c r="B272" s="964"/>
      <c r="C272" s="965"/>
      <c r="D272" s="443"/>
      <c r="E272" s="968"/>
      <c r="F272" s="969"/>
      <c r="G272" s="969"/>
      <c r="H272" s="969"/>
      <c r="I272" s="969"/>
    </row>
    <row r="273" spans="2:9">
      <c r="B273" s="964"/>
      <c r="C273" s="965"/>
      <c r="D273" s="443"/>
      <c r="E273" s="968"/>
      <c r="F273" s="969"/>
      <c r="G273" s="969"/>
      <c r="H273" s="969"/>
      <c r="I273" s="969"/>
    </row>
    <row r="274" spans="2:9">
      <c r="B274" s="964"/>
      <c r="C274" s="965"/>
      <c r="D274" s="443"/>
      <c r="E274" s="968"/>
      <c r="F274" s="969"/>
      <c r="G274" s="969"/>
      <c r="H274" s="969"/>
      <c r="I274" s="969"/>
    </row>
    <row r="275" spans="2:9">
      <c r="B275" s="964"/>
      <c r="C275" s="965"/>
      <c r="D275" s="443"/>
      <c r="E275" s="968"/>
      <c r="F275" s="969"/>
      <c r="G275" s="969"/>
      <c r="H275" s="969"/>
      <c r="I275" s="969"/>
    </row>
    <row r="276" spans="2:9">
      <c r="B276" s="964"/>
      <c r="C276" s="965"/>
      <c r="D276" s="443"/>
      <c r="E276" s="968"/>
      <c r="F276" s="969"/>
      <c r="G276" s="969"/>
      <c r="H276" s="969"/>
      <c r="I276" s="969"/>
    </row>
    <row r="277" spans="2:9">
      <c r="B277" s="964"/>
      <c r="C277" s="965"/>
      <c r="D277" s="443"/>
      <c r="E277" s="968"/>
      <c r="F277" s="969"/>
      <c r="G277" s="969"/>
      <c r="H277" s="969"/>
      <c r="I277" s="969"/>
    </row>
    <row r="278" spans="2:9">
      <c r="B278" s="964"/>
      <c r="C278" s="965"/>
      <c r="D278" s="443"/>
      <c r="E278" s="968"/>
      <c r="F278" s="969"/>
      <c r="G278" s="969"/>
      <c r="H278" s="969"/>
      <c r="I278" s="969"/>
    </row>
    <row r="279" spans="2:9">
      <c r="B279" s="964"/>
      <c r="C279" s="965"/>
      <c r="D279" s="443"/>
      <c r="E279" s="968"/>
      <c r="F279" s="969"/>
      <c r="G279" s="969"/>
      <c r="H279" s="969"/>
      <c r="I279" s="969"/>
    </row>
    <row r="280" spans="2:9">
      <c r="B280" s="964"/>
      <c r="C280" s="965"/>
      <c r="D280" s="443"/>
      <c r="E280" s="968"/>
      <c r="F280" s="969"/>
      <c r="G280" s="969"/>
      <c r="H280" s="969"/>
      <c r="I280" s="969"/>
    </row>
    <row r="281" spans="2:9">
      <c r="B281" s="964"/>
      <c r="C281" s="965"/>
      <c r="D281" s="443"/>
      <c r="E281" s="968"/>
      <c r="F281" s="969"/>
      <c r="G281" s="969"/>
      <c r="H281" s="969"/>
      <c r="I281" s="969"/>
    </row>
    <row r="282" spans="2:9">
      <c r="B282" s="964"/>
      <c r="C282" s="965"/>
      <c r="D282" s="443"/>
      <c r="E282" s="968"/>
      <c r="F282" s="969"/>
      <c r="G282" s="969"/>
      <c r="H282" s="969"/>
      <c r="I282" s="969"/>
    </row>
    <row r="283" spans="2:9">
      <c r="B283" s="964"/>
      <c r="C283" s="965"/>
      <c r="D283" s="443"/>
      <c r="E283" s="968"/>
      <c r="F283" s="969"/>
      <c r="G283" s="969"/>
      <c r="H283" s="969"/>
      <c r="I283" s="969"/>
    </row>
    <row r="284" spans="2:9">
      <c r="B284" s="964"/>
      <c r="C284" s="965"/>
      <c r="D284" s="443"/>
      <c r="E284" s="968"/>
      <c r="F284" s="969"/>
      <c r="G284" s="969"/>
      <c r="H284" s="969"/>
      <c r="I284" s="969"/>
    </row>
    <row r="285" spans="2:9">
      <c r="B285" s="964"/>
      <c r="C285" s="965"/>
      <c r="D285" s="443"/>
      <c r="E285" s="968"/>
      <c r="F285" s="969"/>
      <c r="G285" s="969"/>
      <c r="H285" s="969"/>
      <c r="I285" s="969"/>
    </row>
    <row r="286" spans="2:9">
      <c r="B286" s="964"/>
      <c r="C286" s="965"/>
      <c r="D286" s="443"/>
      <c r="E286" s="968"/>
      <c r="F286" s="969"/>
      <c r="G286" s="969"/>
      <c r="H286" s="969"/>
      <c r="I286" s="969"/>
    </row>
    <row r="287" spans="2:9">
      <c r="B287" s="964"/>
      <c r="C287" s="965"/>
      <c r="D287" s="443"/>
      <c r="E287" s="968"/>
      <c r="F287" s="969"/>
      <c r="G287" s="969"/>
      <c r="H287" s="969"/>
      <c r="I287" s="969"/>
    </row>
    <row r="288" spans="2:9">
      <c r="B288" s="964"/>
      <c r="C288" s="965"/>
      <c r="D288" s="443"/>
      <c r="E288" s="968"/>
      <c r="F288" s="969"/>
      <c r="G288" s="969"/>
      <c r="H288" s="969"/>
      <c r="I288" s="969"/>
    </row>
    <row r="289" spans="2:9">
      <c r="B289" s="964"/>
      <c r="C289" s="965"/>
      <c r="D289" s="443"/>
      <c r="E289" s="968"/>
      <c r="F289" s="969"/>
      <c r="G289" s="969"/>
      <c r="H289" s="969"/>
      <c r="I289" s="969"/>
    </row>
    <row r="290" spans="2:9">
      <c r="B290" s="964"/>
      <c r="C290" s="965"/>
      <c r="D290" s="443"/>
      <c r="E290" s="968"/>
      <c r="F290" s="969"/>
      <c r="G290" s="969"/>
      <c r="H290" s="969"/>
      <c r="I290" s="969"/>
    </row>
    <row r="291" spans="2:9">
      <c r="B291" s="964"/>
      <c r="C291" s="965"/>
      <c r="D291" s="443"/>
      <c r="E291" s="968"/>
      <c r="F291" s="969"/>
      <c r="G291" s="969"/>
      <c r="H291" s="969"/>
      <c r="I291" s="969"/>
    </row>
    <row r="292" spans="2:9">
      <c r="B292" s="964"/>
      <c r="C292" s="965"/>
      <c r="D292" s="443"/>
      <c r="E292" s="968"/>
      <c r="F292" s="969"/>
      <c r="G292" s="969"/>
      <c r="H292" s="969"/>
      <c r="I292" s="969"/>
    </row>
    <row r="293" spans="2:9">
      <c r="B293" s="964"/>
      <c r="C293" s="965"/>
      <c r="D293" s="443"/>
      <c r="E293" s="968"/>
      <c r="F293" s="969"/>
      <c r="G293" s="969"/>
      <c r="H293" s="969"/>
      <c r="I293" s="969"/>
    </row>
    <row r="294" spans="2:9">
      <c r="B294" s="964"/>
      <c r="C294" s="965"/>
      <c r="D294" s="443"/>
      <c r="E294" s="968"/>
      <c r="F294" s="969"/>
      <c r="G294" s="969"/>
      <c r="H294" s="969"/>
      <c r="I294" s="969"/>
    </row>
    <row r="295" spans="2:9">
      <c r="B295" s="964"/>
      <c r="C295" s="965"/>
      <c r="D295" s="443"/>
      <c r="E295" s="968"/>
      <c r="F295" s="969"/>
      <c r="G295" s="969"/>
      <c r="H295" s="969"/>
      <c r="I295" s="969"/>
    </row>
    <row r="296" spans="2:9">
      <c r="B296" s="964"/>
      <c r="C296" s="965"/>
      <c r="D296" s="443"/>
      <c r="E296" s="968"/>
      <c r="F296" s="969"/>
      <c r="G296" s="969"/>
      <c r="H296" s="969"/>
      <c r="I296" s="969"/>
    </row>
    <row r="297" spans="2:9">
      <c r="B297" s="964"/>
      <c r="C297" s="965"/>
      <c r="D297" s="443"/>
      <c r="E297" s="968"/>
      <c r="F297" s="969"/>
      <c r="G297" s="969"/>
      <c r="H297" s="969"/>
      <c r="I297" s="969"/>
    </row>
    <row r="298" spans="2:9">
      <c r="B298" s="964"/>
      <c r="C298" s="965"/>
      <c r="D298" s="443"/>
      <c r="E298" s="968"/>
      <c r="F298" s="969"/>
      <c r="G298" s="969"/>
      <c r="H298" s="969"/>
      <c r="I298" s="969"/>
    </row>
    <row r="299" spans="2:9">
      <c r="B299" s="964"/>
      <c r="C299" s="965"/>
      <c r="D299" s="443"/>
      <c r="E299" s="968"/>
      <c r="F299" s="969"/>
      <c r="G299" s="969"/>
      <c r="H299" s="969"/>
      <c r="I299" s="969"/>
    </row>
    <row r="300" spans="2:9">
      <c r="B300" s="964"/>
      <c r="C300" s="965"/>
      <c r="D300" s="443"/>
      <c r="E300" s="968"/>
      <c r="F300" s="969"/>
      <c r="G300" s="969"/>
      <c r="H300" s="969"/>
      <c r="I300" s="969"/>
    </row>
    <row r="301" spans="2:9">
      <c r="B301" s="964"/>
      <c r="C301" s="965"/>
      <c r="D301" s="443"/>
      <c r="E301" s="968"/>
      <c r="F301" s="969"/>
      <c r="G301" s="969"/>
      <c r="H301" s="969"/>
      <c r="I301" s="969"/>
    </row>
    <row r="302" spans="2:9">
      <c r="B302" s="964"/>
      <c r="C302" s="965"/>
      <c r="D302" s="443"/>
      <c r="E302" s="968"/>
      <c r="F302" s="969"/>
      <c r="G302" s="969"/>
      <c r="H302" s="969"/>
      <c r="I302" s="969"/>
    </row>
    <row r="303" spans="2:9">
      <c r="B303" s="964"/>
      <c r="C303" s="965"/>
      <c r="D303" s="443"/>
      <c r="E303" s="968"/>
      <c r="F303" s="969"/>
      <c r="G303" s="969"/>
      <c r="H303" s="969"/>
      <c r="I303" s="969"/>
    </row>
    <row r="304" spans="2:9">
      <c r="B304" s="964"/>
      <c r="C304" s="965"/>
      <c r="D304" s="443"/>
      <c r="E304" s="968"/>
      <c r="F304" s="969"/>
      <c r="G304" s="969"/>
      <c r="H304" s="969"/>
      <c r="I304" s="969"/>
    </row>
    <row r="305" spans="2:9">
      <c r="B305" s="964"/>
      <c r="C305" s="965"/>
      <c r="D305" s="443"/>
      <c r="E305" s="968"/>
      <c r="F305" s="969"/>
      <c r="G305" s="969"/>
      <c r="H305" s="969"/>
      <c r="I305" s="969"/>
    </row>
    <row r="306" spans="2:9">
      <c r="B306" s="964"/>
      <c r="C306" s="965"/>
      <c r="D306" s="443"/>
      <c r="E306" s="968"/>
      <c r="F306" s="969"/>
      <c r="G306" s="969"/>
      <c r="H306" s="969"/>
      <c r="I306" s="969"/>
    </row>
    <row r="307" spans="2:9">
      <c r="B307" s="964"/>
      <c r="C307" s="965"/>
      <c r="D307" s="443"/>
      <c r="E307" s="968"/>
      <c r="F307" s="969"/>
      <c r="G307" s="969"/>
      <c r="H307" s="969"/>
      <c r="I307" s="969"/>
    </row>
    <row r="308" spans="2:9">
      <c r="B308" s="964"/>
      <c r="C308" s="965"/>
      <c r="D308" s="443"/>
      <c r="E308" s="968"/>
      <c r="F308" s="969"/>
      <c r="G308" s="969"/>
      <c r="H308" s="969"/>
      <c r="I308" s="969"/>
    </row>
    <row r="309" spans="2:9">
      <c r="B309" s="964"/>
      <c r="C309" s="965"/>
      <c r="D309" s="443"/>
      <c r="E309" s="968"/>
      <c r="F309" s="969"/>
      <c r="G309" s="969"/>
      <c r="H309" s="969"/>
      <c r="I309" s="969"/>
    </row>
    <row r="310" spans="2:9">
      <c r="B310" s="964"/>
      <c r="C310" s="965"/>
      <c r="D310" s="443"/>
      <c r="E310" s="968"/>
      <c r="F310" s="969"/>
      <c r="G310" s="969"/>
      <c r="H310" s="969"/>
      <c r="I310" s="969"/>
    </row>
    <row r="311" spans="2:9">
      <c r="B311" s="964"/>
      <c r="C311" s="965"/>
      <c r="D311" s="443"/>
      <c r="E311" s="968"/>
      <c r="F311" s="969"/>
      <c r="G311" s="969"/>
      <c r="H311" s="969"/>
      <c r="I311" s="969"/>
    </row>
    <row r="312" spans="2:9">
      <c r="B312" s="964"/>
      <c r="C312" s="965"/>
      <c r="D312" s="443"/>
      <c r="E312" s="968"/>
      <c r="F312" s="969"/>
      <c r="G312" s="969"/>
      <c r="H312" s="969"/>
      <c r="I312" s="969"/>
    </row>
    <row r="313" spans="2:9">
      <c r="B313" s="964"/>
      <c r="C313" s="965"/>
      <c r="D313" s="443"/>
      <c r="E313" s="968"/>
      <c r="F313" s="969"/>
      <c r="G313" s="969"/>
      <c r="H313" s="969"/>
      <c r="I313" s="969"/>
    </row>
    <row r="314" spans="2:9">
      <c r="B314" s="964"/>
      <c r="C314" s="965"/>
      <c r="D314" s="443"/>
      <c r="E314" s="968"/>
      <c r="F314" s="969"/>
      <c r="G314" s="969"/>
      <c r="H314" s="969"/>
      <c r="I314" s="969"/>
    </row>
    <row r="315" spans="2:9">
      <c r="B315" s="964"/>
      <c r="C315" s="965"/>
      <c r="D315" s="443"/>
      <c r="E315" s="968"/>
      <c r="F315" s="969"/>
      <c r="G315" s="969"/>
      <c r="H315" s="969"/>
      <c r="I315" s="969"/>
    </row>
    <row r="316" spans="2:9">
      <c r="B316" s="964"/>
      <c r="C316" s="965"/>
      <c r="D316" s="443"/>
      <c r="E316" s="968"/>
      <c r="F316" s="969"/>
      <c r="G316" s="969"/>
      <c r="H316" s="969"/>
      <c r="I316" s="969"/>
    </row>
    <row r="317" spans="2:9">
      <c r="B317" s="964"/>
      <c r="C317" s="965"/>
      <c r="D317" s="443"/>
      <c r="E317" s="968"/>
      <c r="F317" s="969"/>
      <c r="G317" s="969"/>
      <c r="H317" s="969"/>
      <c r="I317" s="969"/>
    </row>
    <row r="318" spans="2:9">
      <c r="B318" s="964"/>
      <c r="C318" s="965"/>
      <c r="D318" s="443"/>
      <c r="E318" s="968"/>
      <c r="F318" s="969"/>
      <c r="G318" s="969"/>
      <c r="H318" s="969"/>
      <c r="I318" s="969"/>
    </row>
    <row r="319" spans="2:9">
      <c r="B319" s="964"/>
      <c r="C319" s="965"/>
      <c r="D319" s="443"/>
      <c r="E319" s="968"/>
      <c r="F319" s="969"/>
      <c r="G319" s="969"/>
      <c r="H319" s="969"/>
      <c r="I319" s="969"/>
    </row>
    <row r="320" spans="2:9">
      <c r="B320" s="964"/>
      <c r="C320" s="965"/>
      <c r="D320" s="443"/>
      <c r="E320" s="968"/>
      <c r="F320" s="969"/>
      <c r="G320" s="969"/>
      <c r="H320" s="969"/>
      <c r="I320" s="969"/>
    </row>
    <row r="321" spans="2:9">
      <c r="B321" s="964"/>
      <c r="C321" s="965"/>
      <c r="D321" s="443"/>
      <c r="E321" s="968"/>
      <c r="F321" s="969"/>
      <c r="G321" s="969"/>
      <c r="H321" s="969"/>
      <c r="I321" s="969"/>
    </row>
    <row r="322" spans="2:9">
      <c r="B322" s="964"/>
      <c r="C322" s="965"/>
      <c r="D322" s="443"/>
      <c r="E322" s="968"/>
      <c r="F322" s="969"/>
      <c r="G322" s="969"/>
      <c r="H322" s="969"/>
      <c r="I322" s="969"/>
    </row>
    <row r="323" spans="2:9">
      <c r="B323" s="964"/>
      <c r="C323" s="965"/>
      <c r="D323" s="443"/>
      <c r="E323" s="968"/>
      <c r="F323" s="969"/>
      <c r="G323" s="969"/>
      <c r="H323" s="969"/>
      <c r="I323" s="969"/>
    </row>
    <row r="324" spans="2:9">
      <c r="B324" s="964"/>
      <c r="C324" s="965"/>
      <c r="D324" s="443"/>
      <c r="E324" s="968"/>
      <c r="F324" s="969"/>
      <c r="G324" s="969"/>
      <c r="H324" s="969"/>
      <c r="I324" s="969"/>
    </row>
    <row r="325" spans="2:9">
      <c r="B325" s="964"/>
      <c r="C325" s="965"/>
      <c r="D325" s="443"/>
      <c r="E325" s="968"/>
      <c r="F325" s="969"/>
      <c r="G325" s="969"/>
      <c r="H325" s="969"/>
      <c r="I325" s="969"/>
    </row>
    <row r="326" spans="2:9">
      <c r="B326" s="964"/>
      <c r="C326" s="965"/>
      <c r="D326" s="443"/>
      <c r="E326" s="968"/>
      <c r="F326" s="969"/>
      <c r="G326" s="969"/>
      <c r="H326" s="969"/>
      <c r="I326" s="969"/>
    </row>
    <row r="327" spans="2:9">
      <c r="B327" s="964"/>
      <c r="C327" s="965"/>
      <c r="D327" s="443"/>
      <c r="E327" s="968"/>
      <c r="F327" s="969"/>
      <c r="G327" s="969"/>
      <c r="H327" s="969"/>
      <c r="I327" s="969"/>
    </row>
    <row r="328" spans="2:9">
      <c r="B328" s="964"/>
      <c r="C328" s="965"/>
      <c r="D328" s="443"/>
      <c r="E328" s="968"/>
      <c r="F328" s="969"/>
      <c r="G328" s="969"/>
      <c r="H328" s="969"/>
      <c r="I328" s="969"/>
    </row>
    <row r="329" spans="2:9">
      <c r="B329" s="964"/>
      <c r="C329" s="965"/>
      <c r="D329" s="443"/>
      <c r="E329" s="968"/>
      <c r="F329" s="969"/>
      <c r="G329" s="969"/>
      <c r="H329" s="969"/>
      <c r="I329" s="969"/>
    </row>
    <row r="330" spans="2:9">
      <c r="B330" s="964"/>
      <c r="C330" s="965"/>
      <c r="D330" s="443"/>
      <c r="E330" s="968"/>
      <c r="F330" s="969"/>
      <c r="G330" s="969"/>
      <c r="H330" s="969"/>
      <c r="I330" s="969"/>
    </row>
    <row r="331" spans="2:9">
      <c r="B331" s="964"/>
      <c r="C331" s="965"/>
      <c r="D331" s="443"/>
      <c r="E331" s="968"/>
      <c r="F331" s="969"/>
      <c r="G331" s="969"/>
      <c r="H331" s="969"/>
      <c r="I331" s="969"/>
    </row>
    <row r="332" spans="2:9">
      <c r="B332" s="964"/>
      <c r="C332" s="965"/>
      <c r="D332" s="443"/>
      <c r="E332" s="968"/>
      <c r="F332" s="969"/>
      <c r="G332" s="969"/>
      <c r="H332" s="969"/>
      <c r="I332" s="969"/>
    </row>
    <row r="333" spans="2:9">
      <c r="B333" s="964"/>
      <c r="C333" s="965"/>
      <c r="D333" s="443"/>
      <c r="E333" s="968"/>
      <c r="F333" s="969"/>
      <c r="G333" s="969"/>
      <c r="H333" s="969"/>
      <c r="I333" s="969"/>
    </row>
    <row r="334" spans="2:9">
      <c r="B334" s="964"/>
      <c r="C334" s="965"/>
      <c r="D334" s="443"/>
      <c r="E334" s="968"/>
      <c r="F334" s="969"/>
      <c r="G334" s="969"/>
      <c r="H334" s="969"/>
      <c r="I334" s="969"/>
    </row>
    <row r="335" spans="2:9">
      <c r="B335" s="964"/>
      <c r="C335" s="965"/>
      <c r="D335" s="443"/>
      <c r="E335" s="968"/>
      <c r="F335" s="969"/>
      <c r="G335" s="969"/>
      <c r="H335" s="969"/>
      <c r="I335" s="969"/>
    </row>
    <row r="336" spans="2:9">
      <c r="B336" s="964"/>
      <c r="C336" s="965"/>
      <c r="D336" s="443"/>
      <c r="E336" s="968"/>
      <c r="F336" s="969"/>
      <c r="G336" s="969"/>
      <c r="H336" s="969"/>
      <c r="I336" s="969"/>
    </row>
    <row r="337" spans="2:9">
      <c r="B337" s="964"/>
      <c r="C337" s="965"/>
      <c r="D337" s="443"/>
      <c r="E337" s="968"/>
      <c r="F337" s="969"/>
      <c r="G337" s="969"/>
      <c r="H337" s="969"/>
      <c r="I337" s="969"/>
    </row>
    <row r="338" spans="2:9">
      <c r="B338" s="964"/>
      <c r="C338" s="965"/>
      <c r="D338" s="443"/>
      <c r="E338" s="968"/>
      <c r="F338" s="969"/>
      <c r="G338" s="969"/>
      <c r="H338" s="969"/>
      <c r="I338" s="969"/>
    </row>
    <row r="339" spans="2:9">
      <c r="B339" s="964"/>
      <c r="C339" s="965"/>
      <c r="D339" s="443"/>
      <c r="E339" s="968"/>
      <c r="F339" s="969"/>
      <c r="G339" s="969"/>
      <c r="H339" s="969"/>
      <c r="I339" s="969"/>
    </row>
    <row r="340" spans="2:9">
      <c r="B340" s="964"/>
      <c r="C340" s="965"/>
      <c r="D340" s="443"/>
      <c r="E340" s="968"/>
      <c r="F340" s="969"/>
      <c r="G340" s="969"/>
      <c r="H340" s="969"/>
      <c r="I340" s="969"/>
    </row>
    <row r="341" spans="2:9">
      <c r="B341" s="964"/>
      <c r="C341" s="965"/>
      <c r="D341" s="443"/>
      <c r="E341" s="968"/>
      <c r="F341" s="969"/>
      <c r="G341" s="969"/>
      <c r="H341" s="969"/>
      <c r="I341" s="969"/>
    </row>
    <row r="342" spans="2:9">
      <c r="B342" s="964"/>
      <c r="C342" s="965"/>
      <c r="D342" s="443"/>
      <c r="E342" s="968"/>
      <c r="F342" s="969"/>
      <c r="G342" s="969"/>
      <c r="H342" s="969"/>
      <c r="I342" s="969"/>
    </row>
    <row r="343" spans="2:9">
      <c r="B343" s="964"/>
      <c r="C343" s="965"/>
      <c r="D343" s="443"/>
      <c r="E343" s="968"/>
      <c r="F343" s="969"/>
      <c r="G343" s="969"/>
      <c r="H343" s="969"/>
      <c r="I343" s="969"/>
    </row>
    <row r="344" spans="2:9">
      <c r="B344" s="964"/>
      <c r="C344" s="965"/>
      <c r="D344" s="443"/>
      <c r="E344" s="968"/>
      <c r="F344" s="969"/>
      <c r="G344" s="969"/>
      <c r="H344" s="969"/>
      <c r="I344" s="969"/>
    </row>
    <row r="345" spans="2:9">
      <c r="B345" s="964"/>
      <c r="C345" s="965"/>
      <c r="D345" s="443"/>
      <c r="E345" s="968"/>
      <c r="F345" s="969"/>
      <c r="G345" s="969"/>
      <c r="H345" s="969"/>
      <c r="I345" s="969"/>
    </row>
    <row r="346" spans="2:9">
      <c r="B346" s="964"/>
      <c r="C346" s="965"/>
      <c r="D346" s="443"/>
      <c r="E346" s="968"/>
      <c r="F346" s="969"/>
      <c r="G346" s="969"/>
      <c r="H346" s="969"/>
      <c r="I346" s="969"/>
    </row>
    <row r="347" spans="2:9">
      <c r="B347" s="964"/>
      <c r="C347" s="965"/>
      <c r="D347" s="443"/>
      <c r="E347" s="968"/>
      <c r="F347" s="969"/>
      <c r="G347" s="969"/>
      <c r="H347" s="969"/>
      <c r="I347" s="969"/>
    </row>
    <row r="348" spans="2:9">
      <c r="B348" s="964"/>
      <c r="C348" s="965"/>
      <c r="D348" s="443"/>
      <c r="E348" s="968"/>
      <c r="F348" s="969"/>
      <c r="G348" s="969"/>
      <c r="H348" s="969"/>
      <c r="I348" s="969"/>
    </row>
    <row r="349" spans="2:9">
      <c r="B349" s="964"/>
      <c r="C349" s="965"/>
      <c r="D349" s="443"/>
      <c r="E349" s="968"/>
      <c r="F349" s="969"/>
      <c r="G349" s="969"/>
      <c r="H349" s="969"/>
      <c r="I349" s="969"/>
    </row>
    <row r="350" spans="2:9">
      <c r="B350" s="964"/>
      <c r="C350" s="965"/>
      <c r="D350" s="443"/>
      <c r="E350" s="968"/>
      <c r="F350" s="969"/>
      <c r="G350" s="969"/>
      <c r="H350" s="969"/>
      <c r="I350" s="969"/>
    </row>
    <row r="351" spans="2:9">
      <c r="B351" s="964"/>
      <c r="C351" s="965"/>
      <c r="D351" s="443"/>
      <c r="E351" s="968"/>
      <c r="F351" s="969"/>
      <c r="G351" s="969"/>
      <c r="H351" s="969"/>
      <c r="I351" s="969"/>
    </row>
    <row r="352" spans="2:9">
      <c r="B352" s="964"/>
      <c r="C352" s="965"/>
      <c r="D352" s="443"/>
      <c r="E352" s="968"/>
      <c r="F352" s="969"/>
      <c r="G352" s="969"/>
      <c r="H352" s="969"/>
      <c r="I352" s="969"/>
    </row>
    <row r="353" spans="2:9">
      <c r="B353" s="964"/>
      <c r="C353" s="965"/>
      <c r="D353" s="443"/>
      <c r="E353" s="968"/>
      <c r="F353" s="969"/>
      <c r="G353" s="969"/>
      <c r="H353" s="969"/>
      <c r="I353" s="969"/>
    </row>
    <row r="354" spans="2:9">
      <c r="B354" s="964"/>
      <c r="C354" s="965"/>
      <c r="D354" s="443"/>
      <c r="E354" s="968"/>
      <c r="F354" s="969"/>
      <c r="G354" s="969"/>
      <c r="H354" s="969"/>
      <c r="I354" s="969"/>
    </row>
    <row r="355" spans="2:9">
      <c r="B355" s="964"/>
      <c r="C355" s="965"/>
      <c r="D355" s="443"/>
      <c r="E355" s="968"/>
      <c r="F355" s="969"/>
      <c r="G355" s="969"/>
      <c r="H355" s="969"/>
      <c r="I355" s="969"/>
    </row>
    <row r="356" spans="2:9">
      <c r="B356" s="964"/>
      <c r="C356" s="965"/>
      <c r="D356" s="443"/>
      <c r="E356" s="968"/>
      <c r="F356" s="969"/>
      <c r="G356" s="969"/>
      <c r="H356" s="969"/>
      <c r="I356" s="969"/>
    </row>
    <row r="357" spans="2:9">
      <c r="B357" s="964"/>
      <c r="C357" s="965"/>
      <c r="D357" s="443"/>
      <c r="E357" s="968"/>
      <c r="F357" s="969"/>
      <c r="G357" s="969"/>
      <c r="H357" s="969"/>
      <c r="I357" s="969"/>
    </row>
    <row r="358" spans="2:9">
      <c r="B358" s="964"/>
      <c r="C358" s="965"/>
      <c r="D358" s="443"/>
      <c r="E358" s="968"/>
      <c r="F358" s="969"/>
      <c r="G358" s="969"/>
      <c r="H358" s="969"/>
      <c r="I358" s="969"/>
    </row>
    <row r="359" spans="2:9">
      <c r="B359" s="964"/>
      <c r="C359" s="965"/>
      <c r="D359" s="443"/>
      <c r="E359" s="968"/>
      <c r="F359" s="969"/>
      <c r="G359" s="969"/>
      <c r="H359" s="969"/>
      <c r="I359" s="969"/>
    </row>
    <row r="360" spans="2:9">
      <c r="B360" s="964"/>
      <c r="C360" s="965"/>
      <c r="D360" s="443"/>
      <c r="E360" s="968"/>
      <c r="F360" s="969"/>
      <c r="G360" s="969"/>
      <c r="H360" s="969"/>
      <c r="I360" s="969"/>
    </row>
    <row r="361" spans="2:9">
      <c r="B361" s="964"/>
      <c r="C361" s="965"/>
      <c r="D361" s="443"/>
      <c r="E361" s="968"/>
      <c r="F361" s="969"/>
      <c r="G361" s="969"/>
      <c r="H361" s="969"/>
      <c r="I361" s="969"/>
    </row>
    <row r="362" spans="2:9">
      <c r="B362" s="964"/>
      <c r="C362" s="965"/>
      <c r="D362" s="443"/>
      <c r="E362" s="968"/>
      <c r="F362" s="969"/>
      <c r="G362" s="969"/>
      <c r="H362" s="969"/>
      <c r="I362" s="969"/>
    </row>
    <row r="363" spans="2:9">
      <c r="B363" s="964"/>
      <c r="C363" s="965"/>
      <c r="D363" s="443"/>
      <c r="E363" s="968"/>
      <c r="F363" s="969"/>
      <c r="G363" s="969"/>
      <c r="H363" s="969"/>
      <c r="I363" s="969"/>
    </row>
    <row r="364" spans="2:9">
      <c r="B364" s="964"/>
      <c r="C364" s="965"/>
      <c r="D364" s="443"/>
      <c r="E364" s="968"/>
      <c r="F364" s="969"/>
      <c r="G364" s="969"/>
      <c r="H364" s="969"/>
      <c r="I364" s="969"/>
    </row>
    <row r="365" spans="2:9">
      <c r="B365" s="964"/>
      <c r="C365" s="965"/>
      <c r="D365" s="443"/>
      <c r="E365" s="968"/>
      <c r="F365" s="969"/>
      <c r="G365" s="969"/>
      <c r="H365" s="969"/>
      <c r="I365" s="969"/>
    </row>
    <row r="366" spans="2:9">
      <c r="B366" s="964"/>
      <c r="C366" s="965"/>
      <c r="D366" s="443"/>
      <c r="E366" s="968"/>
      <c r="F366" s="969"/>
      <c r="G366" s="969"/>
      <c r="H366" s="969"/>
      <c r="I366" s="969"/>
    </row>
    <row r="367" spans="2:9">
      <c r="B367" s="964"/>
      <c r="C367" s="965"/>
      <c r="D367" s="443"/>
      <c r="E367" s="968"/>
      <c r="F367" s="969"/>
      <c r="G367" s="969"/>
      <c r="H367" s="969"/>
      <c r="I367" s="969"/>
    </row>
    <row r="368" spans="2:9">
      <c r="B368" s="964"/>
      <c r="C368" s="965"/>
      <c r="D368" s="443"/>
      <c r="E368" s="968"/>
      <c r="F368" s="969"/>
      <c r="G368" s="969"/>
      <c r="H368" s="969"/>
      <c r="I368" s="969"/>
    </row>
    <row r="369" spans="2:9">
      <c r="B369" s="964"/>
      <c r="C369" s="965"/>
      <c r="D369" s="443"/>
      <c r="E369" s="968"/>
      <c r="F369" s="969"/>
      <c r="G369" s="969"/>
      <c r="H369" s="969"/>
      <c r="I369" s="969"/>
    </row>
    <row r="370" spans="2:9">
      <c r="B370" s="964"/>
      <c r="C370" s="965"/>
      <c r="D370" s="443"/>
      <c r="E370" s="968"/>
      <c r="F370" s="969"/>
      <c r="G370" s="969"/>
      <c r="H370" s="969"/>
      <c r="I370" s="969"/>
    </row>
    <row r="371" spans="2:9">
      <c r="B371" s="964"/>
      <c r="C371" s="965"/>
      <c r="D371" s="443"/>
      <c r="E371" s="968"/>
      <c r="F371" s="969"/>
      <c r="G371" s="969"/>
      <c r="H371" s="969"/>
      <c r="I371" s="969"/>
    </row>
    <row r="372" spans="2:9">
      <c r="B372" s="964"/>
      <c r="C372" s="965"/>
      <c r="D372" s="443"/>
      <c r="E372" s="968"/>
      <c r="F372" s="969"/>
      <c r="G372" s="969"/>
      <c r="H372" s="969"/>
      <c r="I372" s="969"/>
    </row>
    <row r="373" spans="2:9">
      <c r="B373" s="964"/>
      <c r="C373" s="965"/>
      <c r="D373" s="443"/>
      <c r="E373" s="968"/>
      <c r="F373" s="969"/>
      <c r="G373" s="969"/>
      <c r="H373" s="969"/>
      <c r="I373" s="969"/>
    </row>
    <row r="374" spans="2:9">
      <c r="B374" s="964"/>
      <c r="C374" s="965"/>
      <c r="D374" s="443"/>
      <c r="E374" s="968"/>
      <c r="F374" s="969"/>
      <c r="G374" s="969"/>
      <c r="H374" s="969"/>
      <c r="I374" s="969"/>
    </row>
    <row r="375" spans="2:9">
      <c r="B375" s="964"/>
      <c r="C375" s="965"/>
      <c r="D375" s="443"/>
      <c r="E375" s="968"/>
      <c r="F375" s="969"/>
      <c r="G375" s="969"/>
      <c r="H375" s="969"/>
      <c r="I375" s="969"/>
    </row>
    <row r="376" spans="2:9">
      <c r="B376" s="964"/>
      <c r="C376" s="965"/>
      <c r="D376" s="443"/>
      <c r="E376" s="968"/>
      <c r="F376" s="969"/>
      <c r="G376" s="969"/>
      <c r="H376" s="969"/>
      <c r="I376" s="969"/>
    </row>
    <row r="377" spans="2:9">
      <c r="B377" s="964"/>
      <c r="C377" s="965"/>
      <c r="D377" s="443"/>
      <c r="E377" s="968"/>
      <c r="F377" s="969"/>
      <c r="G377" s="969"/>
      <c r="H377" s="969"/>
      <c r="I377" s="969"/>
    </row>
    <row r="378" spans="2:9">
      <c r="B378" s="964"/>
      <c r="C378" s="965"/>
      <c r="D378" s="443"/>
      <c r="E378" s="968"/>
      <c r="F378" s="969"/>
      <c r="G378" s="969"/>
      <c r="H378" s="969"/>
      <c r="I378" s="969"/>
    </row>
    <row r="379" spans="2:9">
      <c r="B379" s="964"/>
      <c r="C379" s="965"/>
      <c r="D379" s="443"/>
      <c r="E379" s="968"/>
      <c r="F379" s="969"/>
      <c r="G379" s="969"/>
      <c r="H379" s="969"/>
      <c r="I379" s="969"/>
    </row>
    <row r="380" spans="2:9">
      <c r="B380" s="964"/>
      <c r="C380" s="965"/>
      <c r="D380" s="443"/>
      <c r="E380" s="968"/>
      <c r="F380" s="969"/>
      <c r="G380" s="969"/>
      <c r="H380" s="969"/>
      <c r="I380" s="969"/>
    </row>
    <row r="381" spans="2:9">
      <c r="B381" s="964"/>
      <c r="C381" s="965"/>
      <c r="D381" s="443"/>
      <c r="E381" s="968"/>
      <c r="F381" s="969"/>
      <c r="G381" s="969"/>
      <c r="H381" s="969"/>
      <c r="I381" s="969"/>
    </row>
    <row r="382" spans="2:9">
      <c r="B382" s="964"/>
      <c r="C382" s="965"/>
      <c r="D382" s="443"/>
      <c r="E382" s="968"/>
      <c r="F382" s="969"/>
      <c r="G382" s="969"/>
      <c r="H382" s="969"/>
      <c r="I382" s="969"/>
    </row>
    <row r="383" spans="2:9">
      <c r="B383" s="964"/>
      <c r="C383" s="965"/>
      <c r="D383" s="443"/>
      <c r="E383" s="968"/>
      <c r="F383" s="969"/>
      <c r="G383" s="969"/>
      <c r="H383" s="969"/>
      <c r="I383" s="969"/>
    </row>
    <row r="384" spans="2:9">
      <c r="B384" s="964"/>
      <c r="C384" s="965"/>
      <c r="D384" s="443"/>
      <c r="E384" s="968"/>
      <c r="F384" s="969"/>
      <c r="G384" s="969"/>
      <c r="H384" s="969"/>
      <c r="I384" s="969"/>
    </row>
    <row r="385" spans="2:9">
      <c r="B385" s="964"/>
      <c r="C385" s="965"/>
      <c r="D385" s="443"/>
      <c r="E385" s="968"/>
      <c r="F385" s="969"/>
      <c r="G385" s="969"/>
      <c r="H385" s="969"/>
      <c r="I385" s="969"/>
    </row>
    <row r="386" spans="2:9">
      <c r="B386" s="964"/>
      <c r="C386" s="965"/>
      <c r="D386" s="443"/>
      <c r="E386" s="968"/>
      <c r="F386" s="969"/>
      <c r="G386" s="969"/>
      <c r="H386" s="969"/>
      <c r="I386" s="969"/>
    </row>
    <row r="387" spans="2:9">
      <c r="B387" s="964"/>
      <c r="C387" s="965"/>
      <c r="D387" s="443"/>
      <c r="E387" s="968"/>
      <c r="F387" s="969"/>
      <c r="G387" s="969"/>
      <c r="H387" s="969"/>
      <c r="I387" s="969"/>
    </row>
    <row r="388" spans="2:9">
      <c r="B388" s="964"/>
      <c r="C388" s="965"/>
      <c r="D388" s="443"/>
      <c r="E388" s="968"/>
      <c r="F388" s="969"/>
      <c r="G388" s="969"/>
      <c r="H388" s="969"/>
      <c r="I388" s="969"/>
    </row>
    <row r="389" spans="2:9">
      <c r="B389" s="964"/>
      <c r="C389" s="965"/>
      <c r="D389" s="443"/>
      <c r="E389" s="968"/>
      <c r="F389" s="969"/>
      <c r="G389" s="969"/>
      <c r="H389" s="969"/>
      <c r="I389" s="969"/>
    </row>
    <row r="390" spans="2:9">
      <c r="B390" s="964"/>
      <c r="C390" s="965"/>
      <c r="D390" s="443"/>
      <c r="E390" s="968"/>
      <c r="F390" s="969"/>
      <c r="G390" s="969"/>
      <c r="H390" s="969"/>
      <c r="I390" s="969"/>
    </row>
    <row r="391" spans="2:9">
      <c r="B391" s="964"/>
      <c r="C391" s="965"/>
      <c r="D391" s="443"/>
      <c r="E391" s="968"/>
      <c r="F391" s="969"/>
      <c r="G391" s="969"/>
      <c r="H391" s="969"/>
      <c r="I391" s="969"/>
    </row>
    <row r="392" spans="2:9">
      <c r="B392" s="964"/>
      <c r="C392" s="965"/>
      <c r="D392" s="443"/>
      <c r="E392" s="968"/>
      <c r="F392" s="969"/>
      <c r="G392" s="969"/>
      <c r="H392" s="969"/>
      <c r="I392" s="969"/>
    </row>
    <row r="393" spans="2:9">
      <c r="B393" s="964"/>
      <c r="C393" s="965"/>
      <c r="D393" s="443"/>
      <c r="E393" s="968"/>
      <c r="F393" s="969"/>
      <c r="G393" s="969"/>
      <c r="H393" s="969"/>
      <c r="I393" s="969"/>
    </row>
    <row r="394" spans="2:9">
      <c r="B394" s="964"/>
      <c r="C394" s="965"/>
      <c r="D394" s="443"/>
      <c r="E394" s="968"/>
      <c r="F394" s="969"/>
      <c r="G394" s="969"/>
      <c r="H394" s="969"/>
      <c r="I394" s="969"/>
    </row>
    <row r="395" spans="2:9">
      <c r="B395" s="964"/>
      <c r="C395" s="965"/>
      <c r="D395" s="443"/>
      <c r="E395" s="968"/>
      <c r="F395" s="969"/>
      <c r="G395" s="969"/>
      <c r="H395" s="969"/>
      <c r="I395" s="969"/>
    </row>
    <row r="396" spans="2:9">
      <c r="B396" s="964"/>
      <c r="C396" s="965"/>
      <c r="D396" s="443"/>
      <c r="E396" s="968"/>
      <c r="F396" s="969"/>
      <c r="G396" s="969"/>
      <c r="H396" s="969"/>
      <c r="I396" s="969"/>
    </row>
    <row r="397" spans="2:9">
      <c r="B397" s="964"/>
      <c r="C397" s="965"/>
      <c r="D397" s="443"/>
      <c r="E397" s="968"/>
      <c r="F397" s="969"/>
      <c r="G397" s="969"/>
      <c r="H397" s="969"/>
      <c r="I397" s="969"/>
    </row>
    <row r="398" spans="2:9">
      <c r="B398" s="964"/>
      <c r="C398" s="965"/>
      <c r="D398" s="443"/>
      <c r="E398" s="968"/>
      <c r="F398" s="969"/>
      <c r="G398" s="969"/>
      <c r="H398" s="969"/>
      <c r="I398" s="969"/>
    </row>
    <row r="399" spans="2:9">
      <c r="B399" s="964"/>
      <c r="C399" s="965"/>
      <c r="D399" s="443"/>
      <c r="E399" s="968"/>
      <c r="F399" s="969"/>
      <c r="G399" s="969"/>
      <c r="H399" s="969"/>
      <c r="I399" s="969"/>
    </row>
    <row r="400" spans="2:9">
      <c r="B400" s="964"/>
      <c r="C400" s="965"/>
      <c r="D400" s="443"/>
      <c r="E400" s="968"/>
      <c r="F400" s="969"/>
      <c r="G400" s="969"/>
      <c r="H400" s="969"/>
      <c r="I400" s="969"/>
    </row>
    <row r="401" spans="2:9">
      <c r="B401" s="964"/>
      <c r="C401" s="965"/>
      <c r="D401" s="443"/>
      <c r="E401" s="968"/>
      <c r="F401" s="969"/>
      <c r="G401" s="969"/>
      <c r="H401" s="969"/>
      <c r="I401" s="969"/>
    </row>
    <row r="402" spans="2:9">
      <c r="B402" s="964"/>
      <c r="C402" s="965"/>
      <c r="D402" s="443"/>
      <c r="E402" s="968"/>
      <c r="F402" s="969"/>
      <c r="G402" s="969"/>
      <c r="H402" s="969"/>
      <c r="I402" s="969"/>
    </row>
    <row r="403" spans="2:9">
      <c r="B403" s="964"/>
      <c r="C403" s="965"/>
      <c r="D403" s="443"/>
      <c r="E403" s="968"/>
      <c r="F403" s="969"/>
      <c r="G403" s="969"/>
      <c r="H403" s="969"/>
      <c r="I403" s="969"/>
    </row>
    <row r="404" spans="2:9">
      <c r="B404" s="964"/>
      <c r="C404" s="965"/>
      <c r="D404" s="443"/>
      <c r="E404" s="968"/>
      <c r="F404" s="969"/>
      <c r="G404" s="969"/>
      <c r="H404" s="969"/>
      <c r="I404" s="969"/>
    </row>
    <row r="405" spans="2:9">
      <c r="B405" s="964"/>
      <c r="C405" s="965"/>
      <c r="D405" s="443"/>
      <c r="E405" s="968"/>
      <c r="F405" s="969"/>
      <c r="G405" s="969"/>
      <c r="H405" s="969"/>
      <c r="I405" s="969"/>
    </row>
    <row r="406" spans="2:9">
      <c r="B406" s="964"/>
      <c r="C406" s="965"/>
      <c r="D406" s="443"/>
      <c r="E406" s="968"/>
      <c r="F406" s="969"/>
      <c r="G406" s="969"/>
      <c r="H406" s="969"/>
      <c r="I406" s="969"/>
    </row>
    <row r="407" spans="2:9">
      <c r="B407" s="964"/>
      <c r="C407" s="965"/>
      <c r="D407" s="443"/>
      <c r="E407" s="968"/>
      <c r="F407" s="969"/>
      <c r="G407" s="969"/>
      <c r="H407" s="969"/>
      <c r="I407" s="969"/>
    </row>
    <row r="408" spans="2:9">
      <c r="B408" s="964"/>
      <c r="C408" s="965"/>
      <c r="D408" s="443"/>
      <c r="E408" s="968"/>
      <c r="F408" s="969"/>
      <c r="G408" s="969"/>
      <c r="H408" s="969"/>
      <c r="I408" s="969"/>
    </row>
    <row r="409" spans="2:9">
      <c r="B409" s="964"/>
      <c r="C409" s="965"/>
      <c r="D409" s="443"/>
      <c r="E409" s="968"/>
      <c r="F409" s="969"/>
      <c r="G409" s="969"/>
      <c r="H409" s="969"/>
      <c r="I409" s="969"/>
    </row>
    <row r="410" spans="2:9">
      <c r="B410" s="964"/>
      <c r="C410" s="965"/>
      <c r="D410" s="443"/>
      <c r="E410" s="968"/>
      <c r="F410" s="969"/>
      <c r="G410" s="969"/>
      <c r="H410" s="969"/>
      <c r="I410" s="969"/>
    </row>
    <row r="411" spans="2:9">
      <c r="B411" s="964"/>
      <c r="C411" s="965"/>
      <c r="D411" s="443"/>
      <c r="E411" s="968"/>
      <c r="F411" s="969"/>
      <c r="G411" s="969"/>
      <c r="H411" s="969"/>
      <c r="I411" s="969"/>
    </row>
    <row r="412" spans="2:9">
      <c r="B412" s="964"/>
      <c r="C412" s="965"/>
      <c r="D412" s="443"/>
      <c r="E412" s="968"/>
      <c r="F412" s="969"/>
      <c r="G412" s="969"/>
      <c r="H412" s="969"/>
      <c r="I412" s="969"/>
    </row>
    <row r="413" spans="2:9">
      <c r="B413" s="964"/>
      <c r="C413" s="965"/>
      <c r="D413" s="443"/>
      <c r="E413" s="968"/>
      <c r="F413" s="969"/>
      <c r="G413" s="969"/>
      <c r="H413" s="969"/>
      <c r="I413" s="969"/>
    </row>
    <row r="414" spans="2:9">
      <c r="B414" s="964"/>
      <c r="C414" s="965"/>
      <c r="D414" s="443"/>
      <c r="E414" s="968"/>
      <c r="F414" s="969"/>
      <c r="G414" s="969"/>
      <c r="H414" s="969"/>
      <c r="I414" s="969"/>
    </row>
    <row r="415" spans="2:9">
      <c r="B415" s="964"/>
      <c r="C415" s="965"/>
      <c r="D415" s="443"/>
      <c r="E415" s="968"/>
      <c r="F415" s="969"/>
      <c r="G415" s="969"/>
      <c r="H415" s="969"/>
      <c r="I415" s="969"/>
    </row>
    <row r="416" spans="2:9">
      <c r="B416" s="964"/>
      <c r="C416" s="965"/>
      <c r="D416" s="443"/>
      <c r="E416" s="968"/>
      <c r="F416" s="969"/>
      <c r="G416" s="969"/>
      <c r="H416" s="969"/>
      <c r="I416" s="969"/>
    </row>
    <row r="417" spans="2:9">
      <c r="B417" s="964"/>
      <c r="C417" s="965"/>
      <c r="D417" s="443"/>
      <c r="E417" s="968"/>
      <c r="F417" s="969"/>
      <c r="G417" s="969"/>
      <c r="H417" s="969"/>
      <c r="I417" s="969"/>
    </row>
    <row r="418" spans="2:9">
      <c r="B418" s="964"/>
      <c r="C418" s="965"/>
      <c r="D418" s="443"/>
      <c r="E418" s="968"/>
      <c r="F418" s="969"/>
      <c r="G418" s="969"/>
      <c r="H418" s="969"/>
      <c r="I418" s="969"/>
    </row>
    <row r="419" spans="2:9">
      <c r="B419" s="964"/>
      <c r="C419" s="965"/>
      <c r="D419" s="443"/>
      <c r="E419" s="968"/>
      <c r="F419" s="969"/>
      <c r="G419" s="969"/>
      <c r="H419" s="969"/>
      <c r="I419" s="969"/>
    </row>
    <row r="420" spans="2:9">
      <c r="B420" s="964"/>
      <c r="C420" s="965"/>
      <c r="D420" s="443"/>
      <c r="E420" s="968"/>
      <c r="F420" s="969"/>
      <c r="G420" s="969"/>
      <c r="H420" s="969"/>
      <c r="I420" s="969"/>
    </row>
    <row r="421" spans="2:9">
      <c r="B421" s="964"/>
      <c r="C421" s="965"/>
      <c r="D421" s="443"/>
      <c r="E421" s="968"/>
      <c r="F421" s="969"/>
      <c r="G421" s="969"/>
      <c r="H421" s="969"/>
      <c r="I421" s="969"/>
    </row>
    <row r="422" spans="2:9">
      <c r="B422" s="964"/>
      <c r="C422" s="965"/>
      <c r="D422" s="443"/>
      <c r="E422" s="968"/>
      <c r="F422" s="969"/>
      <c r="G422" s="969"/>
      <c r="H422" s="969"/>
      <c r="I422" s="969"/>
    </row>
    <row r="423" spans="2:9">
      <c r="B423" s="964"/>
      <c r="C423" s="965"/>
      <c r="D423" s="443"/>
      <c r="E423" s="968"/>
      <c r="F423" s="969"/>
      <c r="G423" s="969"/>
      <c r="H423" s="969"/>
      <c r="I423" s="969"/>
    </row>
    <row r="424" spans="2:9">
      <c r="B424" s="964"/>
      <c r="C424" s="965"/>
      <c r="D424" s="443"/>
      <c r="E424" s="968"/>
      <c r="F424" s="969"/>
      <c r="G424" s="969"/>
      <c r="H424" s="969"/>
      <c r="I424" s="969"/>
    </row>
    <row r="425" spans="2:9">
      <c r="B425" s="964"/>
      <c r="C425" s="965"/>
      <c r="D425" s="443"/>
      <c r="E425" s="968"/>
      <c r="F425" s="969"/>
      <c r="G425" s="969"/>
      <c r="H425" s="969"/>
      <c r="I425" s="969"/>
    </row>
    <row r="426" spans="2:9">
      <c r="B426" s="964"/>
      <c r="C426" s="965"/>
      <c r="D426" s="443"/>
      <c r="E426" s="968"/>
      <c r="F426" s="969"/>
      <c r="G426" s="969"/>
      <c r="H426" s="969"/>
      <c r="I426" s="969"/>
    </row>
    <row r="427" spans="2:9">
      <c r="B427" s="964"/>
      <c r="C427" s="965"/>
      <c r="D427" s="443"/>
      <c r="E427" s="968"/>
      <c r="F427" s="969"/>
      <c r="G427" s="969"/>
      <c r="H427" s="969"/>
      <c r="I427" s="969"/>
    </row>
    <row r="428" spans="2:9">
      <c r="B428" s="964"/>
      <c r="C428" s="965"/>
      <c r="D428" s="443"/>
      <c r="E428" s="968"/>
      <c r="F428" s="969"/>
      <c r="G428" s="969"/>
      <c r="H428" s="969"/>
      <c r="I428" s="969"/>
    </row>
    <row r="429" spans="2:9">
      <c r="B429" s="964"/>
      <c r="C429" s="965"/>
      <c r="D429" s="443"/>
      <c r="E429" s="968"/>
      <c r="F429" s="969"/>
      <c r="G429" s="969"/>
      <c r="H429" s="969"/>
      <c r="I429" s="969"/>
    </row>
    <row r="430" spans="2:9">
      <c r="B430" s="964"/>
      <c r="C430" s="965"/>
      <c r="D430" s="443"/>
      <c r="E430" s="968"/>
      <c r="F430" s="969"/>
      <c r="G430" s="969"/>
      <c r="H430" s="969"/>
      <c r="I430" s="969"/>
    </row>
    <row r="431" spans="2:9">
      <c r="B431" s="964"/>
      <c r="C431" s="965"/>
      <c r="D431" s="443"/>
      <c r="E431" s="968"/>
      <c r="F431" s="969"/>
      <c r="G431" s="969"/>
      <c r="H431" s="969"/>
      <c r="I431" s="969"/>
    </row>
    <row r="432" spans="2:9">
      <c r="B432" s="964"/>
      <c r="C432" s="965"/>
      <c r="D432" s="443"/>
      <c r="E432" s="968"/>
      <c r="F432" s="969"/>
      <c r="G432" s="969"/>
      <c r="H432" s="969"/>
      <c r="I432" s="969"/>
    </row>
    <row r="433" spans="2:9">
      <c r="B433" s="964"/>
      <c r="C433" s="965"/>
      <c r="D433" s="443"/>
      <c r="E433" s="968"/>
      <c r="F433" s="969"/>
      <c r="G433" s="969"/>
      <c r="H433" s="969"/>
      <c r="I433" s="969"/>
    </row>
    <row r="434" spans="2:9">
      <c r="B434" s="964"/>
      <c r="C434" s="965"/>
      <c r="D434" s="443"/>
      <c r="E434" s="968"/>
      <c r="F434" s="969"/>
      <c r="G434" s="969"/>
      <c r="H434" s="969"/>
      <c r="I434" s="969"/>
    </row>
    <row r="435" spans="2:9">
      <c r="B435" s="964"/>
      <c r="C435" s="965"/>
      <c r="D435" s="443"/>
      <c r="E435" s="968"/>
      <c r="F435" s="969"/>
      <c r="G435" s="969"/>
      <c r="H435" s="969"/>
      <c r="I435" s="969"/>
    </row>
    <row r="436" spans="2:9">
      <c r="B436" s="964"/>
      <c r="C436" s="965"/>
      <c r="D436" s="443"/>
      <c r="E436" s="968"/>
      <c r="F436" s="969"/>
      <c r="G436" s="969"/>
      <c r="H436" s="969"/>
      <c r="I436" s="969"/>
    </row>
    <row r="437" spans="2:9">
      <c r="B437" s="964"/>
      <c r="C437" s="965"/>
      <c r="D437" s="443"/>
      <c r="E437" s="968"/>
      <c r="F437" s="969"/>
      <c r="G437" s="969"/>
      <c r="H437" s="969"/>
      <c r="I437" s="969"/>
    </row>
    <row r="438" spans="2:9">
      <c r="B438" s="964"/>
      <c r="C438" s="965"/>
      <c r="D438" s="443"/>
      <c r="E438" s="968"/>
      <c r="F438" s="969"/>
      <c r="G438" s="969"/>
      <c r="H438" s="969"/>
      <c r="I438" s="969"/>
    </row>
    <row r="439" spans="2:9">
      <c r="B439" s="964"/>
      <c r="C439" s="965"/>
      <c r="D439" s="443"/>
      <c r="E439" s="968"/>
      <c r="F439" s="969"/>
      <c r="G439" s="969"/>
      <c r="H439" s="969"/>
      <c r="I439" s="969"/>
    </row>
    <row r="440" spans="2:9">
      <c r="B440" s="964"/>
      <c r="C440" s="965"/>
      <c r="D440" s="443"/>
      <c r="E440" s="968"/>
      <c r="F440" s="969"/>
      <c r="G440" s="969"/>
      <c r="H440" s="969"/>
      <c r="I440" s="969"/>
    </row>
    <row r="441" spans="2:9">
      <c r="B441" s="964"/>
      <c r="C441" s="965"/>
      <c r="D441" s="443"/>
      <c r="E441" s="968"/>
      <c r="F441" s="969"/>
      <c r="G441" s="969"/>
      <c r="H441" s="969"/>
      <c r="I441" s="969"/>
    </row>
    <row r="442" spans="2:9">
      <c r="B442" s="964"/>
      <c r="C442" s="965"/>
      <c r="D442" s="443"/>
      <c r="E442" s="968"/>
      <c r="F442" s="969"/>
      <c r="G442" s="969"/>
      <c r="H442" s="969"/>
      <c r="I442" s="969"/>
    </row>
    <row r="443" spans="2:9">
      <c r="B443" s="964"/>
      <c r="C443" s="965"/>
      <c r="D443" s="443"/>
      <c r="E443" s="968"/>
      <c r="F443" s="969"/>
      <c r="G443" s="969"/>
      <c r="H443" s="969"/>
      <c r="I443" s="969"/>
    </row>
    <row r="444" spans="2:9">
      <c r="B444" s="964"/>
      <c r="C444" s="965"/>
      <c r="D444" s="443"/>
      <c r="E444" s="968"/>
      <c r="F444" s="969"/>
      <c r="G444" s="969"/>
      <c r="H444" s="969"/>
      <c r="I444" s="969"/>
    </row>
    <row r="445" spans="2:9">
      <c r="B445" s="964"/>
      <c r="C445" s="965"/>
      <c r="D445" s="443"/>
      <c r="E445" s="968"/>
      <c r="F445" s="969"/>
      <c r="G445" s="969"/>
      <c r="H445" s="969"/>
      <c r="I445" s="969"/>
    </row>
    <row r="446" spans="2:9">
      <c r="B446" s="964"/>
      <c r="C446" s="965"/>
      <c r="D446" s="443"/>
      <c r="E446" s="968"/>
      <c r="F446" s="969"/>
      <c r="G446" s="969"/>
      <c r="H446" s="969"/>
      <c r="I446" s="969"/>
    </row>
    <row r="447" spans="2:9">
      <c r="B447" s="964"/>
      <c r="C447" s="965"/>
      <c r="D447" s="443"/>
      <c r="E447" s="968"/>
      <c r="F447" s="969"/>
      <c r="G447" s="969"/>
      <c r="H447" s="969"/>
      <c r="I447" s="969"/>
    </row>
    <row r="448" spans="2:9">
      <c r="B448" s="964"/>
      <c r="C448" s="965"/>
      <c r="D448" s="443"/>
      <c r="E448" s="968"/>
      <c r="F448" s="969"/>
      <c r="G448" s="969"/>
      <c r="H448" s="969"/>
      <c r="I448" s="969"/>
    </row>
    <row r="449" spans="2:9">
      <c r="B449" s="964"/>
      <c r="C449" s="965"/>
      <c r="D449" s="443"/>
      <c r="E449" s="968"/>
      <c r="F449" s="969"/>
      <c r="G449" s="969"/>
      <c r="H449" s="969"/>
      <c r="I449" s="969"/>
    </row>
    <row r="450" spans="2:9">
      <c r="B450" s="964"/>
      <c r="C450" s="965"/>
      <c r="D450" s="443"/>
      <c r="E450" s="968"/>
      <c r="F450" s="969"/>
      <c r="G450" s="969"/>
      <c r="H450" s="969"/>
      <c r="I450" s="969"/>
    </row>
    <row r="451" spans="2:9">
      <c r="B451" s="964"/>
      <c r="C451" s="965"/>
      <c r="D451" s="443"/>
      <c r="E451" s="968"/>
      <c r="F451" s="969"/>
      <c r="G451" s="969"/>
      <c r="H451" s="969"/>
      <c r="I451" s="969"/>
    </row>
    <row r="452" spans="2:9">
      <c r="B452" s="964"/>
      <c r="C452" s="965"/>
      <c r="D452" s="443"/>
      <c r="E452" s="968"/>
      <c r="F452" s="969"/>
      <c r="G452" s="969"/>
      <c r="H452" s="969"/>
      <c r="I452" s="969"/>
    </row>
    <row r="453" spans="2:9">
      <c r="B453" s="964"/>
      <c r="C453" s="965"/>
      <c r="D453" s="443"/>
      <c r="E453" s="968"/>
      <c r="F453" s="969"/>
      <c r="G453" s="969"/>
      <c r="H453" s="969"/>
      <c r="I453" s="969"/>
    </row>
    <row r="454" spans="2:9">
      <c r="B454" s="964"/>
      <c r="C454" s="965"/>
      <c r="D454" s="443"/>
      <c r="E454" s="968"/>
      <c r="F454" s="969"/>
      <c r="G454" s="969"/>
      <c r="H454" s="969"/>
      <c r="I454" s="969"/>
    </row>
    <row r="455" spans="2:9">
      <c r="B455" s="964"/>
      <c r="C455" s="965"/>
      <c r="D455" s="443"/>
      <c r="E455" s="968"/>
      <c r="F455" s="969"/>
      <c r="G455" s="969"/>
      <c r="H455" s="969"/>
      <c r="I455" s="969"/>
    </row>
    <row r="456" spans="2:9">
      <c r="B456" s="964"/>
      <c r="C456" s="965"/>
      <c r="D456" s="443"/>
      <c r="E456" s="968"/>
      <c r="F456" s="969"/>
      <c r="G456" s="969"/>
      <c r="H456" s="969"/>
      <c r="I456" s="969"/>
    </row>
    <row r="457" spans="2:9">
      <c r="B457" s="964"/>
      <c r="C457" s="965"/>
      <c r="D457" s="443"/>
      <c r="E457" s="968"/>
      <c r="F457" s="969"/>
      <c r="G457" s="969"/>
      <c r="H457" s="969"/>
      <c r="I457" s="969"/>
    </row>
    <row r="458" spans="2:9">
      <c r="B458" s="964"/>
      <c r="C458" s="965"/>
      <c r="D458" s="443"/>
      <c r="E458" s="968"/>
      <c r="F458" s="969"/>
      <c r="G458" s="969"/>
      <c r="H458" s="969"/>
      <c r="I458" s="969"/>
    </row>
    <row r="459" spans="2:9">
      <c r="B459" s="964"/>
      <c r="C459" s="965"/>
      <c r="D459" s="443"/>
      <c r="E459" s="968"/>
      <c r="F459" s="969"/>
      <c r="G459" s="969"/>
      <c r="H459" s="969"/>
      <c r="I459" s="969"/>
    </row>
    <row r="460" spans="2:9">
      <c r="B460" s="964"/>
      <c r="C460" s="965"/>
      <c r="D460" s="443"/>
      <c r="E460" s="968"/>
      <c r="F460" s="969"/>
      <c r="G460" s="969"/>
      <c r="H460" s="969"/>
      <c r="I460" s="969"/>
    </row>
    <row r="461" spans="2:9">
      <c r="B461" s="964"/>
      <c r="C461" s="965"/>
      <c r="D461" s="443"/>
      <c r="E461" s="968"/>
      <c r="F461" s="969"/>
      <c r="G461" s="969"/>
      <c r="H461" s="969"/>
      <c r="I461" s="969"/>
    </row>
    <row r="462" spans="2:9">
      <c r="B462" s="964"/>
      <c r="C462" s="965"/>
      <c r="D462" s="443"/>
      <c r="E462" s="968"/>
      <c r="F462" s="969"/>
      <c r="G462" s="969"/>
      <c r="H462" s="969"/>
      <c r="I462" s="969"/>
    </row>
    <row r="463" spans="2:9">
      <c r="B463" s="964"/>
      <c r="C463" s="965"/>
      <c r="D463" s="443"/>
      <c r="E463" s="968"/>
      <c r="F463" s="969"/>
      <c r="G463" s="969"/>
      <c r="H463" s="969"/>
      <c r="I463" s="969"/>
    </row>
    <row r="464" spans="2:9">
      <c r="B464" s="964"/>
      <c r="C464" s="965"/>
      <c r="D464" s="443"/>
      <c r="E464" s="968"/>
      <c r="F464" s="969"/>
      <c r="G464" s="969"/>
      <c r="H464" s="969"/>
      <c r="I464" s="969"/>
    </row>
    <row r="465" spans="2:9">
      <c r="B465" s="964"/>
      <c r="C465" s="965"/>
      <c r="D465" s="443"/>
      <c r="E465" s="968"/>
      <c r="F465" s="969"/>
      <c r="G465" s="969"/>
      <c r="H465" s="969"/>
      <c r="I465" s="969"/>
    </row>
    <row r="466" spans="2:9">
      <c r="B466" s="964"/>
      <c r="C466" s="965"/>
      <c r="D466" s="443"/>
      <c r="E466" s="968"/>
      <c r="F466" s="969"/>
      <c r="G466" s="969"/>
      <c r="H466" s="969"/>
      <c r="I466" s="969"/>
    </row>
    <row r="467" spans="2:9">
      <c r="B467" s="964"/>
      <c r="C467" s="965"/>
      <c r="D467" s="443"/>
      <c r="E467" s="968"/>
      <c r="F467" s="969"/>
      <c r="G467" s="969"/>
      <c r="H467" s="969"/>
      <c r="I467" s="969"/>
    </row>
    <row r="468" spans="2:9">
      <c r="B468" s="964"/>
      <c r="C468" s="965"/>
      <c r="D468" s="443"/>
      <c r="E468" s="968"/>
      <c r="F468" s="969"/>
      <c r="G468" s="969"/>
      <c r="H468" s="969"/>
      <c r="I468" s="969"/>
    </row>
    <row r="469" spans="2:9">
      <c r="B469" s="964"/>
      <c r="C469" s="965"/>
      <c r="D469" s="443"/>
      <c r="E469" s="968"/>
      <c r="F469" s="969"/>
      <c r="G469" s="969"/>
      <c r="H469" s="969"/>
      <c r="I469" s="969"/>
    </row>
    <row r="470" spans="2:9">
      <c r="B470" s="964"/>
      <c r="C470" s="965"/>
      <c r="D470" s="443"/>
      <c r="E470" s="968"/>
      <c r="F470" s="969"/>
      <c r="G470" s="969"/>
      <c r="H470" s="969"/>
      <c r="I470" s="969"/>
    </row>
    <row r="471" spans="2:9">
      <c r="B471" s="964"/>
      <c r="C471" s="965"/>
      <c r="D471" s="443"/>
      <c r="E471" s="968"/>
      <c r="F471" s="969"/>
      <c r="G471" s="969"/>
      <c r="H471" s="969"/>
      <c r="I471" s="969"/>
    </row>
    <row r="472" spans="2:9">
      <c r="B472" s="964"/>
      <c r="C472" s="965"/>
      <c r="D472" s="443"/>
      <c r="E472" s="968"/>
      <c r="F472" s="969"/>
      <c r="G472" s="969"/>
      <c r="H472" s="969"/>
      <c r="I472" s="969"/>
    </row>
    <row r="473" spans="2:9">
      <c r="B473" s="964"/>
      <c r="C473" s="965"/>
      <c r="D473" s="443"/>
      <c r="E473" s="968"/>
      <c r="F473" s="969"/>
      <c r="G473" s="969"/>
      <c r="H473" s="969"/>
      <c r="I473" s="969"/>
    </row>
    <row r="474" spans="2:9">
      <c r="B474" s="964"/>
      <c r="C474" s="965"/>
      <c r="D474" s="443"/>
      <c r="E474" s="968"/>
      <c r="F474" s="969"/>
      <c r="G474" s="969"/>
      <c r="H474" s="969"/>
      <c r="I474" s="969"/>
    </row>
    <row r="475" spans="2:9">
      <c r="B475" s="964"/>
      <c r="C475" s="965"/>
      <c r="D475" s="443"/>
      <c r="E475" s="968"/>
      <c r="F475" s="969"/>
      <c r="G475" s="969"/>
      <c r="H475" s="969"/>
      <c r="I475" s="969"/>
    </row>
    <row r="476" spans="2:9">
      <c r="B476" s="964"/>
      <c r="C476" s="965"/>
      <c r="D476" s="443"/>
      <c r="E476" s="968"/>
      <c r="F476" s="969"/>
      <c r="G476" s="969"/>
      <c r="H476" s="969"/>
      <c r="I476" s="969"/>
    </row>
    <row r="477" spans="2:9">
      <c r="B477" s="964"/>
      <c r="C477" s="965"/>
      <c r="D477" s="443"/>
      <c r="E477" s="968"/>
      <c r="F477" s="969"/>
      <c r="G477" s="969"/>
      <c r="H477" s="969"/>
      <c r="I477" s="969"/>
    </row>
    <row r="478" spans="2:9">
      <c r="B478" s="964"/>
      <c r="C478" s="965"/>
      <c r="D478" s="443"/>
      <c r="E478" s="968"/>
      <c r="F478" s="969"/>
      <c r="G478" s="969"/>
      <c r="H478" s="969"/>
      <c r="I478" s="969"/>
    </row>
    <row r="479" spans="2:9">
      <c r="B479" s="964"/>
      <c r="C479" s="965"/>
      <c r="D479" s="443"/>
      <c r="E479" s="968"/>
      <c r="F479" s="969"/>
      <c r="G479" s="969"/>
      <c r="H479" s="969"/>
      <c r="I479" s="969"/>
    </row>
    <row r="480" spans="2:9">
      <c r="B480" s="964"/>
      <c r="C480" s="965"/>
      <c r="D480" s="443"/>
      <c r="E480" s="968"/>
      <c r="F480" s="969"/>
      <c r="G480" s="969"/>
      <c r="H480" s="969"/>
      <c r="I480" s="969"/>
    </row>
    <row r="481" spans="2:9">
      <c r="B481" s="964"/>
      <c r="C481" s="965"/>
      <c r="D481" s="443"/>
      <c r="E481" s="968"/>
      <c r="F481" s="969"/>
      <c r="G481" s="969"/>
      <c r="H481" s="969"/>
      <c r="I481" s="969"/>
    </row>
    <row r="482" spans="2:9">
      <c r="B482" s="964"/>
      <c r="C482" s="965"/>
      <c r="D482" s="443"/>
      <c r="E482" s="968"/>
      <c r="F482" s="969"/>
      <c r="G482" s="969"/>
      <c r="H482" s="969"/>
      <c r="I482" s="969"/>
    </row>
    <row r="483" spans="2:9">
      <c r="B483" s="964"/>
      <c r="C483" s="965"/>
      <c r="D483" s="443"/>
      <c r="E483" s="968"/>
      <c r="F483" s="969"/>
      <c r="G483" s="969"/>
      <c r="H483" s="969"/>
      <c r="I483" s="969"/>
    </row>
    <row r="484" spans="2:9">
      <c r="B484" s="964"/>
      <c r="C484" s="965"/>
      <c r="D484" s="443"/>
      <c r="E484" s="968"/>
      <c r="F484" s="969"/>
      <c r="G484" s="969"/>
      <c r="H484" s="969"/>
      <c r="I484" s="969"/>
    </row>
    <row r="485" spans="2:9">
      <c r="B485" s="964"/>
      <c r="C485" s="965"/>
      <c r="D485" s="443"/>
      <c r="E485" s="968"/>
      <c r="F485" s="969"/>
      <c r="G485" s="969"/>
      <c r="H485" s="969"/>
      <c r="I485" s="969"/>
    </row>
    <row r="486" spans="2:9">
      <c r="B486" s="964"/>
      <c r="C486" s="965"/>
      <c r="D486" s="443"/>
      <c r="E486" s="968"/>
      <c r="F486" s="969"/>
      <c r="G486" s="969"/>
      <c r="H486" s="969"/>
      <c r="I486" s="969"/>
    </row>
    <row r="487" spans="2:9">
      <c r="B487" s="964"/>
      <c r="C487" s="965"/>
      <c r="D487" s="443"/>
      <c r="E487" s="968"/>
      <c r="F487" s="969"/>
      <c r="G487" s="969"/>
      <c r="H487" s="969"/>
      <c r="I487" s="969"/>
    </row>
    <row r="488" spans="2:9">
      <c r="B488" s="964"/>
      <c r="C488" s="965"/>
      <c r="D488" s="443"/>
      <c r="E488" s="968"/>
      <c r="F488" s="969"/>
      <c r="G488" s="969"/>
      <c r="H488" s="969"/>
      <c r="I488" s="969"/>
    </row>
    <row r="489" spans="2:9">
      <c r="B489" s="964"/>
      <c r="C489" s="965"/>
      <c r="D489" s="443"/>
      <c r="E489" s="968"/>
      <c r="F489" s="969"/>
      <c r="G489" s="969"/>
      <c r="H489" s="969"/>
      <c r="I489" s="969"/>
    </row>
    <row r="490" spans="2:9">
      <c r="B490" s="964"/>
      <c r="C490" s="965"/>
      <c r="D490" s="443"/>
      <c r="E490" s="968"/>
      <c r="F490" s="969"/>
      <c r="G490" s="969"/>
      <c r="H490" s="969"/>
      <c r="I490" s="969"/>
    </row>
    <row r="491" spans="2:9">
      <c r="B491" s="964"/>
      <c r="C491" s="965"/>
      <c r="D491" s="443"/>
      <c r="E491" s="968"/>
      <c r="F491" s="969"/>
      <c r="G491" s="969"/>
      <c r="H491" s="969"/>
      <c r="I491" s="969"/>
    </row>
    <row r="492" spans="2:9">
      <c r="B492" s="964"/>
      <c r="C492" s="965"/>
      <c r="D492" s="443"/>
      <c r="E492" s="968"/>
      <c r="F492" s="969"/>
      <c r="G492" s="969"/>
      <c r="H492" s="969"/>
      <c r="I492" s="969"/>
    </row>
    <row r="493" spans="2:9">
      <c r="B493" s="964"/>
      <c r="C493" s="965"/>
      <c r="D493" s="443"/>
      <c r="E493" s="968"/>
      <c r="F493" s="969"/>
      <c r="G493" s="969"/>
      <c r="H493" s="969"/>
      <c r="I493" s="969"/>
    </row>
    <row r="494" spans="2:9">
      <c r="B494" s="964"/>
      <c r="C494" s="965"/>
      <c r="D494" s="443"/>
      <c r="E494" s="968"/>
      <c r="F494" s="969"/>
      <c r="G494" s="969"/>
      <c r="H494" s="969"/>
      <c r="I494" s="969"/>
    </row>
    <row r="495" spans="2:9">
      <c r="B495" s="964"/>
      <c r="C495" s="965"/>
      <c r="D495" s="443"/>
      <c r="E495" s="968"/>
      <c r="F495" s="969"/>
      <c r="G495" s="969"/>
      <c r="H495" s="969"/>
      <c r="I495" s="969"/>
    </row>
    <row r="496" spans="2:9">
      <c r="B496" s="964"/>
      <c r="C496" s="965"/>
      <c r="D496" s="443"/>
      <c r="E496" s="968"/>
      <c r="F496" s="969"/>
      <c r="G496" s="969"/>
      <c r="H496" s="969"/>
      <c r="I496" s="969"/>
    </row>
    <row r="497" spans="2:9">
      <c r="B497" s="964"/>
      <c r="C497" s="965"/>
      <c r="D497" s="443"/>
      <c r="E497" s="968"/>
      <c r="F497" s="969"/>
      <c r="G497" s="969"/>
      <c r="H497" s="969"/>
      <c r="I497" s="969"/>
    </row>
    <row r="498" spans="2:9">
      <c r="B498" s="964"/>
      <c r="C498" s="965"/>
      <c r="D498" s="443"/>
      <c r="E498" s="968"/>
      <c r="F498" s="969"/>
      <c r="G498" s="969"/>
      <c r="H498" s="969"/>
      <c r="I498" s="969"/>
    </row>
    <row r="499" spans="2:9">
      <c r="B499" s="964"/>
      <c r="C499" s="965"/>
      <c r="D499" s="443"/>
      <c r="E499" s="968"/>
      <c r="F499" s="969"/>
      <c r="G499" s="969"/>
      <c r="H499" s="969"/>
      <c r="I499" s="969"/>
    </row>
    <row r="500" spans="2:9">
      <c r="B500" s="964"/>
      <c r="C500" s="965"/>
      <c r="D500" s="443"/>
      <c r="E500" s="968"/>
      <c r="F500" s="969"/>
      <c r="G500" s="969"/>
      <c r="H500" s="969"/>
      <c r="I500" s="969"/>
    </row>
    <row r="501" spans="2:9">
      <c r="B501" s="964"/>
      <c r="C501" s="965"/>
      <c r="D501" s="443"/>
      <c r="E501" s="968"/>
      <c r="F501" s="969"/>
      <c r="G501" s="969"/>
      <c r="H501" s="969"/>
      <c r="I501" s="969"/>
    </row>
    <row r="502" spans="2:9">
      <c r="B502" s="964"/>
      <c r="C502" s="965"/>
      <c r="D502" s="443"/>
      <c r="E502" s="968"/>
      <c r="F502" s="969"/>
      <c r="G502" s="969"/>
      <c r="H502" s="969"/>
      <c r="I502" s="969"/>
    </row>
    <row r="503" spans="2:9">
      <c r="B503" s="964"/>
      <c r="C503" s="965"/>
      <c r="D503" s="443"/>
      <c r="E503" s="968"/>
      <c r="F503" s="969"/>
      <c r="G503" s="969"/>
      <c r="H503" s="969"/>
      <c r="I503" s="969"/>
    </row>
    <row r="504" spans="2:9">
      <c r="B504" s="964"/>
      <c r="C504" s="965"/>
      <c r="D504" s="443"/>
      <c r="E504" s="968"/>
      <c r="F504" s="969"/>
      <c r="G504" s="969"/>
      <c r="H504" s="969"/>
      <c r="I504" s="969"/>
    </row>
    <row r="505" spans="2:9">
      <c r="B505" s="964"/>
      <c r="C505" s="965"/>
      <c r="D505" s="443"/>
      <c r="E505" s="968"/>
      <c r="F505" s="969"/>
      <c r="G505" s="969"/>
      <c r="H505" s="969"/>
      <c r="I505" s="969"/>
    </row>
    <row r="506" spans="2:9">
      <c r="B506" s="964"/>
      <c r="C506" s="965"/>
      <c r="D506" s="443"/>
      <c r="E506" s="968"/>
      <c r="F506" s="969"/>
      <c r="G506" s="969"/>
      <c r="H506" s="969"/>
      <c r="I506" s="969"/>
    </row>
    <row r="507" spans="2:9">
      <c r="B507" s="964"/>
      <c r="C507" s="965"/>
      <c r="D507" s="443"/>
      <c r="E507" s="968"/>
      <c r="F507" s="969"/>
      <c r="G507" s="969"/>
      <c r="H507" s="969"/>
      <c r="I507" s="969"/>
    </row>
    <row r="508" spans="2:9">
      <c r="B508" s="964"/>
      <c r="C508" s="965"/>
      <c r="D508" s="443"/>
      <c r="E508" s="968"/>
      <c r="F508" s="969"/>
      <c r="G508" s="969"/>
      <c r="H508" s="969"/>
      <c r="I508" s="969"/>
    </row>
    <row r="509" spans="2:9">
      <c r="B509" s="964"/>
      <c r="C509" s="965"/>
      <c r="D509" s="443"/>
      <c r="E509" s="968"/>
      <c r="F509" s="969"/>
      <c r="G509" s="969"/>
      <c r="H509" s="969"/>
      <c r="I509" s="969"/>
    </row>
    <row r="510" spans="2:9">
      <c r="B510" s="964"/>
      <c r="C510" s="965"/>
      <c r="D510" s="443"/>
      <c r="E510" s="968"/>
      <c r="F510" s="969"/>
      <c r="G510" s="969"/>
      <c r="H510" s="969"/>
      <c r="I510" s="969"/>
    </row>
    <row r="511" spans="2:9">
      <c r="B511" s="964"/>
      <c r="C511" s="965"/>
      <c r="D511" s="443"/>
      <c r="E511" s="968"/>
      <c r="F511" s="969"/>
      <c r="G511" s="969"/>
      <c r="H511" s="969"/>
      <c r="I511" s="969"/>
    </row>
    <row r="512" spans="2:9">
      <c r="B512" s="964"/>
      <c r="C512" s="965"/>
      <c r="D512" s="443"/>
      <c r="E512" s="968"/>
      <c r="F512" s="969"/>
      <c r="G512" s="969"/>
      <c r="H512" s="969"/>
      <c r="I512" s="969"/>
    </row>
    <row r="513" spans="2:9">
      <c r="B513" s="964"/>
      <c r="C513" s="965"/>
      <c r="D513" s="443"/>
      <c r="E513" s="968"/>
      <c r="F513" s="969"/>
      <c r="G513" s="969"/>
      <c r="H513" s="969"/>
      <c r="I513" s="969"/>
    </row>
    <row r="514" spans="2:9">
      <c r="B514" s="964"/>
      <c r="C514" s="965"/>
      <c r="D514" s="443"/>
      <c r="E514" s="968"/>
      <c r="F514" s="969"/>
      <c r="G514" s="969"/>
      <c r="H514" s="969"/>
      <c r="I514" s="969"/>
    </row>
    <row r="515" spans="2:9">
      <c r="B515" s="964"/>
      <c r="C515" s="965"/>
      <c r="D515" s="443"/>
      <c r="E515" s="968"/>
      <c r="F515" s="969"/>
      <c r="G515" s="969"/>
      <c r="H515" s="969"/>
      <c r="I515" s="969"/>
    </row>
    <row r="516" spans="2:9">
      <c r="B516" s="964"/>
      <c r="C516" s="965"/>
      <c r="D516" s="443"/>
      <c r="E516" s="968"/>
      <c r="F516" s="969"/>
      <c r="G516" s="969"/>
      <c r="H516" s="969"/>
      <c r="I516" s="969"/>
    </row>
    <row r="517" spans="2:9">
      <c r="B517" s="964"/>
      <c r="C517" s="965"/>
      <c r="D517" s="443"/>
      <c r="E517" s="968"/>
      <c r="F517" s="969"/>
      <c r="G517" s="969"/>
      <c r="H517" s="969"/>
      <c r="I517" s="969"/>
    </row>
    <row r="518" spans="2:9">
      <c r="B518" s="964"/>
      <c r="C518" s="965"/>
      <c r="D518" s="443"/>
      <c r="E518" s="968"/>
      <c r="F518" s="969"/>
      <c r="G518" s="969"/>
      <c r="H518" s="969"/>
      <c r="I518" s="969"/>
    </row>
    <row r="519" spans="2:9">
      <c r="B519" s="964"/>
      <c r="C519" s="965"/>
      <c r="D519" s="443"/>
      <c r="E519" s="968"/>
      <c r="F519" s="969"/>
      <c r="G519" s="969"/>
      <c r="H519" s="969"/>
      <c r="I519" s="969"/>
    </row>
    <row r="520" spans="2:9">
      <c r="B520" s="964"/>
      <c r="C520" s="965"/>
      <c r="D520" s="443"/>
      <c r="E520" s="968"/>
      <c r="F520" s="969"/>
      <c r="G520" s="969"/>
      <c r="H520" s="969"/>
      <c r="I520" s="969"/>
    </row>
    <row r="521" spans="2:9">
      <c r="B521" s="964"/>
      <c r="C521" s="965"/>
      <c r="D521" s="443"/>
      <c r="E521" s="968"/>
      <c r="F521" s="969"/>
      <c r="G521" s="969"/>
      <c r="H521" s="969"/>
      <c r="I521" s="969"/>
    </row>
    <row r="522" spans="2:9">
      <c r="B522" s="964"/>
      <c r="C522" s="965"/>
      <c r="D522" s="443"/>
      <c r="E522" s="968"/>
      <c r="F522" s="969"/>
      <c r="G522" s="969"/>
      <c r="H522" s="969"/>
      <c r="I522" s="969"/>
    </row>
    <row r="523" spans="2:9">
      <c r="B523" s="964"/>
      <c r="C523" s="965"/>
      <c r="D523" s="443"/>
      <c r="E523" s="968"/>
      <c r="F523" s="969"/>
      <c r="G523" s="969"/>
      <c r="H523" s="969"/>
      <c r="I523" s="969"/>
    </row>
    <row r="524" spans="2:9">
      <c r="B524" s="964"/>
      <c r="C524" s="965"/>
      <c r="D524" s="443"/>
      <c r="E524" s="968"/>
      <c r="F524" s="969"/>
      <c r="G524" s="969"/>
      <c r="H524" s="969"/>
      <c r="I524" s="969"/>
    </row>
    <row r="525" spans="2:9">
      <c r="B525" s="964"/>
      <c r="C525" s="965"/>
      <c r="D525" s="443"/>
      <c r="E525" s="968"/>
      <c r="F525" s="969"/>
      <c r="G525" s="969"/>
      <c r="H525" s="969"/>
      <c r="I525" s="969"/>
    </row>
    <row r="526" spans="2:9">
      <c r="B526" s="964"/>
      <c r="C526" s="965"/>
      <c r="D526" s="443"/>
      <c r="E526" s="968"/>
      <c r="F526" s="969"/>
      <c r="G526" s="969"/>
      <c r="H526" s="969"/>
      <c r="I526" s="969"/>
    </row>
    <row r="527" spans="2:9">
      <c r="B527" s="964"/>
      <c r="C527" s="965"/>
      <c r="D527" s="443"/>
      <c r="E527" s="968"/>
      <c r="F527" s="969"/>
      <c r="G527" s="969"/>
      <c r="H527" s="969"/>
      <c r="I527" s="969"/>
    </row>
    <row r="528" spans="2:9">
      <c r="B528" s="964"/>
      <c r="C528" s="965"/>
      <c r="D528" s="443"/>
      <c r="E528" s="968"/>
      <c r="F528" s="969"/>
      <c r="G528" s="969"/>
      <c r="H528" s="969"/>
      <c r="I528" s="969"/>
    </row>
    <row r="529" spans="2:9">
      <c r="B529" s="964"/>
      <c r="C529" s="965"/>
      <c r="D529" s="443"/>
      <c r="E529" s="968"/>
      <c r="F529" s="969"/>
      <c r="G529" s="969"/>
      <c r="H529" s="969"/>
      <c r="I529" s="969"/>
    </row>
    <row r="530" spans="2:9">
      <c r="B530" s="964"/>
      <c r="C530" s="965"/>
      <c r="D530" s="443"/>
      <c r="E530" s="968"/>
      <c r="F530" s="969"/>
      <c r="G530" s="969"/>
      <c r="H530" s="969"/>
      <c r="I530" s="969"/>
    </row>
    <row r="531" spans="2:9">
      <c r="B531" s="964"/>
      <c r="C531" s="965"/>
      <c r="D531" s="443"/>
      <c r="E531" s="968"/>
      <c r="F531" s="969"/>
      <c r="G531" s="969"/>
      <c r="H531" s="969"/>
      <c r="I531" s="969"/>
    </row>
    <row r="532" spans="2:9">
      <c r="B532" s="964"/>
      <c r="C532" s="965"/>
      <c r="D532" s="443"/>
      <c r="E532" s="968"/>
      <c r="F532" s="969"/>
      <c r="G532" s="969"/>
      <c r="H532" s="969"/>
      <c r="I532" s="969"/>
    </row>
    <row r="533" spans="2:9">
      <c r="B533" s="964"/>
      <c r="C533" s="965"/>
      <c r="D533" s="443"/>
      <c r="E533" s="968"/>
      <c r="F533" s="969"/>
      <c r="G533" s="969"/>
      <c r="H533" s="969"/>
      <c r="I533" s="969"/>
    </row>
    <row r="534" spans="2:9">
      <c r="B534" s="964"/>
      <c r="C534" s="965"/>
      <c r="D534" s="443"/>
      <c r="E534" s="968"/>
      <c r="F534" s="969"/>
      <c r="G534" s="969"/>
      <c r="H534" s="969"/>
      <c r="I534" s="969"/>
    </row>
    <row r="535" spans="2:9">
      <c r="B535" s="964"/>
      <c r="C535" s="965"/>
      <c r="D535" s="443"/>
      <c r="E535" s="968"/>
      <c r="F535" s="969"/>
      <c r="G535" s="969"/>
      <c r="H535" s="969"/>
      <c r="I535" s="969"/>
    </row>
    <row r="536" spans="2:9">
      <c r="B536" s="964"/>
      <c r="C536" s="965"/>
      <c r="D536" s="443"/>
      <c r="E536" s="968"/>
      <c r="F536" s="969"/>
      <c r="G536" s="969"/>
      <c r="H536" s="969"/>
      <c r="I536" s="969"/>
    </row>
    <row r="537" spans="2:9">
      <c r="B537" s="964"/>
      <c r="C537" s="965"/>
      <c r="D537" s="443"/>
      <c r="E537" s="968"/>
      <c r="F537" s="969"/>
      <c r="G537" s="969"/>
      <c r="H537" s="969"/>
      <c r="I537" s="969"/>
    </row>
    <row r="538" spans="2:9">
      <c r="B538" s="964"/>
      <c r="C538" s="965"/>
      <c r="D538" s="443"/>
      <c r="E538" s="968"/>
      <c r="F538" s="969"/>
      <c r="G538" s="969"/>
      <c r="H538" s="969"/>
      <c r="I538" s="969"/>
    </row>
    <row r="539" spans="2:9">
      <c r="B539" s="964"/>
      <c r="C539" s="965"/>
      <c r="D539" s="443"/>
      <c r="E539" s="968"/>
      <c r="F539" s="969"/>
      <c r="G539" s="969"/>
      <c r="H539" s="969"/>
      <c r="I539" s="969"/>
    </row>
    <row r="540" spans="2:9">
      <c r="B540" s="964"/>
      <c r="C540" s="965"/>
      <c r="D540" s="443"/>
      <c r="E540" s="968"/>
      <c r="F540" s="969"/>
      <c r="G540" s="969"/>
      <c r="H540" s="969"/>
      <c r="I540" s="969"/>
    </row>
    <row r="541" spans="2:9">
      <c r="B541" s="964"/>
      <c r="C541" s="965"/>
      <c r="D541" s="443"/>
      <c r="E541" s="968"/>
      <c r="F541" s="969"/>
      <c r="G541" s="969"/>
      <c r="H541" s="969"/>
      <c r="I541" s="969"/>
    </row>
    <row r="542" spans="2:9">
      <c r="B542" s="964"/>
      <c r="C542" s="965"/>
      <c r="D542" s="443"/>
      <c r="E542" s="968"/>
      <c r="F542" s="969"/>
      <c r="G542" s="969"/>
      <c r="H542" s="969"/>
      <c r="I542" s="969"/>
    </row>
    <row r="543" spans="2:9">
      <c r="B543" s="964"/>
      <c r="C543" s="965"/>
      <c r="D543" s="443"/>
      <c r="E543" s="968"/>
      <c r="F543" s="969"/>
      <c r="G543" s="969"/>
      <c r="H543" s="969"/>
      <c r="I543" s="969"/>
    </row>
    <row r="544" spans="2:9">
      <c r="B544" s="964"/>
      <c r="C544" s="965"/>
      <c r="D544" s="443"/>
      <c r="E544" s="968"/>
      <c r="F544" s="969"/>
      <c r="G544" s="969"/>
      <c r="H544" s="969"/>
      <c r="I544" s="969"/>
    </row>
    <row r="545" spans="2:9">
      <c r="B545" s="964"/>
      <c r="C545" s="965"/>
      <c r="D545" s="443"/>
      <c r="E545" s="968"/>
      <c r="F545" s="969"/>
      <c r="G545" s="969"/>
      <c r="H545" s="969"/>
      <c r="I545" s="969"/>
    </row>
    <row r="546" spans="2:9">
      <c r="B546" s="964"/>
      <c r="C546" s="965"/>
      <c r="D546" s="443"/>
      <c r="E546" s="968"/>
      <c r="F546" s="969"/>
      <c r="G546" s="969"/>
      <c r="H546" s="969"/>
      <c r="I546" s="969"/>
    </row>
    <row r="547" spans="2:9">
      <c r="B547" s="964"/>
      <c r="C547" s="965"/>
      <c r="D547" s="443"/>
      <c r="E547" s="968"/>
      <c r="F547" s="969"/>
      <c r="G547" s="969"/>
      <c r="H547" s="969"/>
      <c r="I547" s="969"/>
    </row>
  </sheetData>
  <mergeCells count="18">
    <mergeCell ref="B44:B51"/>
    <mergeCell ref="B52:B57"/>
    <mergeCell ref="B5:I5"/>
    <mergeCell ref="B10:B12"/>
    <mergeCell ref="B13:B16"/>
    <mergeCell ref="B17:B21"/>
    <mergeCell ref="B139:B144"/>
    <mergeCell ref="B6:I8"/>
    <mergeCell ref="B58:B62"/>
    <mergeCell ref="B63:B76"/>
    <mergeCell ref="B77:B89"/>
    <mergeCell ref="B90:B98"/>
    <mergeCell ref="B99:B108"/>
    <mergeCell ref="B109:B138"/>
    <mergeCell ref="B22:B25"/>
    <mergeCell ref="B26:B29"/>
    <mergeCell ref="B30:B39"/>
    <mergeCell ref="B40:B4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tabColor rgb="FF00B050"/>
  </sheetPr>
  <dimension ref="B2:D22"/>
  <sheetViews>
    <sheetView showGridLines="0" showRowColHeaders="0" zoomScaleNormal="100" workbookViewId="0"/>
  </sheetViews>
  <sheetFormatPr defaultRowHeight="15"/>
  <cols>
    <col min="2" max="2" width="55" bestFit="1" customWidth="1"/>
  </cols>
  <sheetData>
    <row r="2" spans="2:4">
      <c r="D2" s="52" t="s">
        <v>2737</v>
      </c>
    </row>
    <row r="3" spans="2:4">
      <c r="D3" s="52" t="s">
        <v>2738</v>
      </c>
    </row>
    <row r="4" spans="2:4">
      <c r="D4" s="52" t="s">
        <v>2728</v>
      </c>
    </row>
    <row r="5" spans="2:4">
      <c r="D5" s="52"/>
    </row>
    <row r="6" spans="2:4">
      <c r="D6" s="52"/>
    </row>
    <row r="7" spans="2:4" ht="36">
      <c r="B7" s="55" t="s">
        <v>2732</v>
      </c>
      <c r="D7" s="52"/>
    </row>
    <row r="8" spans="2:4">
      <c r="D8" s="52"/>
    </row>
    <row r="9" spans="2:4">
      <c r="B9" s="52" t="s">
        <v>2726</v>
      </c>
      <c r="D9" s="52"/>
    </row>
    <row r="10" spans="2:4">
      <c r="B10" s="51" t="s">
        <v>2727</v>
      </c>
      <c r="D10" s="52"/>
    </row>
    <row r="11" spans="2:4">
      <c r="D11" s="52"/>
    </row>
    <row r="12" spans="2:4">
      <c r="B12" s="52" t="s">
        <v>2730</v>
      </c>
      <c r="D12" s="52"/>
    </row>
    <row r="13" spans="2:4">
      <c r="B13" s="51" t="s">
        <v>2731</v>
      </c>
      <c r="D13" s="52"/>
    </row>
    <row r="14" spans="2:4">
      <c r="D14" s="52"/>
    </row>
    <row r="15" spans="2:4">
      <c r="B15" s="52" t="s">
        <v>2718</v>
      </c>
      <c r="D15" s="52"/>
    </row>
    <row r="16" spans="2:4">
      <c r="B16" s="53" t="s">
        <v>2720</v>
      </c>
      <c r="D16" s="52"/>
    </row>
    <row r="17" spans="2:4">
      <c r="B17" s="53" t="s">
        <v>2721</v>
      </c>
      <c r="D17" s="52" t="s">
        <v>2729</v>
      </c>
    </row>
    <row r="18" spans="2:4">
      <c r="B18" s="53" t="s">
        <v>2722</v>
      </c>
      <c r="D18" s="52"/>
    </row>
    <row r="19" spans="2:4">
      <c r="B19" s="54" t="s">
        <v>2724</v>
      </c>
      <c r="D19" s="52"/>
    </row>
    <row r="20" spans="2:4">
      <c r="B20" s="51" t="s">
        <v>2719</v>
      </c>
      <c r="D20" s="52" t="s">
        <v>2735</v>
      </c>
    </row>
    <row r="21" spans="2:4">
      <c r="B21" s="53" t="s">
        <v>2723</v>
      </c>
      <c r="D21" s="52" t="s">
        <v>2736</v>
      </c>
    </row>
    <row r="22" spans="2:4">
      <c r="B22" s="53" t="s">
        <v>2725</v>
      </c>
    </row>
  </sheetData>
  <hyperlinks>
    <hyperlink ref="B10" r:id="rId1"/>
    <hyperlink ref="B20" r:id="rId2"/>
    <hyperlink ref="B13" r:id="rId3" display="http://powerquality.eaton.ru/RussiaCatalog/default.asp?cx=67"/>
  </hyperlinks>
  <pageMargins left="0.7" right="0.7" top="0.75" bottom="0.75" header="0.3" footer="0.3"/>
  <pageSetup paperSize="9"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7" name="Button 1">
              <controlPr defaultSize="0" print="0" autoFill="0" autoPict="0" macro="[0]!begin">
                <anchor moveWithCells="1" sizeWithCells="1">
                  <from>
                    <xdr:col>1</xdr:col>
                    <xdr:colOff>2838450</xdr:colOff>
                    <xdr:row>21</xdr:row>
                    <xdr:rowOff>152400</xdr:rowOff>
                  </from>
                  <to>
                    <xdr:col>3</xdr:col>
                    <xdr:colOff>190500</xdr:colOff>
                    <xdr:row>24</xdr:row>
                    <xdr:rowOff>114300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 filterMode="1">
    <tabColor theme="0"/>
  </sheetPr>
  <dimension ref="A1:AK950"/>
  <sheetViews>
    <sheetView showGridLines="0" showRowColHeaders="0" zoomScaleNormal="100" workbookViewId="0">
      <pane ySplit="5" topLeftCell="A981" activePane="bottomLeft" state="frozen"/>
      <selection pane="bottomLeft" activeCell="B5" sqref="B5"/>
    </sheetView>
  </sheetViews>
  <sheetFormatPr defaultRowHeight="15"/>
  <cols>
    <col min="1" max="1" width="18.140625" style="56" bestFit="1" customWidth="1"/>
    <col min="2" max="2" width="37.140625" customWidth="1"/>
    <col min="3" max="3" width="63.7109375" customWidth="1"/>
    <col min="4" max="4" width="6.85546875" style="3" customWidth="1"/>
    <col min="5" max="6" width="7.85546875" style="2" customWidth="1"/>
    <col min="7" max="7" width="7.7109375" style="2" customWidth="1"/>
    <col min="8" max="8" width="7.7109375" style="2" hidden="1" customWidth="1"/>
    <col min="9" max="9" width="25.85546875" style="2" hidden="1" customWidth="1"/>
    <col min="10" max="10" width="8.7109375" style="2" hidden="1" customWidth="1"/>
    <col min="11" max="11" width="8.5703125" style="2" hidden="1" customWidth="1"/>
    <col min="12" max="12" width="11.5703125" style="2" hidden="1" customWidth="1"/>
    <col min="13" max="13" width="11.28515625" style="2" hidden="1" customWidth="1"/>
    <col min="14" max="14" width="9.85546875" style="2" hidden="1" customWidth="1"/>
    <col min="15" max="15" width="10.140625" style="2" hidden="1" customWidth="1"/>
    <col min="16" max="16" width="12.140625" style="2" hidden="1" customWidth="1"/>
    <col min="17" max="17" width="11" style="2" hidden="1" customWidth="1"/>
    <col min="18" max="36" width="8.85546875" hidden="1" customWidth="1"/>
  </cols>
  <sheetData>
    <row r="1" spans="1:37" hidden="1">
      <c r="A1" s="56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  <c r="Z1">
        <v>26</v>
      </c>
      <c r="AA1">
        <v>27</v>
      </c>
      <c r="AB1">
        <v>28</v>
      </c>
      <c r="AC1">
        <v>29</v>
      </c>
      <c r="AD1">
        <v>30</v>
      </c>
      <c r="AE1">
        <v>31</v>
      </c>
      <c r="AF1">
        <v>32</v>
      </c>
      <c r="AG1">
        <v>33</v>
      </c>
      <c r="AH1">
        <v>34</v>
      </c>
      <c r="AI1">
        <v>35</v>
      </c>
      <c r="AJ1">
        <v>36</v>
      </c>
      <c r="AK1">
        <v>37</v>
      </c>
    </row>
    <row r="3" spans="1:37">
      <c r="AC3" s="12"/>
    </row>
    <row r="4" spans="1:37">
      <c r="Z4" s="2"/>
      <c r="AA4" s="2"/>
      <c r="AB4" s="2"/>
      <c r="AC4" s="2"/>
    </row>
    <row r="5" spans="1:37" s="2" customFormat="1" ht="34.9" customHeight="1">
      <c r="A5" s="13" t="s">
        <v>2733</v>
      </c>
      <c r="B5" s="14" t="s">
        <v>2734</v>
      </c>
      <c r="C5" s="15" t="s">
        <v>0</v>
      </c>
      <c r="D5" s="15" t="s">
        <v>448</v>
      </c>
      <c r="E5" s="15" t="s">
        <v>955</v>
      </c>
      <c r="F5" s="14" t="s">
        <v>956</v>
      </c>
      <c r="G5" s="15" t="s">
        <v>957</v>
      </c>
      <c r="H5" s="15" t="s">
        <v>1300</v>
      </c>
      <c r="I5" s="15" t="s">
        <v>423</v>
      </c>
      <c r="J5" s="14" t="s">
        <v>2506</v>
      </c>
      <c r="K5" s="15" t="s">
        <v>2507</v>
      </c>
      <c r="L5" s="15" t="s">
        <v>424</v>
      </c>
      <c r="M5" s="15" t="s">
        <v>2508</v>
      </c>
      <c r="N5" s="15" t="s">
        <v>2710</v>
      </c>
      <c r="O5" s="15" t="s">
        <v>428</v>
      </c>
      <c r="P5" s="15" t="s">
        <v>2509</v>
      </c>
      <c r="Q5" s="15" t="s">
        <v>1281</v>
      </c>
      <c r="R5" s="15" t="s">
        <v>2510</v>
      </c>
      <c r="S5" s="15" t="s">
        <v>2511</v>
      </c>
      <c r="T5" s="15" t="s">
        <v>2512</v>
      </c>
      <c r="U5" s="15" t="s">
        <v>2513</v>
      </c>
      <c r="V5" s="15" t="s">
        <v>2514</v>
      </c>
      <c r="W5" s="15" t="s">
        <v>2515</v>
      </c>
      <c r="X5" s="15" t="s">
        <v>2516</v>
      </c>
      <c r="Y5" s="35" t="s">
        <v>2482</v>
      </c>
      <c r="Z5" s="35" t="s">
        <v>2480</v>
      </c>
      <c r="AA5" s="35" t="s">
        <v>2481</v>
      </c>
      <c r="AB5" s="35" t="s">
        <v>2484</v>
      </c>
      <c r="AC5" s="36" t="s">
        <v>2483</v>
      </c>
      <c r="AD5" s="35" t="s">
        <v>1281</v>
      </c>
      <c r="AE5" s="35" t="s">
        <v>2701</v>
      </c>
      <c r="AF5" s="35" t="s">
        <v>2702</v>
      </c>
      <c r="AG5" s="35" t="s">
        <v>2703</v>
      </c>
      <c r="AH5" s="35" t="s">
        <v>2704</v>
      </c>
      <c r="AI5" s="35" t="s">
        <v>2705</v>
      </c>
      <c r="AJ5" s="35" t="s">
        <v>2706</v>
      </c>
    </row>
    <row r="6" spans="1:37" ht="36" hidden="1">
      <c r="A6" s="8" t="s">
        <v>1026</v>
      </c>
      <c r="B6" s="27" t="s">
        <v>1027</v>
      </c>
      <c r="C6" s="68" t="s">
        <v>1438</v>
      </c>
      <c r="D6" s="18">
        <v>181</v>
      </c>
      <c r="E6" s="18">
        <v>48</v>
      </c>
      <c r="F6" s="69">
        <v>75</v>
      </c>
      <c r="G6" s="18">
        <v>175</v>
      </c>
      <c r="H6" s="5" t="s">
        <v>1301</v>
      </c>
      <c r="I6" s="6" t="s">
        <v>2505</v>
      </c>
      <c r="J6" s="17">
        <v>8</v>
      </c>
      <c r="K6" s="5">
        <v>8</v>
      </c>
      <c r="L6" s="5" t="s">
        <v>1283</v>
      </c>
      <c r="M6" s="5" t="s">
        <v>426</v>
      </c>
      <c r="N6" s="17" t="s">
        <v>426</v>
      </c>
      <c r="O6" s="4" t="s">
        <v>427</v>
      </c>
      <c r="P6" s="4"/>
      <c r="Q6" s="4" t="s">
        <v>427</v>
      </c>
      <c r="R6" s="40" t="s">
        <v>2700</v>
      </c>
      <c r="S6" s="5" t="s">
        <v>2558</v>
      </c>
      <c r="T6" s="5" t="s">
        <v>425</v>
      </c>
      <c r="U6" s="4" t="s">
        <v>349</v>
      </c>
      <c r="V6" s="4" t="s">
        <v>664</v>
      </c>
      <c r="W6" s="18" t="s">
        <v>425</v>
      </c>
      <c r="X6" s="18" t="s">
        <v>425</v>
      </c>
      <c r="Y6" s="7"/>
      <c r="Z6" s="7" t="str">
        <f>IFERROR(VLOOKUP(J6,Мощность!A:F,6,0),"000")</f>
        <v>_8____</v>
      </c>
      <c r="AA6" s="7" t="str">
        <f>IFERROR(VLOOKUP('Подбор UPS'!K6,Мощность!H:Q,10,0),"000")</f>
        <v>_7.2_8_______</v>
      </c>
      <c r="AB6" t="str">
        <f t="shared" ref="AB6:AB37" si="0">CONCATENATE(M6,"-")</f>
        <v>да-</v>
      </c>
      <c r="AC6" t="str">
        <f t="shared" ref="AC6:AC37" si="1">CONCATENATE(O6,"-")</f>
        <v>нет-</v>
      </c>
      <c r="AD6" t="str">
        <f>CONCATENATE(Q6,"-")</f>
        <v>нет-</v>
      </c>
      <c r="AE6" t="s">
        <v>2708</v>
      </c>
      <c r="AF6" t="s">
        <v>2708</v>
      </c>
      <c r="AG6" t="s">
        <v>2708</v>
      </c>
      <c r="AH6" t="s">
        <v>2708</v>
      </c>
      <c r="AI6" t="s">
        <v>2708</v>
      </c>
      <c r="AJ6" s="37" t="str">
        <f>CONCATENATE(B6,"_")</f>
        <v>93PS-8(40)-20-0-6_</v>
      </c>
    </row>
    <row r="7" spans="1:37" ht="48" hidden="1">
      <c r="A7" s="8" t="s">
        <v>1028</v>
      </c>
      <c r="B7" s="27" t="s">
        <v>1029</v>
      </c>
      <c r="C7" s="68" t="s">
        <v>1439</v>
      </c>
      <c r="D7" s="18">
        <v>424</v>
      </c>
      <c r="E7" s="18">
        <v>48</v>
      </c>
      <c r="F7" s="69">
        <v>75</v>
      </c>
      <c r="G7" s="18">
        <v>175</v>
      </c>
      <c r="H7" s="5" t="s">
        <v>1301</v>
      </c>
      <c r="I7" s="6" t="s">
        <v>2505</v>
      </c>
      <c r="J7" s="17">
        <v>8</v>
      </c>
      <c r="K7" s="5">
        <v>8</v>
      </c>
      <c r="L7" s="5" t="s">
        <v>1283</v>
      </c>
      <c r="M7" s="5" t="s">
        <v>426</v>
      </c>
      <c r="N7" s="17" t="s">
        <v>426</v>
      </c>
      <c r="O7" s="4" t="s">
        <v>427</v>
      </c>
      <c r="P7" s="4"/>
      <c r="Q7" s="4" t="s">
        <v>426</v>
      </c>
      <c r="R7" s="40" t="s">
        <v>2700</v>
      </c>
      <c r="S7" s="5" t="s">
        <v>2558</v>
      </c>
      <c r="T7" s="5" t="s">
        <v>425</v>
      </c>
      <c r="U7" s="4" t="s">
        <v>349</v>
      </c>
      <c r="V7" s="4" t="s">
        <v>664</v>
      </c>
      <c r="W7" s="5"/>
      <c r="X7" s="5">
        <v>48</v>
      </c>
      <c r="Y7" s="7"/>
      <c r="Z7" s="7" t="str">
        <f>IFERROR(VLOOKUP(J7,Мощность!A:F,6,0),"000")</f>
        <v>_8____</v>
      </c>
      <c r="AA7" s="7" t="str">
        <f>IFERROR(VLOOKUP('Подбор UPS'!K7,Мощность!H:Q,10,0),"000")</f>
        <v>_7.2_8_______</v>
      </c>
      <c r="AB7" t="str">
        <f t="shared" si="0"/>
        <v>да-</v>
      </c>
      <c r="AC7" t="str">
        <f t="shared" si="1"/>
        <v>нет-</v>
      </c>
      <c r="AD7" t="str">
        <f t="shared" ref="AD7:AD70" si="2">CONCATENATE(Q7,"-")</f>
        <v>да-</v>
      </c>
      <c r="AE7" t="s">
        <v>2708</v>
      </c>
      <c r="AF7" t="s">
        <v>2708</v>
      </c>
      <c r="AG7" t="s">
        <v>2708</v>
      </c>
      <c r="AH7" t="s">
        <v>2708</v>
      </c>
      <c r="AI7" t="s">
        <v>2708</v>
      </c>
      <c r="AJ7" s="37" t="str">
        <f t="shared" ref="AJ7:AJ70" si="3">CONCATENATE(B7,"_")</f>
        <v>93PS-8(40)-20-3x7Ah-LL-6_</v>
      </c>
    </row>
    <row r="8" spans="1:37" ht="48" hidden="1">
      <c r="A8" s="8" t="s">
        <v>1030</v>
      </c>
      <c r="B8" s="27" t="s">
        <v>1031</v>
      </c>
      <c r="C8" s="68" t="s">
        <v>1440</v>
      </c>
      <c r="D8" s="18">
        <v>505</v>
      </c>
      <c r="E8" s="18">
        <v>48</v>
      </c>
      <c r="F8" s="69">
        <v>75</v>
      </c>
      <c r="G8" s="18">
        <v>175</v>
      </c>
      <c r="H8" s="5" t="s">
        <v>1301</v>
      </c>
      <c r="I8" s="6" t="s">
        <v>2505</v>
      </c>
      <c r="J8" s="17">
        <v>8</v>
      </c>
      <c r="K8" s="5">
        <v>8</v>
      </c>
      <c r="L8" s="5" t="s">
        <v>1283</v>
      </c>
      <c r="M8" s="5" t="s">
        <v>426</v>
      </c>
      <c r="N8" s="17" t="s">
        <v>426</v>
      </c>
      <c r="O8" s="4" t="s">
        <v>427</v>
      </c>
      <c r="P8" s="4"/>
      <c r="Q8" s="4" t="s">
        <v>426</v>
      </c>
      <c r="R8" s="40" t="s">
        <v>2700</v>
      </c>
      <c r="S8" s="5" t="s">
        <v>2558</v>
      </c>
      <c r="T8" s="5" t="s">
        <v>425</v>
      </c>
      <c r="U8" s="4" t="s">
        <v>349</v>
      </c>
      <c r="V8" s="4" t="s">
        <v>664</v>
      </c>
      <c r="W8" s="5"/>
      <c r="X8" s="5">
        <v>69</v>
      </c>
      <c r="Y8" s="7"/>
      <c r="Z8" s="7" t="str">
        <f>IFERROR(VLOOKUP(J8,Мощность!A:F,6,0),"000")</f>
        <v>_8____</v>
      </c>
      <c r="AA8" s="7" t="str">
        <f>IFERROR(VLOOKUP('Подбор UPS'!K8,Мощность!H:Q,10,0),"000")</f>
        <v>_7.2_8_______</v>
      </c>
      <c r="AB8" t="str">
        <f t="shared" si="0"/>
        <v>да-</v>
      </c>
      <c r="AC8" t="str">
        <f t="shared" si="1"/>
        <v>нет-</v>
      </c>
      <c r="AD8" t="str">
        <f t="shared" si="2"/>
        <v>да-</v>
      </c>
      <c r="AE8" t="s">
        <v>2708</v>
      </c>
      <c r="AF8" t="s">
        <v>2708</v>
      </c>
      <c r="AG8" t="s">
        <v>2708</v>
      </c>
      <c r="AH8" t="s">
        <v>2708</v>
      </c>
      <c r="AI8" t="s">
        <v>2708</v>
      </c>
      <c r="AJ8" s="37" t="str">
        <f t="shared" si="3"/>
        <v>93PS-8(40)-20-4x7Ah-LL-6_</v>
      </c>
    </row>
    <row r="9" spans="1:37" ht="48" hidden="1">
      <c r="A9" s="8" t="s">
        <v>1038</v>
      </c>
      <c r="B9" s="27" t="s">
        <v>1039</v>
      </c>
      <c r="C9" s="68" t="s">
        <v>1441</v>
      </c>
      <c r="D9" s="18">
        <v>424</v>
      </c>
      <c r="E9" s="18">
        <v>48</v>
      </c>
      <c r="F9" s="69">
        <v>75</v>
      </c>
      <c r="G9" s="18">
        <v>175</v>
      </c>
      <c r="H9" s="5" t="s">
        <v>1301</v>
      </c>
      <c r="I9" s="6" t="s">
        <v>2505</v>
      </c>
      <c r="J9" s="17">
        <v>8</v>
      </c>
      <c r="K9" s="5">
        <v>8</v>
      </c>
      <c r="L9" s="5" t="s">
        <v>1283</v>
      </c>
      <c r="M9" s="5" t="s">
        <v>426</v>
      </c>
      <c r="N9" s="17" t="s">
        <v>426</v>
      </c>
      <c r="O9" s="4" t="s">
        <v>427</v>
      </c>
      <c r="P9" s="4"/>
      <c r="Q9" s="4" t="s">
        <v>426</v>
      </c>
      <c r="R9" s="40" t="s">
        <v>2700</v>
      </c>
      <c r="S9" s="5" t="s">
        <v>2558</v>
      </c>
      <c r="T9" s="5" t="s">
        <v>425</v>
      </c>
      <c r="U9" s="4" t="s">
        <v>349</v>
      </c>
      <c r="V9" s="4" t="s">
        <v>664</v>
      </c>
      <c r="W9" s="5"/>
      <c r="X9" s="5">
        <v>54</v>
      </c>
      <c r="Y9" s="7"/>
      <c r="Z9" s="7" t="str">
        <f>IFERROR(VLOOKUP(J9,Мощность!A:F,6,0),"000")</f>
        <v>_8____</v>
      </c>
      <c r="AA9" s="7" t="str">
        <f>IFERROR(VLOOKUP('Подбор UPS'!K9,Мощность!H:Q,10,0),"000")</f>
        <v>_7.2_8_______</v>
      </c>
      <c r="AB9" t="str">
        <f t="shared" si="0"/>
        <v>да-</v>
      </c>
      <c r="AC9" t="str">
        <f t="shared" si="1"/>
        <v>нет-</v>
      </c>
      <c r="AD9" t="str">
        <f t="shared" si="2"/>
        <v>да-</v>
      </c>
      <c r="AE9" t="s">
        <v>2708</v>
      </c>
      <c r="AF9" t="s">
        <v>2708</v>
      </c>
      <c r="AG9" t="s">
        <v>2708</v>
      </c>
      <c r="AH9" t="s">
        <v>2708</v>
      </c>
      <c r="AI9" t="s">
        <v>2708</v>
      </c>
      <c r="AJ9" s="37" t="str">
        <f t="shared" si="3"/>
        <v>93PS-8(40)-20-3x9Ah-6_</v>
      </c>
    </row>
    <row r="10" spans="1:37" ht="48" hidden="1">
      <c r="A10" s="8" t="s">
        <v>1040</v>
      </c>
      <c r="B10" s="27" t="s">
        <v>1041</v>
      </c>
      <c r="C10" s="68" t="s">
        <v>1442</v>
      </c>
      <c r="D10" s="18">
        <v>505</v>
      </c>
      <c r="E10" s="18">
        <v>48</v>
      </c>
      <c r="F10" s="69">
        <v>75</v>
      </c>
      <c r="G10" s="18">
        <v>175</v>
      </c>
      <c r="H10" s="5" t="s">
        <v>1301</v>
      </c>
      <c r="I10" s="6" t="s">
        <v>2505</v>
      </c>
      <c r="J10" s="17">
        <v>8</v>
      </c>
      <c r="K10" s="5">
        <v>8</v>
      </c>
      <c r="L10" s="5" t="s">
        <v>1283</v>
      </c>
      <c r="M10" s="5" t="s">
        <v>426</v>
      </c>
      <c r="N10" s="17" t="s">
        <v>426</v>
      </c>
      <c r="O10" s="4" t="s">
        <v>427</v>
      </c>
      <c r="P10" s="4"/>
      <c r="Q10" s="4" t="s">
        <v>426</v>
      </c>
      <c r="R10" s="40" t="s">
        <v>2700</v>
      </c>
      <c r="S10" s="5" t="s">
        <v>2558</v>
      </c>
      <c r="T10" s="5" t="s">
        <v>425</v>
      </c>
      <c r="U10" s="4" t="s">
        <v>349</v>
      </c>
      <c r="V10" s="4" t="s">
        <v>664</v>
      </c>
      <c r="W10" s="5"/>
      <c r="X10" s="5">
        <v>76</v>
      </c>
      <c r="Y10" s="7"/>
      <c r="Z10" s="7" t="str">
        <f>IFERROR(VLOOKUP(J10,Мощность!A:F,6,0),"000")</f>
        <v>_8____</v>
      </c>
      <c r="AA10" s="7" t="str">
        <f>IFERROR(VLOOKUP('Подбор UPS'!K10,Мощность!H:Q,10,0),"000")</f>
        <v>_7.2_8_______</v>
      </c>
      <c r="AB10" t="str">
        <f t="shared" si="0"/>
        <v>да-</v>
      </c>
      <c r="AC10" t="str">
        <f t="shared" si="1"/>
        <v>нет-</v>
      </c>
      <c r="AD10" t="str">
        <f t="shared" si="2"/>
        <v>да-</v>
      </c>
      <c r="AE10" t="s">
        <v>2708</v>
      </c>
      <c r="AF10" t="s">
        <v>2708</v>
      </c>
      <c r="AG10" t="s">
        <v>2708</v>
      </c>
      <c r="AH10" t="s">
        <v>2708</v>
      </c>
      <c r="AI10" t="s">
        <v>2708</v>
      </c>
      <c r="AJ10" s="37" t="str">
        <f t="shared" si="3"/>
        <v>93PS-8(40)-20-4x9Ah-6_</v>
      </c>
    </row>
    <row r="11" spans="1:37" ht="48" hidden="1">
      <c r="A11" s="8" t="s">
        <v>1042</v>
      </c>
      <c r="B11" s="27" t="s">
        <v>1043</v>
      </c>
      <c r="C11" s="68" t="s">
        <v>1443</v>
      </c>
      <c r="D11" s="18">
        <v>189</v>
      </c>
      <c r="E11" s="18">
        <v>48</v>
      </c>
      <c r="F11" s="69">
        <v>75</v>
      </c>
      <c r="G11" s="18">
        <v>175</v>
      </c>
      <c r="H11" s="5" t="s">
        <v>1301</v>
      </c>
      <c r="I11" s="6" t="s">
        <v>2505</v>
      </c>
      <c r="J11" s="17">
        <v>8</v>
      </c>
      <c r="K11" s="5">
        <v>8</v>
      </c>
      <c r="L11" s="5" t="s">
        <v>1283</v>
      </c>
      <c r="M11" s="5" t="s">
        <v>426</v>
      </c>
      <c r="N11" s="17" t="s">
        <v>426</v>
      </c>
      <c r="O11" s="4" t="s">
        <v>426</v>
      </c>
      <c r="P11" s="4"/>
      <c r="Q11" s="4" t="s">
        <v>427</v>
      </c>
      <c r="R11" s="40" t="s">
        <v>2700</v>
      </c>
      <c r="S11" s="5" t="s">
        <v>2558</v>
      </c>
      <c r="T11" s="5" t="s">
        <v>425</v>
      </c>
      <c r="U11" s="4" t="s">
        <v>349</v>
      </c>
      <c r="V11" s="4" t="s">
        <v>664</v>
      </c>
      <c r="W11" s="18" t="s">
        <v>425</v>
      </c>
      <c r="X11" s="18" t="s">
        <v>425</v>
      </c>
      <c r="Y11" s="7"/>
      <c r="Z11" s="7" t="str">
        <f>IFERROR(VLOOKUP(J11,Мощность!A:F,6,0),"000")</f>
        <v>_8____</v>
      </c>
      <c r="AA11" s="7" t="str">
        <f>IFERROR(VLOOKUP('Подбор UPS'!K11,Мощность!H:Q,10,0),"000")</f>
        <v>_7.2_8_______</v>
      </c>
      <c r="AB11" t="str">
        <f t="shared" si="0"/>
        <v>да-</v>
      </c>
      <c r="AC11" t="str">
        <f t="shared" si="1"/>
        <v>да-</v>
      </c>
      <c r="AD11" t="str">
        <f t="shared" si="2"/>
        <v>нет-</v>
      </c>
      <c r="AE11" t="s">
        <v>2708</v>
      </c>
      <c r="AF11" t="s">
        <v>2708</v>
      </c>
      <c r="AG11" t="s">
        <v>2708</v>
      </c>
      <c r="AH11" t="s">
        <v>2708</v>
      </c>
      <c r="AI11" t="s">
        <v>2708</v>
      </c>
      <c r="AJ11" s="37" t="str">
        <f t="shared" si="3"/>
        <v>93PS-8(40)-20-0-MBS-6_</v>
      </c>
    </row>
    <row r="12" spans="1:37" ht="60" hidden="1">
      <c r="A12" s="8" t="s">
        <v>1044</v>
      </c>
      <c r="B12" s="27" t="s">
        <v>1045</v>
      </c>
      <c r="C12" s="68" t="s">
        <v>1444</v>
      </c>
      <c r="D12" s="18">
        <v>432</v>
      </c>
      <c r="E12" s="18">
        <v>48</v>
      </c>
      <c r="F12" s="69">
        <v>75</v>
      </c>
      <c r="G12" s="18">
        <v>175</v>
      </c>
      <c r="H12" s="5" t="s">
        <v>1301</v>
      </c>
      <c r="I12" s="6" t="s">
        <v>2505</v>
      </c>
      <c r="J12" s="17">
        <v>8</v>
      </c>
      <c r="K12" s="5">
        <v>8</v>
      </c>
      <c r="L12" s="5" t="s">
        <v>1283</v>
      </c>
      <c r="M12" s="5" t="s">
        <v>426</v>
      </c>
      <c r="N12" s="17" t="s">
        <v>426</v>
      </c>
      <c r="O12" s="4" t="s">
        <v>426</v>
      </c>
      <c r="P12" s="4"/>
      <c r="Q12" s="4" t="s">
        <v>426</v>
      </c>
      <c r="R12" s="40" t="s">
        <v>2700</v>
      </c>
      <c r="S12" s="5" t="s">
        <v>2558</v>
      </c>
      <c r="T12" s="5" t="s">
        <v>425</v>
      </c>
      <c r="U12" s="4" t="s">
        <v>349</v>
      </c>
      <c r="V12" s="4" t="s">
        <v>664</v>
      </c>
      <c r="W12" s="5"/>
      <c r="X12" s="5">
        <v>48</v>
      </c>
      <c r="Y12" s="7"/>
      <c r="Z12" s="7" t="str">
        <f>IFERROR(VLOOKUP(J12,Мощность!A:F,6,0),"000")</f>
        <v>_8____</v>
      </c>
      <c r="AA12" s="7" t="str">
        <f>IFERROR(VLOOKUP('Подбор UPS'!K12,Мощность!H:Q,10,0),"000")</f>
        <v>_7.2_8_______</v>
      </c>
      <c r="AB12" t="str">
        <f t="shared" si="0"/>
        <v>да-</v>
      </c>
      <c r="AC12" t="str">
        <f t="shared" si="1"/>
        <v>да-</v>
      </c>
      <c r="AD12" t="str">
        <f t="shared" si="2"/>
        <v>да-</v>
      </c>
      <c r="AE12" t="s">
        <v>2708</v>
      </c>
      <c r="AF12" t="s">
        <v>2708</v>
      </c>
      <c r="AG12" t="s">
        <v>2708</v>
      </c>
      <c r="AH12" t="s">
        <v>2708</v>
      </c>
      <c r="AI12" t="s">
        <v>2708</v>
      </c>
      <c r="AJ12" s="37" t="str">
        <f t="shared" si="3"/>
        <v>93PS-8(40)-20-3x7Ah-LL-MBS-6_</v>
      </c>
    </row>
    <row r="13" spans="1:37" ht="60" hidden="1">
      <c r="A13" s="8" t="s">
        <v>1046</v>
      </c>
      <c r="B13" s="27" t="s">
        <v>1047</v>
      </c>
      <c r="C13" s="68" t="s">
        <v>1445</v>
      </c>
      <c r="D13" s="18">
        <v>513</v>
      </c>
      <c r="E13" s="18">
        <v>48</v>
      </c>
      <c r="F13" s="69">
        <v>75</v>
      </c>
      <c r="G13" s="18">
        <v>175</v>
      </c>
      <c r="H13" s="5" t="s">
        <v>1301</v>
      </c>
      <c r="I13" s="6" t="s">
        <v>2505</v>
      </c>
      <c r="J13" s="17">
        <v>8</v>
      </c>
      <c r="K13" s="5">
        <v>8</v>
      </c>
      <c r="L13" s="5" t="s">
        <v>1283</v>
      </c>
      <c r="M13" s="5" t="s">
        <v>426</v>
      </c>
      <c r="N13" s="17" t="s">
        <v>426</v>
      </c>
      <c r="O13" s="4" t="s">
        <v>426</v>
      </c>
      <c r="P13" s="4"/>
      <c r="Q13" s="4" t="s">
        <v>426</v>
      </c>
      <c r="R13" s="40" t="s">
        <v>2700</v>
      </c>
      <c r="S13" s="5" t="s">
        <v>2558</v>
      </c>
      <c r="T13" s="5" t="s">
        <v>425</v>
      </c>
      <c r="U13" s="4" t="s">
        <v>349</v>
      </c>
      <c r="V13" s="4" t="s">
        <v>664</v>
      </c>
      <c r="W13" s="5"/>
      <c r="X13" s="5">
        <v>69</v>
      </c>
      <c r="Y13" s="7"/>
      <c r="Z13" s="7" t="str">
        <f>IFERROR(VLOOKUP(J13,Мощность!A:F,6,0),"000")</f>
        <v>_8____</v>
      </c>
      <c r="AA13" s="7" t="str">
        <f>IFERROR(VLOOKUP('Подбор UPS'!K13,Мощность!H:Q,10,0),"000")</f>
        <v>_7.2_8_______</v>
      </c>
      <c r="AB13" t="str">
        <f t="shared" si="0"/>
        <v>да-</v>
      </c>
      <c r="AC13" t="str">
        <f t="shared" si="1"/>
        <v>да-</v>
      </c>
      <c r="AD13" t="str">
        <f t="shared" si="2"/>
        <v>да-</v>
      </c>
      <c r="AE13" t="s">
        <v>2708</v>
      </c>
      <c r="AF13" t="s">
        <v>2708</v>
      </c>
      <c r="AG13" t="s">
        <v>2708</v>
      </c>
      <c r="AH13" t="s">
        <v>2708</v>
      </c>
      <c r="AI13" t="s">
        <v>2708</v>
      </c>
      <c r="AJ13" s="37" t="str">
        <f t="shared" si="3"/>
        <v>93PS-8(40)-20-4x7Ah-LL-MBS-6_</v>
      </c>
    </row>
    <row r="14" spans="1:37" ht="48" hidden="1">
      <c r="A14" s="8" t="s">
        <v>1054</v>
      </c>
      <c r="B14" s="27" t="s">
        <v>1055</v>
      </c>
      <c r="C14" s="68" t="s">
        <v>1446</v>
      </c>
      <c r="D14" s="18">
        <v>432</v>
      </c>
      <c r="E14" s="18">
        <v>48</v>
      </c>
      <c r="F14" s="69">
        <v>75</v>
      </c>
      <c r="G14" s="18">
        <v>175</v>
      </c>
      <c r="H14" s="5" t="s">
        <v>1301</v>
      </c>
      <c r="I14" s="6" t="s">
        <v>2505</v>
      </c>
      <c r="J14" s="17">
        <v>8</v>
      </c>
      <c r="K14" s="5">
        <v>8</v>
      </c>
      <c r="L14" s="5" t="s">
        <v>1283</v>
      </c>
      <c r="M14" s="5" t="s">
        <v>426</v>
      </c>
      <c r="N14" s="17" t="s">
        <v>426</v>
      </c>
      <c r="O14" s="4" t="s">
        <v>426</v>
      </c>
      <c r="P14" s="4"/>
      <c r="Q14" s="4" t="s">
        <v>426</v>
      </c>
      <c r="R14" s="40" t="s">
        <v>2700</v>
      </c>
      <c r="S14" s="5" t="s">
        <v>2558</v>
      </c>
      <c r="T14" s="5" t="s">
        <v>425</v>
      </c>
      <c r="U14" s="4" t="s">
        <v>349</v>
      </c>
      <c r="V14" s="4" t="s">
        <v>664</v>
      </c>
      <c r="W14" s="5"/>
      <c r="X14" s="5">
        <v>54</v>
      </c>
      <c r="Y14" s="7"/>
      <c r="Z14" s="7" t="str">
        <f>IFERROR(VLOOKUP(J14,Мощность!A:F,6,0),"000")</f>
        <v>_8____</v>
      </c>
      <c r="AA14" s="7" t="str">
        <f>IFERROR(VLOOKUP('Подбор UPS'!K14,Мощность!H:Q,10,0),"000")</f>
        <v>_7.2_8_______</v>
      </c>
      <c r="AB14" t="str">
        <f t="shared" si="0"/>
        <v>да-</v>
      </c>
      <c r="AC14" t="str">
        <f t="shared" si="1"/>
        <v>да-</v>
      </c>
      <c r="AD14" t="str">
        <f t="shared" si="2"/>
        <v>да-</v>
      </c>
      <c r="AE14" t="s">
        <v>2708</v>
      </c>
      <c r="AF14" t="s">
        <v>2708</v>
      </c>
      <c r="AG14" t="s">
        <v>2708</v>
      </c>
      <c r="AH14" t="s">
        <v>2708</v>
      </c>
      <c r="AI14" t="s">
        <v>2708</v>
      </c>
      <c r="AJ14" s="37" t="str">
        <f t="shared" si="3"/>
        <v>93PS-8(40)-20-3x9Ah-MBS-6_</v>
      </c>
    </row>
    <row r="15" spans="1:37" ht="48" hidden="1">
      <c r="A15" s="8" t="s">
        <v>1056</v>
      </c>
      <c r="B15" s="27" t="s">
        <v>1057</v>
      </c>
      <c r="C15" s="68" t="s">
        <v>1447</v>
      </c>
      <c r="D15" s="18">
        <v>513</v>
      </c>
      <c r="E15" s="18">
        <v>48</v>
      </c>
      <c r="F15" s="69">
        <v>75</v>
      </c>
      <c r="G15" s="18">
        <v>175</v>
      </c>
      <c r="H15" s="5" t="s">
        <v>1301</v>
      </c>
      <c r="I15" s="6" t="s">
        <v>2505</v>
      </c>
      <c r="J15" s="17">
        <v>8</v>
      </c>
      <c r="K15" s="5">
        <v>8</v>
      </c>
      <c r="L15" s="5" t="s">
        <v>1283</v>
      </c>
      <c r="M15" s="5" t="s">
        <v>426</v>
      </c>
      <c r="N15" s="17" t="s">
        <v>426</v>
      </c>
      <c r="O15" s="4" t="s">
        <v>426</v>
      </c>
      <c r="P15" s="4"/>
      <c r="Q15" s="4" t="s">
        <v>426</v>
      </c>
      <c r="R15" s="40" t="s">
        <v>2700</v>
      </c>
      <c r="S15" s="5" t="s">
        <v>2558</v>
      </c>
      <c r="T15" s="5" t="s">
        <v>425</v>
      </c>
      <c r="U15" s="4" t="s">
        <v>349</v>
      </c>
      <c r="V15" s="4" t="s">
        <v>664</v>
      </c>
      <c r="W15" s="5"/>
      <c r="X15" s="5">
        <v>76</v>
      </c>
      <c r="Y15" s="7"/>
      <c r="Z15" s="7" t="str">
        <f>IFERROR(VLOOKUP(J15,Мощность!A:F,6,0),"000")</f>
        <v>_8____</v>
      </c>
      <c r="AA15" s="7" t="str">
        <f>IFERROR(VLOOKUP('Подбор UPS'!K15,Мощность!H:Q,10,0),"000")</f>
        <v>_7.2_8_______</v>
      </c>
      <c r="AB15" t="str">
        <f t="shared" si="0"/>
        <v>да-</v>
      </c>
      <c r="AC15" t="str">
        <f t="shared" si="1"/>
        <v>да-</v>
      </c>
      <c r="AD15" t="str">
        <f t="shared" si="2"/>
        <v>да-</v>
      </c>
      <c r="AE15" t="s">
        <v>2708</v>
      </c>
      <c r="AF15" t="s">
        <v>2708</v>
      </c>
      <c r="AG15" t="s">
        <v>2708</v>
      </c>
      <c r="AH15" t="s">
        <v>2708</v>
      </c>
      <c r="AI15" t="s">
        <v>2708</v>
      </c>
      <c r="AJ15" s="37" t="str">
        <f t="shared" si="3"/>
        <v>93PS-8(40)-20-4x9Ah-MBS-6_</v>
      </c>
    </row>
    <row r="16" spans="1:37" ht="48" hidden="1">
      <c r="A16" s="8" t="s">
        <v>1058</v>
      </c>
      <c r="B16" s="27" t="s">
        <v>1059</v>
      </c>
      <c r="C16" s="68" t="s">
        <v>1448</v>
      </c>
      <c r="D16" s="18">
        <v>181</v>
      </c>
      <c r="E16" s="18">
        <v>48</v>
      </c>
      <c r="F16" s="69">
        <v>75</v>
      </c>
      <c r="G16" s="18">
        <v>175</v>
      </c>
      <c r="H16" s="5" t="s">
        <v>1301</v>
      </c>
      <c r="I16" s="6" t="s">
        <v>2505</v>
      </c>
      <c r="J16" s="17">
        <v>10</v>
      </c>
      <c r="K16" s="5">
        <v>10</v>
      </c>
      <c r="L16" s="5" t="s">
        <v>1283</v>
      </c>
      <c r="M16" s="5" t="s">
        <v>426</v>
      </c>
      <c r="N16" s="17" t="s">
        <v>426</v>
      </c>
      <c r="O16" s="4" t="s">
        <v>427</v>
      </c>
      <c r="P16" s="4"/>
      <c r="Q16" s="4" t="s">
        <v>427</v>
      </c>
      <c r="R16" s="40" t="s">
        <v>2700</v>
      </c>
      <c r="S16" s="5" t="s">
        <v>2558</v>
      </c>
      <c r="T16" s="5" t="s">
        <v>425</v>
      </c>
      <c r="U16" s="4" t="s">
        <v>349</v>
      </c>
      <c r="V16" s="4" t="s">
        <v>664</v>
      </c>
      <c r="W16" s="18" t="s">
        <v>425</v>
      </c>
      <c r="X16" s="18" t="s">
        <v>425</v>
      </c>
      <c r="Y16" s="7"/>
      <c r="Z16" s="7" t="str">
        <f>IFERROR(VLOOKUP(J16,Мощность!A:F,6,0),"000")</f>
        <v>_8_10___</v>
      </c>
      <c r="AA16" s="7" t="str">
        <f>IFERROR(VLOOKUP('Подбор UPS'!K16,Мощность!H:Q,10,0),"000")</f>
        <v>_7.2_8_9_10_____</v>
      </c>
      <c r="AB16" t="str">
        <f t="shared" si="0"/>
        <v>да-</v>
      </c>
      <c r="AC16" t="str">
        <f t="shared" si="1"/>
        <v>нет-</v>
      </c>
      <c r="AD16" t="str">
        <f t="shared" si="2"/>
        <v>нет-</v>
      </c>
      <c r="AE16" t="s">
        <v>2708</v>
      </c>
      <c r="AF16" t="s">
        <v>2708</v>
      </c>
      <c r="AG16" t="s">
        <v>2708</v>
      </c>
      <c r="AH16" t="s">
        <v>2708</v>
      </c>
      <c r="AI16" t="s">
        <v>2708</v>
      </c>
      <c r="AJ16" s="37" t="str">
        <f t="shared" si="3"/>
        <v>93PS-10(40)-20-0-6_</v>
      </c>
    </row>
    <row r="17" spans="1:36" ht="48" hidden="1">
      <c r="A17" s="8" t="s">
        <v>1060</v>
      </c>
      <c r="B17" s="27" t="s">
        <v>1061</v>
      </c>
      <c r="C17" s="68" t="s">
        <v>1449</v>
      </c>
      <c r="D17" s="18">
        <v>424</v>
      </c>
      <c r="E17" s="18">
        <v>48</v>
      </c>
      <c r="F17" s="69">
        <v>75</v>
      </c>
      <c r="G17" s="18">
        <v>175</v>
      </c>
      <c r="H17" s="5" t="s">
        <v>1301</v>
      </c>
      <c r="I17" s="6" t="s">
        <v>2505</v>
      </c>
      <c r="J17" s="17">
        <v>10</v>
      </c>
      <c r="K17" s="5">
        <v>10</v>
      </c>
      <c r="L17" s="5" t="s">
        <v>1283</v>
      </c>
      <c r="M17" s="5" t="s">
        <v>426</v>
      </c>
      <c r="N17" s="17" t="s">
        <v>426</v>
      </c>
      <c r="O17" s="4" t="s">
        <v>427</v>
      </c>
      <c r="P17" s="4"/>
      <c r="Q17" s="4" t="s">
        <v>426</v>
      </c>
      <c r="R17" s="40" t="s">
        <v>2700</v>
      </c>
      <c r="S17" s="5" t="s">
        <v>2558</v>
      </c>
      <c r="T17" s="5" t="s">
        <v>425</v>
      </c>
      <c r="U17" s="4" t="s">
        <v>349</v>
      </c>
      <c r="V17" s="4" t="s">
        <v>664</v>
      </c>
      <c r="W17" s="5"/>
      <c r="X17" s="5">
        <v>38</v>
      </c>
      <c r="Y17" s="7"/>
      <c r="Z17" s="7" t="str">
        <f>IFERROR(VLOOKUP(J17,Мощность!A:F,6,0),"000")</f>
        <v>_8_10___</v>
      </c>
      <c r="AA17" s="7" t="str">
        <f>IFERROR(VLOOKUP('Подбор UPS'!K17,Мощность!H:Q,10,0),"000")</f>
        <v>_7.2_8_9_10_____</v>
      </c>
      <c r="AB17" t="str">
        <f t="shared" si="0"/>
        <v>да-</v>
      </c>
      <c r="AC17" t="str">
        <f t="shared" si="1"/>
        <v>нет-</v>
      </c>
      <c r="AD17" t="str">
        <f t="shared" si="2"/>
        <v>да-</v>
      </c>
      <c r="AE17" t="s">
        <v>2708</v>
      </c>
      <c r="AF17" t="s">
        <v>2708</v>
      </c>
      <c r="AG17" t="s">
        <v>2708</v>
      </c>
      <c r="AH17" t="s">
        <v>2708</v>
      </c>
      <c r="AI17" t="s">
        <v>2708</v>
      </c>
      <c r="AJ17" s="37" t="str">
        <f t="shared" si="3"/>
        <v>93PS-10(40)-20-3x7Ah-LL-6_</v>
      </c>
    </row>
    <row r="18" spans="1:36" ht="48" hidden="1">
      <c r="A18" s="8" t="s">
        <v>1062</v>
      </c>
      <c r="B18" s="27" t="s">
        <v>1063</v>
      </c>
      <c r="C18" s="68" t="s">
        <v>1450</v>
      </c>
      <c r="D18" s="18">
        <v>505</v>
      </c>
      <c r="E18" s="18">
        <v>48</v>
      </c>
      <c r="F18" s="69">
        <v>75</v>
      </c>
      <c r="G18" s="18">
        <v>175</v>
      </c>
      <c r="H18" s="5" t="s">
        <v>1301</v>
      </c>
      <c r="I18" s="6" t="s">
        <v>2505</v>
      </c>
      <c r="J18" s="17">
        <v>10</v>
      </c>
      <c r="K18" s="5">
        <v>10</v>
      </c>
      <c r="L18" s="5" t="s">
        <v>1283</v>
      </c>
      <c r="M18" s="5" t="s">
        <v>426</v>
      </c>
      <c r="N18" s="17" t="s">
        <v>426</v>
      </c>
      <c r="O18" s="4" t="s">
        <v>427</v>
      </c>
      <c r="P18" s="4"/>
      <c r="Q18" s="4" t="s">
        <v>426</v>
      </c>
      <c r="R18" s="40" t="s">
        <v>2700</v>
      </c>
      <c r="S18" s="5" t="s">
        <v>2558</v>
      </c>
      <c r="T18" s="5" t="s">
        <v>425</v>
      </c>
      <c r="U18" s="4" t="s">
        <v>349</v>
      </c>
      <c r="V18" s="4" t="s">
        <v>664</v>
      </c>
      <c r="W18" s="5"/>
      <c r="X18" s="5">
        <v>52</v>
      </c>
      <c r="Y18" s="7"/>
      <c r="Z18" s="7" t="str">
        <f>IFERROR(VLOOKUP(J18,Мощность!A:F,6,0),"000")</f>
        <v>_8_10___</v>
      </c>
      <c r="AA18" s="7" t="str">
        <f>IFERROR(VLOOKUP('Подбор UPS'!K18,Мощность!H:Q,10,0),"000")</f>
        <v>_7.2_8_9_10_____</v>
      </c>
      <c r="AB18" t="str">
        <f t="shared" si="0"/>
        <v>да-</v>
      </c>
      <c r="AC18" t="str">
        <f t="shared" si="1"/>
        <v>нет-</v>
      </c>
      <c r="AD18" t="str">
        <f t="shared" si="2"/>
        <v>да-</v>
      </c>
      <c r="AE18" t="s">
        <v>2708</v>
      </c>
      <c r="AF18" t="s">
        <v>2708</v>
      </c>
      <c r="AG18" t="s">
        <v>2708</v>
      </c>
      <c r="AH18" t="s">
        <v>2708</v>
      </c>
      <c r="AI18" t="s">
        <v>2708</v>
      </c>
      <c r="AJ18" s="37" t="str">
        <f t="shared" si="3"/>
        <v>93PS-10(40)-20-4x7Ah-LL-6_</v>
      </c>
    </row>
    <row r="19" spans="1:36" ht="48" hidden="1">
      <c r="A19" s="8" t="s">
        <v>1070</v>
      </c>
      <c r="B19" s="27" t="s">
        <v>1071</v>
      </c>
      <c r="C19" s="68" t="s">
        <v>1451</v>
      </c>
      <c r="D19" s="18">
        <v>424</v>
      </c>
      <c r="E19" s="18">
        <v>48</v>
      </c>
      <c r="F19" s="69">
        <v>75</v>
      </c>
      <c r="G19" s="18">
        <v>175</v>
      </c>
      <c r="H19" s="5" t="s">
        <v>1301</v>
      </c>
      <c r="I19" s="6" t="s">
        <v>2505</v>
      </c>
      <c r="J19" s="17">
        <v>10</v>
      </c>
      <c r="K19" s="5">
        <v>10</v>
      </c>
      <c r="L19" s="5" t="s">
        <v>1283</v>
      </c>
      <c r="M19" s="5" t="s">
        <v>426</v>
      </c>
      <c r="N19" s="17" t="s">
        <v>426</v>
      </c>
      <c r="O19" s="4" t="s">
        <v>427</v>
      </c>
      <c r="P19" s="4"/>
      <c r="Q19" s="4" t="s">
        <v>426</v>
      </c>
      <c r="R19" s="40" t="s">
        <v>2700</v>
      </c>
      <c r="S19" s="5" t="s">
        <v>2558</v>
      </c>
      <c r="T19" s="5" t="s">
        <v>425</v>
      </c>
      <c r="U19" s="4" t="s">
        <v>349</v>
      </c>
      <c r="V19" s="4" t="s">
        <v>664</v>
      </c>
      <c r="W19" s="5"/>
      <c r="X19" s="5">
        <v>41</v>
      </c>
      <c r="Y19" s="7"/>
      <c r="Z19" s="7" t="str">
        <f>IFERROR(VLOOKUP(J19,Мощность!A:F,6,0),"000")</f>
        <v>_8_10___</v>
      </c>
      <c r="AA19" s="7" t="str">
        <f>IFERROR(VLOOKUP('Подбор UPS'!K19,Мощность!H:Q,10,0),"000")</f>
        <v>_7.2_8_9_10_____</v>
      </c>
      <c r="AB19" t="str">
        <f t="shared" si="0"/>
        <v>да-</v>
      </c>
      <c r="AC19" t="str">
        <f t="shared" si="1"/>
        <v>нет-</v>
      </c>
      <c r="AD19" t="str">
        <f t="shared" si="2"/>
        <v>да-</v>
      </c>
      <c r="AE19" t="s">
        <v>2708</v>
      </c>
      <c r="AF19" t="s">
        <v>2708</v>
      </c>
      <c r="AG19" t="s">
        <v>2708</v>
      </c>
      <c r="AH19" t="s">
        <v>2708</v>
      </c>
      <c r="AI19" t="s">
        <v>2708</v>
      </c>
      <c r="AJ19" s="37" t="str">
        <f t="shared" si="3"/>
        <v>93PS-10(40)-20-3x9Ah-6_</v>
      </c>
    </row>
    <row r="20" spans="1:36" ht="48" hidden="1">
      <c r="A20" s="8" t="s">
        <v>1072</v>
      </c>
      <c r="B20" s="27" t="s">
        <v>1073</v>
      </c>
      <c r="C20" s="68" t="s">
        <v>1452</v>
      </c>
      <c r="D20" s="18">
        <v>505</v>
      </c>
      <c r="E20" s="18">
        <v>48</v>
      </c>
      <c r="F20" s="69">
        <v>75</v>
      </c>
      <c r="G20" s="18">
        <v>175</v>
      </c>
      <c r="H20" s="5" t="s">
        <v>1301</v>
      </c>
      <c r="I20" s="6" t="s">
        <v>2505</v>
      </c>
      <c r="J20" s="17">
        <v>10</v>
      </c>
      <c r="K20" s="5">
        <v>10</v>
      </c>
      <c r="L20" s="5" t="s">
        <v>1283</v>
      </c>
      <c r="M20" s="5" t="s">
        <v>426</v>
      </c>
      <c r="N20" s="17" t="s">
        <v>426</v>
      </c>
      <c r="O20" s="4" t="s">
        <v>427</v>
      </c>
      <c r="P20" s="4"/>
      <c r="Q20" s="4" t="s">
        <v>426</v>
      </c>
      <c r="R20" s="40" t="s">
        <v>2700</v>
      </c>
      <c r="S20" s="5" t="s">
        <v>2558</v>
      </c>
      <c r="T20" s="5" t="s">
        <v>425</v>
      </c>
      <c r="U20" s="4" t="s">
        <v>349</v>
      </c>
      <c r="V20" s="4" t="s">
        <v>664</v>
      </c>
      <c r="W20" s="5"/>
      <c r="X20" s="5">
        <v>58</v>
      </c>
      <c r="Y20" s="7"/>
      <c r="Z20" s="7" t="str">
        <f>IFERROR(VLOOKUP(J20,Мощность!A:F,6,0),"000")</f>
        <v>_8_10___</v>
      </c>
      <c r="AA20" s="7" t="str">
        <f>IFERROR(VLOOKUP('Подбор UPS'!K20,Мощность!H:Q,10,0),"000")</f>
        <v>_7.2_8_9_10_____</v>
      </c>
      <c r="AB20" t="str">
        <f t="shared" si="0"/>
        <v>да-</v>
      </c>
      <c r="AC20" t="str">
        <f t="shared" si="1"/>
        <v>нет-</v>
      </c>
      <c r="AD20" t="str">
        <f t="shared" si="2"/>
        <v>да-</v>
      </c>
      <c r="AE20" t="s">
        <v>2708</v>
      </c>
      <c r="AF20" t="s">
        <v>2708</v>
      </c>
      <c r="AG20" t="s">
        <v>2708</v>
      </c>
      <c r="AH20" t="s">
        <v>2708</v>
      </c>
      <c r="AI20" t="s">
        <v>2708</v>
      </c>
      <c r="AJ20" s="37" t="str">
        <f t="shared" si="3"/>
        <v>93PS-10(40)-20-4x9Ah-6_</v>
      </c>
    </row>
    <row r="21" spans="1:36" ht="48" hidden="1">
      <c r="A21" s="8" t="s">
        <v>1074</v>
      </c>
      <c r="B21" s="27" t="s">
        <v>1075</v>
      </c>
      <c r="C21" s="68" t="s">
        <v>1448</v>
      </c>
      <c r="D21" s="18">
        <v>189</v>
      </c>
      <c r="E21" s="18">
        <v>48</v>
      </c>
      <c r="F21" s="69">
        <v>75</v>
      </c>
      <c r="G21" s="18">
        <v>175</v>
      </c>
      <c r="H21" s="5" t="s">
        <v>1301</v>
      </c>
      <c r="I21" s="6" t="s">
        <v>2505</v>
      </c>
      <c r="J21" s="17">
        <v>10</v>
      </c>
      <c r="K21" s="5">
        <v>10</v>
      </c>
      <c r="L21" s="5" t="s">
        <v>1283</v>
      </c>
      <c r="M21" s="5" t="s">
        <v>426</v>
      </c>
      <c r="N21" s="17" t="s">
        <v>426</v>
      </c>
      <c r="O21" s="4" t="s">
        <v>426</v>
      </c>
      <c r="P21" s="4"/>
      <c r="Q21" s="4" t="s">
        <v>427</v>
      </c>
      <c r="R21" s="40" t="s">
        <v>2700</v>
      </c>
      <c r="S21" s="5" t="s">
        <v>2558</v>
      </c>
      <c r="T21" s="5" t="s">
        <v>425</v>
      </c>
      <c r="U21" s="4" t="s">
        <v>349</v>
      </c>
      <c r="V21" s="4" t="s">
        <v>664</v>
      </c>
      <c r="W21" s="18" t="s">
        <v>425</v>
      </c>
      <c r="X21" s="18" t="s">
        <v>425</v>
      </c>
      <c r="Y21" s="7"/>
      <c r="Z21" s="7" t="str">
        <f>IFERROR(VLOOKUP(J21,Мощность!A:F,6,0),"000")</f>
        <v>_8_10___</v>
      </c>
      <c r="AA21" s="7" t="str">
        <f>IFERROR(VLOOKUP('Подбор UPS'!K21,Мощность!H:Q,10,0),"000")</f>
        <v>_7.2_8_9_10_____</v>
      </c>
      <c r="AB21" t="str">
        <f t="shared" si="0"/>
        <v>да-</v>
      </c>
      <c r="AC21" t="str">
        <f t="shared" si="1"/>
        <v>да-</v>
      </c>
      <c r="AD21" t="str">
        <f t="shared" si="2"/>
        <v>нет-</v>
      </c>
      <c r="AE21" t="s">
        <v>2708</v>
      </c>
      <c r="AF21" t="s">
        <v>2708</v>
      </c>
      <c r="AG21" t="s">
        <v>2708</v>
      </c>
      <c r="AH21" t="s">
        <v>2708</v>
      </c>
      <c r="AI21" t="s">
        <v>2708</v>
      </c>
      <c r="AJ21" s="37" t="str">
        <f t="shared" si="3"/>
        <v>93PS-10(40)-20-0-MBS-6_</v>
      </c>
    </row>
    <row r="22" spans="1:36" ht="60" hidden="1">
      <c r="A22" s="8" t="s">
        <v>1076</v>
      </c>
      <c r="B22" s="27" t="s">
        <v>1077</v>
      </c>
      <c r="C22" s="68" t="s">
        <v>1453</v>
      </c>
      <c r="D22" s="18">
        <v>432</v>
      </c>
      <c r="E22" s="18">
        <v>48</v>
      </c>
      <c r="F22" s="69">
        <v>75</v>
      </c>
      <c r="G22" s="18">
        <v>175</v>
      </c>
      <c r="H22" s="5" t="s">
        <v>1301</v>
      </c>
      <c r="I22" s="6" t="s">
        <v>2505</v>
      </c>
      <c r="J22" s="17">
        <v>10</v>
      </c>
      <c r="K22" s="5">
        <v>10</v>
      </c>
      <c r="L22" s="5" t="s">
        <v>1283</v>
      </c>
      <c r="M22" s="5" t="s">
        <v>426</v>
      </c>
      <c r="N22" s="17" t="s">
        <v>426</v>
      </c>
      <c r="O22" s="4" t="s">
        <v>426</v>
      </c>
      <c r="P22" s="4"/>
      <c r="Q22" s="4" t="s">
        <v>426</v>
      </c>
      <c r="R22" s="40" t="s">
        <v>2700</v>
      </c>
      <c r="S22" s="5" t="s">
        <v>2558</v>
      </c>
      <c r="T22" s="5" t="s">
        <v>425</v>
      </c>
      <c r="U22" s="4" t="s">
        <v>349</v>
      </c>
      <c r="V22" s="4" t="s">
        <v>664</v>
      </c>
      <c r="W22" s="5"/>
      <c r="X22" s="5">
        <v>38</v>
      </c>
      <c r="Y22" s="7"/>
      <c r="Z22" s="7" t="str">
        <f>IFERROR(VLOOKUP(J22,Мощность!A:F,6,0),"000")</f>
        <v>_8_10___</v>
      </c>
      <c r="AA22" s="7" t="str">
        <f>IFERROR(VLOOKUP('Подбор UPS'!K22,Мощность!H:Q,10,0),"000")</f>
        <v>_7.2_8_9_10_____</v>
      </c>
      <c r="AB22" t="str">
        <f t="shared" si="0"/>
        <v>да-</v>
      </c>
      <c r="AC22" t="str">
        <f t="shared" si="1"/>
        <v>да-</v>
      </c>
      <c r="AD22" t="str">
        <f t="shared" si="2"/>
        <v>да-</v>
      </c>
      <c r="AE22" t="s">
        <v>2708</v>
      </c>
      <c r="AF22" t="s">
        <v>2708</v>
      </c>
      <c r="AG22" t="s">
        <v>2708</v>
      </c>
      <c r="AH22" t="s">
        <v>2708</v>
      </c>
      <c r="AI22" t="s">
        <v>2708</v>
      </c>
      <c r="AJ22" s="37" t="str">
        <f t="shared" si="3"/>
        <v>93PS-10(40)-20-3x7Ah-LL-MBS-6_</v>
      </c>
    </row>
    <row r="23" spans="1:36" ht="60" hidden="1">
      <c r="A23" s="8" t="s">
        <v>1078</v>
      </c>
      <c r="B23" s="27" t="s">
        <v>1079</v>
      </c>
      <c r="C23" s="68" t="s">
        <v>1454</v>
      </c>
      <c r="D23" s="18">
        <v>513</v>
      </c>
      <c r="E23" s="18">
        <v>48</v>
      </c>
      <c r="F23" s="69">
        <v>75</v>
      </c>
      <c r="G23" s="18">
        <v>175</v>
      </c>
      <c r="H23" s="5" t="s">
        <v>1301</v>
      </c>
      <c r="I23" s="6" t="s">
        <v>2505</v>
      </c>
      <c r="J23" s="17">
        <v>10</v>
      </c>
      <c r="K23" s="5">
        <v>10</v>
      </c>
      <c r="L23" s="5" t="s">
        <v>1283</v>
      </c>
      <c r="M23" s="5" t="s">
        <v>426</v>
      </c>
      <c r="N23" s="17" t="s">
        <v>426</v>
      </c>
      <c r="O23" s="4" t="s">
        <v>426</v>
      </c>
      <c r="P23" s="4"/>
      <c r="Q23" s="4" t="s">
        <v>426</v>
      </c>
      <c r="R23" s="40" t="s">
        <v>2700</v>
      </c>
      <c r="S23" s="5" t="s">
        <v>2558</v>
      </c>
      <c r="T23" s="5" t="s">
        <v>425</v>
      </c>
      <c r="U23" s="4" t="s">
        <v>349</v>
      </c>
      <c r="V23" s="4" t="s">
        <v>664</v>
      </c>
      <c r="W23" s="5"/>
      <c r="X23" s="5">
        <v>52</v>
      </c>
      <c r="Y23" s="7"/>
      <c r="Z23" s="7" t="str">
        <f>IFERROR(VLOOKUP(J23,Мощность!A:F,6,0),"000")</f>
        <v>_8_10___</v>
      </c>
      <c r="AA23" s="7" t="str">
        <f>IFERROR(VLOOKUP('Подбор UPS'!K23,Мощность!H:Q,10,0),"000")</f>
        <v>_7.2_8_9_10_____</v>
      </c>
      <c r="AB23" t="str">
        <f t="shared" si="0"/>
        <v>да-</v>
      </c>
      <c r="AC23" t="str">
        <f t="shared" si="1"/>
        <v>да-</v>
      </c>
      <c r="AD23" t="str">
        <f t="shared" si="2"/>
        <v>да-</v>
      </c>
      <c r="AE23" t="s">
        <v>2708</v>
      </c>
      <c r="AF23" t="s">
        <v>2708</v>
      </c>
      <c r="AG23" t="s">
        <v>2708</v>
      </c>
      <c r="AH23" t="s">
        <v>2708</v>
      </c>
      <c r="AI23" t="s">
        <v>2708</v>
      </c>
      <c r="AJ23" s="37" t="str">
        <f t="shared" si="3"/>
        <v>93PS-10(40)-20-4x7Ah-LL-MBS-6_</v>
      </c>
    </row>
    <row r="24" spans="1:36" ht="48" hidden="1">
      <c r="A24" s="8" t="s">
        <v>1086</v>
      </c>
      <c r="B24" s="27" t="s">
        <v>1087</v>
      </c>
      <c r="C24" s="68" t="s">
        <v>1455</v>
      </c>
      <c r="D24" s="18">
        <v>432</v>
      </c>
      <c r="E24" s="18">
        <v>48</v>
      </c>
      <c r="F24" s="69">
        <v>75</v>
      </c>
      <c r="G24" s="18">
        <v>175</v>
      </c>
      <c r="H24" s="5" t="s">
        <v>1301</v>
      </c>
      <c r="I24" s="6" t="s">
        <v>2505</v>
      </c>
      <c r="J24" s="17">
        <v>10</v>
      </c>
      <c r="K24" s="5">
        <v>10</v>
      </c>
      <c r="L24" s="5" t="s">
        <v>1283</v>
      </c>
      <c r="M24" s="5" t="s">
        <v>426</v>
      </c>
      <c r="N24" s="17" t="s">
        <v>426</v>
      </c>
      <c r="O24" s="4" t="s">
        <v>426</v>
      </c>
      <c r="P24" s="4"/>
      <c r="Q24" s="4" t="s">
        <v>426</v>
      </c>
      <c r="R24" s="40" t="s">
        <v>2700</v>
      </c>
      <c r="S24" s="5" t="s">
        <v>2558</v>
      </c>
      <c r="T24" s="5" t="s">
        <v>425</v>
      </c>
      <c r="U24" s="4" t="s">
        <v>349</v>
      </c>
      <c r="V24" s="4" t="s">
        <v>664</v>
      </c>
      <c r="W24" s="5"/>
      <c r="X24" s="5">
        <v>41</v>
      </c>
      <c r="Y24" s="7"/>
      <c r="Z24" s="7" t="str">
        <f>IFERROR(VLOOKUP(J24,Мощность!A:F,6,0),"000")</f>
        <v>_8_10___</v>
      </c>
      <c r="AA24" s="7" t="str">
        <f>IFERROR(VLOOKUP('Подбор UPS'!K24,Мощность!H:Q,10,0),"000")</f>
        <v>_7.2_8_9_10_____</v>
      </c>
      <c r="AB24" t="str">
        <f t="shared" si="0"/>
        <v>да-</v>
      </c>
      <c r="AC24" t="str">
        <f t="shared" si="1"/>
        <v>да-</v>
      </c>
      <c r="AD24" t="str">
        <f t="shared" si="2"/>
        <v>да-</v>
      </c>
      <c r="AE24" t="s">
        <v>2708</v>
      </c>
      <c r="AF24" t="s">
        <v>2708</v>
      </c>
      <c r="AG24" t="s">
        <v>2708</v>
      </c>
      <c r="AH24" t="s">
        <v>2708</v>
      </c>
      <c r="AI24" t="s">
        <v>2708</v>
      </c>
      <c r="AJ24" s="37" t="str">
        <f t="shared" si="3"/>
        <v>93PS-10(40)-20-3x9Ah-MBS-6_</v>
      </c>
    </row>
    <row r="25" spans="1:36" ht="48" hidden="1">
      <c r="A25" s="8" t="s">
        <v>1088</v>
      </c>
      <c r="B25" s="27" t="s">
        <v>1089</v>
      </c>
      <c r="C25" s="68" t="s">
        <v>1456</v>
      </c>
      <c r="D25" s="18">
        <v>513</v>
      </c>
      <c r="E25" s="18">
        <v>48</v>
      </c>
      <c r="F25" s="69">
        <v>75</v>
      </c>
      <c r="G25" s="18">
        <v>175</v>
      </c>
      <c r="H25" s="5" t="s">
        <v>1301</v>
      </c>
      <c r="I25" s="6" t="s">
        <v>2505</v>
      </c>
      <c r="J25" s="17">
        <v>10</v>
      </c>
      <c r="K25" s="5">
        <v>10</v>
      </c>
      <c r="L25" s="5" t="s">
        <v>1283</v>
      </c>
      <c r="M25" s="5" t="s">
        <v>426</v>
      </c>
      <c r="N25" s="17" t="s">
        <v>426</v>
      </c>
      <c r="O25" s="4" t="s">
        <v>426</v>
      </c>
      <c r="P25" s="4"/>
      <c r="Q25" s="4" t="s">
        <v>426</v>
      </c>
      <c r="R25" s="40" t="s">
        <v>2700</v>
      </c>
      <c r="S25" s="5" t="s">
        <v>2558</v>
      </c>
      <c r="T25" s="5" t="s">
        <v>425</v>
      </c>
      <c r="U25" s="4" t="s">
        <v>349</v>
      </c>
      <c r="V25" s="4" t="s">
        <v>664</v>
      </c>
      <c r="W25" s="5"/>
      <c r="X25" s="5">
        <v>58</v>
      </c>
      <c r="Y25" s="7"/>
      <c r="Z25" s="7" t="str">
        <f>IFERROR(VLOOKUP(J25,Мощность!A:F,6,0),"000")</f>
        <v>_8_10___</v>
      </c>
      <c r="AA25" s="7" t="str">
        <f>IFERROR(VLOOKUP('Подбор UPS'!K25,Мощность!H:Q,10,0),"000")</f>
        <v>_7.2_8_9_10_____</v>
      </c>
      <c r="AB25" t="str">
        <f t="shared" si="0"/>
        <v>да-</v>
      </c>
      <c r="AC25" t="str">
        <f t="shared" si="1"/>
        <v>да-</v>
      </c>
      <c r="AD25" t="str">
        <f t="shared" si="2"/>
        <v>да-</v>
      </c>
      <c r="AE25" t="s">
        <v>2708</v>
      </c>
      <c r="AF25" t="s">
        <v>2708</v>
      </c>
      <c r="AG25" t="s">
        <v>2708</v>
      </c>
      <c r="AH25" t="s">
        <v>2708</v>
      </c>
      <c r="AI25" t="s">
        <v>2708</v>
      </c>
      <c r="AJ25" s="37" t="str">
        <f t="shared" si="3"/>
        <v>93PS-10(40)-20-4x9Ah-MBS-6_</v>
      </c>
    </row>
    <row r="26" spans="1:36" ht="48" hidden="1">
      <c r="A26" s="8" t="s">
        <v>1090</v>
      </c>
      <c r="B26" s="27" t="s">
        <v>1091</v>
      </c>
      <c r="C26" s="68" t="s">
        <v>1457</v>
      </c>
      <c r="D26" s="18">
        <v>181</v>
      </c>
      <c r="E26" s="18">
        <v>48</v>
      </c>
      <c r="F26" s="69">
        <v>75</v>
      </c>
      <c r="G26" s="18">
        <v>175</v>
      </c>
      <c r="H26" s="5" t="s">
        <v>1301</v>
      </c>
      <c r="I26" s="6" t="s">
        <v>2505</v>
      </c>
      <c r="J26" s="17">
        <v>15</v>
      </c>
      <c r="K26" s="5">
        <v>15</v>
      </c>
      <c r="L26" s="5" t="s">
        <v>1283</v>
      </c>
      <c r="M26" s="5" t="s">
        <v>426</v>
      </c>
      <c r="N26" s="17" t="s">
        <v>426</v>
      </c>
      <c r="O26" s="4" t="s">
        <v>426</v>
      </c>
      <c r="P26" s="4"/>
      <c r="Q26" s="4" t="s">
        <v>427</v>
      </c>
      <c r="R26" s="40" t="s">
        <v>2700</v>
      </c>
      <c r="S26" s="5" t="s">
        <v>2558</v>
      </c>
      <c r="T26" s="5" t="s">
        <v>425</v>
      </c>
      <c r="U26" s="4" t="s">
        <v>349</v>
      </c>
      <c r="V26" s="4" t="s">
        <v>664</v>
      </c>
      <c r="W26" s="18" t="s">
        <v>425</v>
      </c>
      <c r="X26" s="18" t="s">
        <v>425</v>
      </c>
      <c r="Y26" s="7"/>
      <c r="Z26" s="7" t="str">
        <f>IFERROR(VLOOKUP(J26,Мощность!A:F,6,0),"000")</f>
        <v>_8_10_12_15_</v>
      </c>
      <c r="AA26" s="7" t="str">
        <f>IFERROR(VLOOKUP('Подбор UPS'!K26,Мощность!H:Q,10,0),"000")</f>
        <v>_7.2_8_9_10_10.8_12_13.5_15_</v>
      </c>
      <c r="AB26" t="str">
        <f t="shared" si="0"/>
        <v>да-</v>
      </c>
      <c r="AC26" t="str">
        <f t="shared" si="1"/>
        <v>да-</v>
      </c>
      <c r="AD26" t="str">
        <f t="shared" si="2"/>
        <v>нет-</v>
      </c>
      <c r="AE26" t="s">
        <v>2708</v>
      </c>
      <c r="AF26" t="s">
        <v>2708</v>
      </c>
      <c r="AG26" t="s">
        <v>2708</v>
      </c>
      <c r="AH26" t="s">
        <v>2708</v>
      </c>
      <c r="AI26" t="s">
        <v>2708</v>
      </c>
      <c r="AJ26" s="37" t="str">
        <f t="shared" si="3"/>
        <v>93PS-15(40)-20-0-6_</v>
      </c>
    </row>
    <row r="27" spans="1:36" ht="48" hidden="1">
      <c r="A27" s="8" t="s">
        <v>1092</v>
      </c>
      <c r="B27" s="27" t="s">
        <v>1093</v>
      </c>
      <c r="C27" s="68" t="s">
        <v>1458</v>
      </c>
      <c r="D27" s="18">
        <v>424</v>
      </c>
      <c r="E27" s="18">
        <v>48</v>
      </c>
      <c r="F27" s="69">
        <v>75</v>
      </c>
      <c r="G27" s="18">
        <v>175</v>
      </c>
      <c r="H27" s="5" t="s">
        <v>1301</v>
      </c>
      <c r="I27" s="6" t="s">
        <v>2505</v>
      </c>
      <c r="J27" s="17">
        <v>15</v>
      </c>
      <c r="K27" s="5">
        <v>15</v>
      </c>
      <c r="L27" s="5" t="s">
        <v>1283</v>
      </c>
      <c r="M27" s="5" t="s">
        <v>426</v>
      </c>
      <c r="N27" s="17" t="s">
        <v>426</v>
      </c>
      <c r="O27" s="4" t="s">
        <v>426</v>
      </c>
      <c r="P27" s="4"/>
      <c r="Q27" s="4" t="s">
        <v>426</v>
      </c>
      <c r="R27" s="40" t="s">
        <v>2700</v>
      </c>
      <c r="S27" s="5" t="s">
        <v>2558</v>
      </c>
      <c r="T27" s="5" t="s">
        <v>425</v>
      </c>
      <c r="U27" s="4" t="s">
        <v>349</v>
      </c>
      <c r="V27" s="4" t="s">
        <v>664</v>
      </c>
      <c r="W27" s="5"/>
      <c r="X27" s="5">
        <v>21</v>
      </c>
      <c r="Y27" s="7"/>
      <c r="Z27" s="7" t="str">
        <f>IFERROR(VLOOKUP(J27,Мощность!A:F,6,0),"000")</f>
        <v>_8_10_12_15_</v>
      </c>
      <c r="AA27" s="7" t="str">
        <f>IFERROR(VLOOKUP('Подбор UPS'!K27,Мощность!H:Q,10,0),"000")</f>
        <v>_7.2_8_9_10_10.8_12_13.5_15_</v>
      </c>
      <c r="AB27" t="str">
        <f t="shared" si="0"/>
        <v>да-</v>
      </c>
      <c r="AC27" t="str">
        <f t="shared" si="1"/>
        <v>да-</v>
      </c>
      <c r="AD27" t="str">
        <f t="shared" si="2"/>
        <v>да-</v>
      </c>
      <c r="AE27" t="s">
        <v>2708</v>
      </c>
      <c r="AF27" t="s">
        <v>2708</v>
      </c>
      <c r="AG27" t="s">
        <v>2708</v>
      </c>
      <c r="AH27" t="s">
        <v>2708</v>
      </c>
      <c r="AI27" t="s">
        <v>2708</v>
      </c>
      <c r="AJ27" s="37" t="str">
        <f t="shared" si="3"/>
        <v>93PS-15(40)-20-3x7Ah-LL-6_</v>
      </c>
    </row>
    <row r="28" spans="1:36" ht="48" hidden="1">
      <c r="A28" s="8" t="s">
        <v>1094</v>
      </c>
      <c r="B28" s="27" t="s">
        <v>1095</v>
      </c>
      <c r="C28" s="68" t="s">
        <v>1459</v>
      </c>
      <c r="D28" s="18">
        <v>505</v>
      </c>
      <c r="E28" s="18">
        <v>48</v>
      </c>
      <c r="F28" s="69">
        <v>75</v>
      </c>
      <c r="G28" s="18">
        <v>175</v>
      </c>
      <c r="H28" s="5" t="s">
        <v>1301</v>
      </c>
      <c r="I28" s="6" t="s">
        <v>2505</v>
      </c>
      <c r="J28" s="17">
        <v>15</v>
      </c>
      <c r="K28" s="5">
        <v>15</v>
      </c>
      <c r="L28" s="5" t="s">
        <v>1283</v>
      </c>
      <c r="M28" s="5" t="s">
        <v>426</v>
      </c>
      <c r="N28" s="17" t="s">
        <v>426</v>
      </c>
      <c r="O28" s="4" t="s">
        <v>426</v>
      </c>
      <c r="P28" s="4"/>
      <c r="Q28" s="4" t="s">
        <v>426</v>
      </c>
      <c r="R28" s="40" t="s">
        <v>2700</v>
      </c>
      <c r="S28" s="5" t="s">
        <v>2558</v>
      </c>
      <c r="T28" s="5" t="s">
        <v>425</v>
      </c>
      <c r="U28" s="4" t="s">
        <v>349</v>
      </c>
      <c r="V28" s="4" t="s">
        <v>664</v>
      </c>
      <c r="W28" s="5"/>
      <c r="X28" s="5">
        <v>32</v>
      </c>
      <c r="Y28" s="7"/>
      <c r="Z28" s="7" t="str">
        <f>IFERROR(VLOOKUP(J28,Мощность!A:F,6,0),"000")</f>
        <v>_8_10_12_15_</v>
      </c>
      <c r="AA28" s="7" t="str">
        <f>IFERROR(VLOOKUP('Подбор UPS'!K28,Мощность!H:Q,10,0),"000")</f>
        <v>_7.2_8_9_10_10.8_12_13.5_15_</v>
      </c>
      <c r="AB28" t="str">
        <f t="shared" si="0"/>
        <v>да-</v>
      </c>
      <c r="AC28" t="str">
        <f t="shared" si="1"/>
        <v>да-</v>
      </c>
      <c r="AD28" t="str">
        <f t="shared" si="2"/>
        <v>да-</v>
      </c>
      <c r="AE28" t="s">
        <v>2708</v>
      </c>
      <c r="AF28" t="s">
        <v>2708</v>
      </c>
      <c r="AG28" t="s">
        <v>2708</v>
      </c>
      <c r="AH28" t="s">
        <v>2708</v>
      </c>
      <c r="AI28" t="s">
        <v>2708</v>
      </c>
      <c r="AJ28" s="37" t="str">
        <f t="shared" si="3"/>
        <v>93PS-15(40)-20-4x7Ah-LL-6_</v>
      </c>
    </row>
    <row r="29" spans="1:36" ht="48" hidden="1">
      <c r="A29" s="8" t="s">
        <v>1099</v>
      </c>
      <c r="B29" s="27" t="s">
        <v>1100</v>
      </c>
      <c r="C29" s="68" t="s">
        <v>1460</v>
      </c>
      <c r="D29" s="18">
        <v>424</v>
      </c>
      <c r="E29" s="18">
        <v>48</v>
      </c>
      <c r="F29" s="69">
        <v>75</v>
      </c>
      <c r="G29" s="18">
        <v>175</v>
      </c>
      <c r="H29" s="5" t="s">
        <v>1301</v>
      </c>
      <c r="I29" s="6" t="s">
        <v>2505</v>
      </c>
      <c r="J29" s="17">
        <v>15</v>
      </c>
      <c r="K29" s="5">
        <v>15</v>
      </c>
      <c r="L29" s="5" t="s">
        <v>1283</v>
      </c>
      <c r="M29" s="5" t="s">
        <v>426</v>
      </c>
      <c r="N29" s="17" t="s">
        <v>426</v>
      </c>
      <c r="O29" s="4" t="s">
        <v>426</v>
      </c>
      <c r="P29" s="4"/>
      <c r="Q29" s="4" t="s">
        <v>426</v>
      </c>
      <c r="R29" s="40" t="s">
        <v>2700</v>
      </c>
      <c r="S29" s="5" t="s">
        <v>2558</v>
      </c>
      <c r="T29" s="5" t="s">
        <v>425</v>
      </c>
      <c r="U29" s="4" t="s">
        <v>349</v>
      </c>
      <c r="V29" s="4" t="s">
        <v>664</v>
      </c>
      <c r="W29" s="5"/>
      <c r="X29" s="5">
        <v>25</v>
      </c>
      <c r="Y29" s="7"/>
      <c r="Z29" s="7" t="str">
        <f>IFERROR(VLOOKUP(J29,Мощность!A:F,6,0),"000")</f>
        <v>_8_10_12_15_</v>
      </c>
      <c r="AA29" s="7" t="str">
        <f>IFERROR(VLOOKUP('Подбор UPS'!K29,Мощность!H:Q,10,0),"000")</f>
        <v>_7.2_8_9_10_10.8_12_13.5_15_</v>
      </c>
      <c r="AB29" t="str">
        <f t="shared" si="0"/>
        <v>да-</v>
      </c>
      <c r="AC29" t="str">
        <f t="shared" si="1"/>
        <v>да-</v>
      </c>
      <c r="AD29" t="str">
        <f t="shared" si="2"/>
        <v>да-</v>
      </c>
      <c r="AE29" t="s">
        <v>2708</v>
      </c>
      <c r="AF29" t="s">
        <v>2708</v>
      </c>
      <c r="AG29" t="s">
        <v>2708</v>
      </c>
      <c r="AH29" t="s">
        <v>2708</v>
      </c>
      <c r="AI29" t="s">
        <v>2708</v>
      </c>
      <c r="AJ29" s="37" t="str">
        <f t="shared" si="3"/>
        <v>93PS-15(40)-20-3x9Ah-6_</v>
      </c>
    </row>
    <row r="30" spans="1:36" ht="48" hidden="1">
      <c r="A30" s="8" t="s">
        <v>1101</v>
      </c>
      <c r="B30" s="27" t="s">
        <v>1102</v>
      </c>
      <c r="C30" s="68" t="s">
        <v>1461</v>
      </c>
      <c r="D30" s="18">
        <v>505</v>
      </c>
      <c r="E30" s="18">
        <v>48</v>
      </c>
      <c r="F30" s="69">
        <v>75</v>
      </c>
      <c r="G30" s="18">
        <v>175</v>
      </c>
      <c r="H30" s="5" t="s">
        <v>1301</v>
      </c>
      <c r="I30" s="6" t="s">
        <v>2505</v>
      </c>
      <c r="J30" s="17">
        <v>15</v>
      </c>
      <c r="K30" s="5">
        <v>15</v>
      </c>
      <c r="L30" s="5" t="s">
        <v>1283</v>
      </c>
      <c r="M30" s="5" t="s">
        <v>426</v>
      </c>
      <c r="N30" s="17" t="s">
        <v>426</v>
      </c>
      <c r="O30" s="4" t="s">
        <v>426</v>
      </c>
      <c r="P30" s="4"/>
      <c r="Q30" s="4" t="s">
        <v>426</v>
      </c>
      <c r="R30" s="40" t="s">
        <v>2700</v>
      </c>
      <c r="S30" s="5" t="s">
        <v>2558</v>
      </c>
      <c r="T30" s="5" t="s">
        <v>425</v>
      </c>
      <c r="U30" s="4" t="s">
        <v>349</v>
      </c>
      <c r="V30" s="4" t="s">
        <v>664</v>
      </c>
      <c r="W30" s="5"/>
      <c r="X30" s="5">
        <v>36</v>
      </c>
      <c r="Y30" s="7"/>
      <c r="Z30" s="7" t="str">
        <f>IFERROR(VLOOKUP(J30,Мощность!A:F,6,0),"000")</f>
        <v>_8_10_12_15_</v>
      </c>
      <c r="AA30" s="7" t="str">
        <f>IFERROR(VLOOKUP('Подбор UPS'!K30,Мощность!H:Q,10,0),"000")</f>
        <v>_7.2_8_9_10_10.8_12_13.5_15_</v>
      </c>
      <c r="AB30" t="str">
        <f t="shared" si="0"/>
        <v>да-</v>
      </c>
      <c r="AC30" t="str">
        <f t="shared" si="1"/>
        <v>да-</v>
      </c>
      <c r="AD30" t="str">
        <f t="shared" si="2"/>
        <v>да-</v>
      </c>
      <c r="AE30" t="s">
        <v>2708</v>
      </c>
      <c r="AF30" t="s">
        <v>2708</v>
      </c>
      <c r="AG30" t="s">
        <v>2708</v>
      </c>
      <c r="AH30" t="s">
        <v>2708</v>
      </c>
      <c r="AI30" t="s">
        <v>2708</v>
      </c>
      <c r="AJ30" s="37" t="str">
        <f t="shared" si="3"/>
        <v>93PS-15(40)-20-4x9Ah-6_</v>
      </c>
    </row>
    <row r="31" spans="1:36" ht="48" hidden="1">
      <c r="A31" s="8" t="s">
        <v>1103</v>
      </c>
      <c r="B31" s="27" t="s">
        <v>1104</v>
      </c>
      <c r="C31" s="68" t="s">
        <v>1457</v>
      </c>
      <c r="D31" s="18">
        <v>189</v>
      </c>
      <c r="E31" s="18">
        <v>48</v>
      </c>
      <c r="F31" s="69">
        <v>75</v>
      </c>
      <c r="G31" s="18">
        <v>175</v>
      </c>
      <c r="H31" s="5" t="s">
        <v>1301</v>
      </c>
      <c r="I31" s="6" t="s">
        <v>2505</v>
      </c>
      <c r="J31" s="17">
        <v>15</v>
      </c>
      <c r="K31" s="5">
        <v>15</v>
      </c>
      <c r="L31" s="5" t="s">
        <v>1283</v>
      </c>
      <c r="M31" s="5" t="s">
        <v>426</v>
      </c>
      <c r="N31" s="17" t="s">
        <v>426</v>
      </c>
      <c r="O31" s="4" t="s">
        <v>426</v>
      </c>
      <c r="P31" s="4"/>
      <c r="Q31" s="4" t="s">
        <v>427</v>
      </c>
      <c r="R31" s="40" t="s">
        <v>2700</v>
      </c>
      <c r="S31" s="5" t="s">
        <v>2558</v>
      </c>
      <c r="T31" s="5" t="s">
        <v>425</v>
      </c>
      <c r="U31" s="4" t="s">
        <v>349</v>
      </c>
      <c r="V31" s="4" t="s">
        <v>664</v>
      </c>
      <c r="W31" s="18" t="s">
        <v>425</v>
      </c>
      <c r="X31" s="18" t="s">
        <v>425</v>
      </c>
      <c r="Y31" s="7"/>
      <c r="Z31" s="7" t="str">
        <f>IFERROR(VLOOKUP(J31,Мощность!A:F,6,0),"000")</f>
        <v>_8_10_12_15_</v>
      </c>
      <c r="AA31" s="7" t="str">
        <f>IFERROR(VLOOKUP('Подбор UPS'!K31,Мощность!H:Q,10,0),"000")</f>
        <v>_7.2_8_9_10_10.8_12_13.5_15_</v>
      </c>
      <c r="AB31" t="str">
        <f t="shared" si="0"/>
        <v>да-</v>
      </c>
      <c r="AC31" t="str">
        <f t="shared" si="1"/>
        <v>да-</v>
      </c>
      <c r="AD31" t="str">
        <f t="shared" si="2"/>
        <v>нет-</v>
      </c>
      <c r="AE31" t="s">
        <v>2708</v>
      </c>
      <c r="AF31" t="s">
        <v>2708</v>
      </c>
      <c r="AG31" t="s">
        <v>2708</v>
      </c>
      <c r="AH31" t="s">
        <v>2708</v>
      </c>
      <c r="AI31" t="s">
        <v>2708</v>
      </c>
      <c r="AJ31" s="37" t="str">
        <f t="shared" si="3"/>
        <v>93PS-15(40)-20-0-MBS-6_</v>
      </c>
    </row>
    <row r="32" spans="1:36" ht="60" hidden="1">
      <c r="A32" s="8" t="s">
        <v>1105</v>
      </c>
      <c r="B32" s="27" t="s">
        <v>1106</v>
      </c>
      <c r="C32" s="68" t="s">
        <v>1462</v>
      </c>
      <c r="D32" s="18">
        <v>432</v>
      </c>
      <c r="E32" s="18">
        <v>48</v>
      </c>
      <c r="F32" s="69">
        <v>75</v>
      </c>
      <c r="G32" s="18">
        <v>175</v>
      </c>
      <c r="H32" s="5" t="s">
        <v>1301</v>
      </c>
      <c r="I32" s="6" t="s">
        <v>2505</v>
      </c>
      <c r="J32" s="17">
        <v>15</v>
      </c>
      <c r="K32" s="5">
        <v>15</v>
      </c>
      <c r="L32" s="5" t="s">
        <v>1283</v>
      </c>
      <c r="M32" s="5" t="s">
        <v>426</v>
      </c>
      <c r="N32" s="17" t="s">
        <v>426</v>
      </c>
      <c r="O32" s="4" t="s">
        <v>426</v>
      </c>
      <c r="P32" s="4"/>
      <c r="Q32" s="4" t="s">
        <v>426</v>
      </c>
      <c r="R32" s="40" t="s">
        <v>2700</v>
      </c>
      <c r="S32" s="5" t="s">
        <v>2558</v>
      </c>
      <c r="T32" s="5" t="s">
        <v>425</v>
      </c>
      <c r="U32" s="4" t="s">
        <v>349</v>
      </c>
      <c r="V32" s="4" t="s">
        <v>664</v>
      </c>
      <c r="W32" s="5"/>
      <c r="X32" s="5">
        <v>21</v>
      </c>
      <c r="Y32" s="7"/>
      <c r="Z32" s="7" t="str">
        <f>IFERROR(VLOOKUP(J32,Мощность!A:F,6,0),"000")</f>
        <v>_8_10_12_15_</v>
      </c>
      <c r="AA32" s="7" t="str">
        <f>IFERROR(VLOOKUP('Подбор UPS'!K32,Мощность!H:Q,10,0),"000")</f>
        <v>_7.2_8_9_10_10.8_12_13.5_15_</v>
      </c>
      <c r="AB32" t="str">
        <f t="shared" si="0"/>
        <v>да-</v>
      </c>
      <c r="AC32" t="str">
        <f t="shared" si="1"/>
        <v>да-</v>
      </c>
      <c r="AD32" t="str">
        <f t="shared" si="2"/>
        <v>да-</v>
      </c>
      <c r="AE32" t="s">
        <v>2708</v>
      </c>
      <c r="AF32" t="s">
        <v>2708</v>
      </c>
      <c r="AG32" t="s">
        <v>2708</v>
      </c>
      <c r="AH32" t="s">
        <v>2708</v>
      </c>
      <c r="AI32" t="s">
        <v>2708</v>
      </c>
      <c r="AJ32" s="37" t="str">
        <f t="shared" si="3"/>
        <v>93PS-15(40)-20-3x7Ah-LL-MBS-6_</v>
      </c>
    </row>
    <row r="33" spans="1:36" ht="60" hidden="1">
      <c r="A33" s="8" t="s">
        <v>1107</v>
      </c>
      <c r="B33" s="27" t="s">
        <v>1108</v>
      </c>
      <c r="C33" s="68" t="s">
        <v>1463</v>
      </c>
      <c r="D33" s="18">
        <v>513</v>
      </c>
      <c r="E33" s="18">
        <v>48</v>
      </c>
      <c r="F33" s="69">
        <v>75</v>
      </c>
      <c r="G33" s="18">
        <v>175</v>
      </c>
      <c r="H33" s="5" t="s">
        <v>1301</v>
      </c>
      <c r="I33" s="6" t="s">
        <v>2505</v>
      </c>
      <c r="J33" s="17">
        <v>15</v>
      </c>
      <c r="K33" s="5">
        <v>15</v>
      </c>
      <c r="L33" s="5" t="s">
        <v>1283</v>
      </c>
      <c r="M33" s="5" t="s">
        <v>426</v>
      </c>
      <c r="N33" s="17" t="s">
        <v>426</v>
      </c>
      <c r="O33" s="4" t="s">
        <v>426</v>
      </c>
      <c r="P33" s="4"/>
      <c r="Q33" s="4" t="s">
        <v>426</v>
      </c>
      <c r="R33" s="40" t="s">
        <v>2700</v>
      </c>
      <c r="S33" s="5" t="s">
        <v>2558</v>
      </c>
      <c r="T33" s="5" t="s">
        <v>425</v>
      </c>
      <c r="U33" s="4" t="s">
        <v>349</v>
      </c>
      <c r="V33" s="4" t="s">
        <v>664</v>
      </c>
      <c r="W33" s="5"/>
      <c r="X33" s="5">
        <v>32</v>
      </c>
      <c r="Y33" s="7"/>
      <c r="Z33" s="7" t="str">
        <f>IFERROR(VLOOKUP(J33,Мощность!A:F,6,0),"000")</f>
        <v>_8_10_12_15_</v>
      </c>
      <c r="AA33" s="7" t="str">
        <f>IFERROR(VLOOKUP('Подбор UPS'!K33,Мощность!H:Q,10,0),"000")</f>
        <v>_7.2_8_9_10_10.8_12_13.5_15_</v>
      </c>
      <c r="AB33" t="str">
        <f t="shared" si="0"/>
        <v>да-</v>
      </c>
      <c r="AC33" t="str">
        <f t="shared" si="1"/>
        <v>да-</v>
      </c>
      <c r="AD33" t="str">
        <f t="shared" si="2"/>
        <v>да-</v>
      </c>
      <c r="AE33" t="s">
        <v>2708</v>
      </c>
      <c r="AF33" t="s">
        <v>2708</v>
      </c>
      <c r="AG33" t="s">
        <v>2708</v>
      </c>
      <c r="AH33" t="s">
        <v>2708</v>
      </c>
      <c r="AI33" t="s">
        <v>2708</v>
      </c>
      <c r="AJ33" s="37" t="str">
        <f t="shared" si="3"/>
        <v>93PS-15(40)-20-4x7Ah-LL-MBS-6_</v>
      </c>
    </row>
    <row r="34" spans="1:36" ht="48" hidden="1">
      <c r="A34" s="8" t="s">
        <v>1112</v>
      </c>
      <c r="B34" s="27" t="s">
        <v>1113</v>
      </c>
      <c r="C34" s="68" t="s">
        <v>1464</v>
      </c>
      <c r="D34" s="18">
        <v>432</v>
      </c>
      <c r="E34" s="18">
        <v>48</v>
      </c>
      <c r="F34" s="69">
        <v>75</v>
      </c>
      <c r="G34" s="18">
        <v>175</v>
      </c>
      <c r="H34" s="5" t="s">
        <v>1301</v>
      </c>
      <c r="I34" s="6" t="s">
        <v>2505</v>
      </c>
      <c r="J34" s="17">
        <v>15</v>
      </c>
      <c r="K34" s="5">
        <v>15</v>
      </c>
      <c r="L34" s="5" t="s">
        <v>1283</v>
      </c>
      <c r="M34" s="5" t="s">
        <v>426</v>
      </c>
      <c r="N34" s="17" t="s">
        <v>426</v>
      </c>
      <c r="O34" s="4" t="s">
        <v>426</v>
      </c>
      <c r="P34" s="4"/>
      <c r="Q34" s="4" t="s">
        <v>426</v>
      </c>
      <c r="R34" s="40" t="s">
        <v>2700</v>
      </c>
      <c r="S34" s="5" t="s">
        <v>2558</v>
      </c>
      <c r="T34" s="5" t="s">
        <v>425</v>
      </c>
      <c r="U34" s="4" t="s">
        <v>349</v>
      </c>
      <c r="V34" s="4" t="s">
        <v>664</v>
      </c>
      <c r="W34" s="5"/>
      <c r="X34" s="5">
        <v>25</v>
      </c>
      <c r="Y34" s="7"/>
      <c r="Z34" s="7" t="str">
        <f>IFERROR(VLOOKUP(J34,Мощность!A:F,6,0),"000")</f>
        <v>_8_10_12_15_</v>
      </c>
      <c r="AA34" s="7" t="str">
        <f>IFERROR(VLOOKUP('Подбор UPS'!K34,Мощность!H:Q,10,0),"000")</f>
        <v>_7.2_8_9_10_10.8_12_13.5_15_</v>
      </c>
      <c r="AB34" t="str">
        <f t="shared" si="0"/>
        <v>да-</v>
      </c>
      <c r="AC34" t="str">
        <f t="shared" si="1"/>
        <v>да-</v>
      </c>
      <c r="AD34" t="str">
        <f t="shared" si="2"/>
        <v>да-</v>
      </c>
      <c r="AE34" t="s">
        <v>2708</v>
      </c>
      <c r="AF34" t="s">
        <v>2708</v>
      </c>
      <c r="AG34" t="s">
        <v>2708</v>
      </c>
      <c r="AH34" t="s">
        <v>2708</v>
      </c>
      <c r="AI34" t="s">
        <v>2708</v>
      </c>
      <c r="AJ34" s="37" t="str">
        <f t="shared" si="3"/>
        <v>93PS-15(40)-20-3x9Ah-MBS-6_</v>
      </c>
    </row>
    <row r="35" spans="1:36" ht="48" hidden="1">
      <c r="A35" s="8" t="s">
        <v>1114</v>
      </c>
      <c r="B35" s="27" t="s">
        <v>1115</v>
      </c>
      <c r="C35" s="68" t="s">
        <v>1465</v>
      </c>
      <c r="D35" s="18">
        <v>513</v>
      </c>
      <c r="E35" s="18">
        <v>48</v>
      </c>
      <c r="F35" s="69">
        <v>75</v>
      </c>
      <c r="G35" s="18">
        <v>175</v>
      </c>
      <c r="H35" s="5" t="s">
        <v>1301</v>
      </c>
      <c r="I35" s="6" t="s">
        <v>2505</v>
      </c>
      <c r="J35" s="17">
        <v>15</v>
      </c>
      <c r="K35" s="5">
        <v>15</v>
      </c>
      <c r="L35" s="5" t="s">
        <v>1283</v>
      </c>
      <c r="M35" s="5" t="s">
        <v>426</v>
      </c>
      <c r="N35" s="17" t="s">
        <v>426</v>
      </c>
      <c r="O35" s="4" t="s">
        <v>426</v>
      </c>
      <c r="P35" s="4"/>
      <c r="Q35" s="4" t="s">
        <v>426</v>
      </c>
      <c r="R35" s="40" t="s">
        <v>2700</v>
      </c>
      <c r="S35" s="5" t="s">
        <v>2558</v>
      </c>
      <c r="T35" s="5" t="s">
        <v>425</v>
      </c>
      <c r="U35" s="4" t="s">
        <v>349</v>
      </c>
      <c r="V35" s="4" t="s">
        <v>664</v>
      </c>
      <c r="W35" s="5"/>
      <c r="X35" s="5">
        <v>36</v>
      </c>
      <c r="Y35" s="7"/>
      <c r="Z35" s="7" t="str">
        <f>IFERROR(VLOOKUP(J35,Мощность!A:F,6,0),"000")</f>
        <v>_8_10_12_15_</v>
      </c>
      <c r="AA35" s="7" t="str">
        <f>IFERROR(VLOOKUP('Подбор UPS'!K35,Мощность!H:Q,10,0),"000")</f>
        <v>_7.2_8_9_10_10.8_12_13.5_15_</v>
      </c>
      <c r="AB35" t="str">
        <f t="shared" si="0"/>
        <v>да-</v>
      </c>
      <c r="AC35" t="str">
        <f t="shared" si="1"/>
        <v>да-</v>
      </c>
      <c r="AD35" t="str">
        <f t="shared" si="2"/>
        <v>да-</v>
      </c>
      <c r="AE35" t="s">
        <v>2708</v>
      </c>
      <c r="AF35" t="s">
        <v>2708</v>
      </c>
      <c r="AG35" t="s">
        <v>2708</v>
      </c>
      <c r="AH35" t="s">
        <v>2708</v>
      </c>
      <c r="AI35" t="s">
        <v>2708</v>
      </c>
      <c r="AJ35" s="37" t="str">
        <f t="shared" si="3"/>
        <v>93PS-15(40)-20-4x9Ah-MBS-6_</v>
      </c>
    </row>
    <row r="36" spans="1:36" ht="36" hidden="1">
      <c r="A36" s="8" t="s">
        <v>1116</v>
      </c>
      <c r="B36" s="27" t="s">
        <v>1117</v>
      </c>
      <c r="C36" s="68" t="s">
        <v>1466</v>
      </c>
      <c r="D36" s="18">
        <v>181</v>
      </c>
      <c r="E36" s="18">
        <v>48</v>
      </c>
      <c r="F36" s="69">
        <v>75</v>
      </c>
      <c r="G36" s="18">
        <v>175</v>
      </c>
      <c r="H36" s="5" t="s">
        <v>1301</v>
      </c>
      <c r="I36" s="6" t="s">
        <v>2505</v>
      </c>
      <c r="J36" s="17">
        <v>20</v>
      </c>
      <c r="K36" s="5">
        <v>20</v>
      </c>
      <c r="L36" s="5" t="s">
        <v>2518</v>
      </c>
      <c r="M36" s="5" t="s">
        <v>426</v>
      </c>
      <c r="N36" s="17" t="s">
        <v>426</v>
      </c>
      <c r="O36" s="4" t="s">
        <v>427</v>
      </c>
      <c r="P36" s="4"/>
      <c r="Q36" s="4" t="s">
        <v>427</v>
      </c>
      <c r="R36" s="40" t="s">
        <v>2700</v>
      </c>
      <c r="S36" s="5" t="s">
        <v>2558</v>
      </c>
      <c r="T36" s="5" t="s">
        <v>425</v>
      </c>
      <c r="U36" s="4" t="s">
        <v>349</v>
      </c>
      <c r="V36" s="4" t="s">
        <v>664</v>
      </c>
      <c r="W36" s="18" t="s">
        <v>425</v>
      </c>
      <c r="X36" s="18" t="s">
        <v>425</v>
      </c>
      <c r="Y36" s="7"/>
      <c r="Z36" s="7" t="str">
        <f>IFERROR(VLOOKUP(J36,Мощность!A:F,6,0),"000")</f>
        <v>_15_20___</v>
      </c>
      <c r="AA36" s="7" t="str">
        <f>IFERROR(VLOOKUP('Подбор UPS'!K36,Мощность!H:Q,10,0),"000")</f>
        <v>_18_20_16______</v>
      </c>
      <c r="AB36" t="str">
        <f t="shared" si="0"/>
        <v>да-</v>
      </c>
      <c r="AC36" t="str">
        <f t="shared" si="1"/>
        <v>нет-</v>
      </c>
      <c r="AD36" t="str">
        <f t="shared" si="2"/>
        <v>нет-</v>
      </c>
      <c r="AE36" t="s">
        <v>2708</v>
      </c>
      <c r="AF36" t="s">
        <v>2708</v>
      </c>
      <c r="AG36" t="s">
        <v>2708</v>
      </c>
      <c r="AH36" t="s">
        <v>2708</v>
      </c>
      <c r="AI36" t="s">
        <v>2708</v>
      </c>
      <c r="AJ36" s="37" t="str">
        <f t="shared" si="3"/>
        <v>93PS-20(40)-20-0-6_</v>
      </c>
    </row>
    <row r="37" spans="1:36" ht="48" hidden="1">
      <c r="A37" s="8" t="s">
        <v>1118</v>
      </c>
      <c r="B37" s="27" t="s">
        <v>1119</v>
      </c>
      <c r="C37" s="68" t="s">
        <v>1467</v>
      </c>
      <c r="D37" s="18">
        <v>424</v>
      </c>
      <c r="E37" s="18">
        <v>48</v>
      </c>
      <c r="F37" s="69">
        <v>75</v>
      </c>
      <c r="G37" s="18">
        <v>175</v>
      </c>
      <c r="H37" s="5" t="s">
        <v>1301</v>
      </c>
      <c r="I37" s="6" t="s">
        <v>2505</v>
      </c>
      <c r="J37" s="17">
        <v>20</v>
      </c>
      <c r="K37" s="5">
        <v>20</v>
      </c>
      <c r="L37" s="5" t="s">
        <v>2518</v>
      </c>
      <c r="M37" s="5" t="s">
        <v>426</v>
      </c>
      <c r="N37" s="17" t="s">
        <v>426</v>
      </c>
      <c r="O37" s="4" t="s">
        <v>427</v>
      </c>
      <c r="P37" s="4"/>
      <c r="Q37" s="4" t="s">
        <v>426</v>
      </c>
      <c r="R37" s="40" t="s">
        <v>2700</v>
      </c>
      <c r="S37" s="5" t="s">
        <v>2558</v>
      </c>
      <c r="T37" s="5" t="s">
        <v>425</v>
      </c>
      <c r="U37" s="4" t="s">
        <v>349</v>
      </c>
      <c r="V37" s="4" t="s">
        <v>664</v>
      </c>
      <c r="W37" s="5"/>
      <c r="X37" s="5">
        <v>14</v>
      </c>
      <c r="Y37" s="7"/>
      <c r="Z37" s="7" t="str">
        <f>IFERROR(VLOOKUP(J37,Мощность!A:F,6,0),"000")</f>
        <v>_15_20___</v>
      </c>
      <c r="AA37" s="7" t="str">
        <f>IFERROR(VLOOKUP('Подбор UPS'!K37,Мощность!H:Q,10,0),"000")</f>
        <v>_18_20_16______</v>
      </c>
      <c r="AB37" t="str">
        <f t="shared" si="0"/>
        <v>да-</v>
      </c>
      <c r="AC37" t="str">
        <f t="shared" si="1"/>
        <v>нет-</v>
      </c>
      <c r="AD37" t="str">
        <f t="shared" si="2"/>
        <v>да-</v>
      </c>
      <c r="AE37" t="s">
        <v>2708</v>
      </c>
      <c r="AF37" t="s">
        <v>2708</v>
      </c>
      <c r="AG37" t="s">
        <v>2708</v>
      </c>
      <c r="AH37" t="s">
        <v>2708</v>
      </c>
      <c r="AI37" t="s">
        <v>2708</v>
      </c>
      <c r="AJ37" s="37" t="str">
        <f t="shared" si="3"/>
        <v>93PS-20(40)-20-3x7Ah-LL-6_</v>
      </c>
    </row>
    <row r="38" spans="1:36" ht="48" hidden="1">
      <c r="A38" s="8" t="s">
        <v>1120</v>
      </c>
      <c r="B38" s="27" t="s">
        <v>1121</v>
      </c>
      <c r="C38" s="68" t="s">
        <v>1468</v>
      </c>
      <c r="D38" s="18">
        <v>505</v>
      </c>
      <c r="E38" s="18">
        <v>48</v>
      </c>
      <c r="F38" s="69">
        <v>75</v>
      </c>
      <c r="G38" s="18">
        <v>175</v>
      </c>
      <c r="H38" s="5" t="s">
        <v>1301</v>
      </c>
      <c r="I38" s="6" t="s">
        <v>2505</v>
      </c>
      <c r="J38" s="17">
        <v>20</v>
      </c>
      <c r="K38" s="5">
        <v>20</v>
      </c>
      <c r="L38" s="5" t="s">
        <v>2518</v>
      </c>
      <c r="M38" s="5" t="s">
        <v>426</v>
      </c>
      <c r="N38" s="17" t="s">
        <v>426</v>
      </c>
      <c r="O38" s="4" t="s">
        <v>427</v>
      </c>
      <c r="P38" s="4"/>
      <c r="Q38" s="4" t="s">
        <v>426</v>
      </c>
      <c r="R38" s="40" t="s">
        <v>2700</v>
      </c>
      <c r="S38" s="5" t="s">
        <v>2558</v>
      </c>
      <c r="T38" s="5" t="s">
        <v>425</v>
      </c>
      <c r="U38" s="4" t="s">
        <v>349</v>
      </c>
      <c r="V38" s="4" t="s">
        <v>664</v>
      </c>
      <c r="W38" s="5"/>
      <c r="X38" s="5">
        <v>21</v>
      </c>
      <c r="Y38" s="7"/>
      <c r="Z38" s="7" t="str">
        <f>IFERROR(VLOOKUP(J38,Мощность!A:F,6,0),"000")</f>
        <v>_15_20___</v>
      </c>
      <c r="AA38" s="7" t="str">
        <f>IFERROR(VLOOKUP('Подбор UPS'!K38,Мощность!H:Q,10,0),"000")</f>
        <v>_18_20_16______</v>
      </c>
      <c r="AB38" t="str">
        <f t="shared" ref="AB38:AB69" si="4">CONCATENATE(M38,"-")</f>
        <v>да-</v>
      </c>
      <c r="AC38" t="str">
        <f t="shared" ref="AC38:AC69" si="5">CONCATENATE(O38,"-")</f>
        <v>нет-</v>
      </c>
      <c r="AD38" t="str">
        <f t="shared" si="2"/>
        <v>да-</v>
      </c>
      <c r="AE38" t="s">
        <v>2708</v>
      </c>
      <c r="AF38" t="s">
        <v>2708</v>
      </c>
      <c r="AG38" t="s">
        <v>2708</v>
      </c>
      <c r="AH38" t="s">
        <v>2708</v>
      </c>
      <c r="AI38" t="s">
        <v>2708</v>
      </c>
      <c r="AJ38" s="37" t="str">
        <f t="shared" si="3"/>
        <v>93PS-20(40)-20-4x7Ah-LL-6_</v>
      </c>
    </row>
    <row r="39" spans="1:36" ht="48" hidden="1">
      <c r="A39" s="8" t="s">
        <v>1125</v>
      </c>
      <c r="B39" s="27" t="s">
        <v>1126</v>
      </c>
      <c r="C39" s="68" t="s">
        <v>1469</v>
      </c>
      <c r="D39" s="18">
        <v>424</v>
      </c>
      <c r="E39" s="18">
        <v>48</v>
      </c>
      <c r="F39" s="69">
        <v>75</v>
      </c>
      <c r="G39" s="18">
        <v>175</v>
      </c>
      <c r="H39" s="5" t="s">
        <v>1301</v>
      </c>
      <c r="I39" s="6" t="s">
        <v>2505</v>
      </c>
      <c r="J39" s="17">
        <v>20</v>
      </c>
      <c r="K39" s="5">
        <v>20</v>
      </c>
      <c r="L39" s="5" t="s">
        <v>2518</v>
      </c>
      <c r="M39" s="5" t="s">
        <v>426</v>
      </c>
      <c r="N39" s="17" t="s">
        <v>426</v>
      </c>
      <c r="O39" s="4" t="s">
        <v>427</v>
      </c>
      <c r="P39" s="4"/>
      <c r="Q39" s="4" t="s">
        <v>426</v>
      </c>
      <c r="R39" s="40" t="s">
        <v>2700</v>
      </c>
      <c r="S39" s="5" t="s">
        <v>2558</v>
      </c>
      <c r="T39" s="5" t="s">
        <v>425</v>
      </c>
      <c r="U39" s="4" t="s">
        <v>349</v>
      </c>
      <c r="V39" s="4" t="s">
        <v>664</v>
      </c>
      <c r="W39" s="5"/>
      <c r="X39" s="5">
        <v>17</v>
      </c>
      <c r="Y39" s="7"/>
      <c r="Z39" s="7" t="str">
        <f>IFERROR(VLOOKUP(J39,Мощность!A:F,6,0),"000")</f>
        <v>_15_20___</v>
      </c>
      <c r="AA39" s="7" t="str">
        <f>IFERROR(VLOOKUP('Подбор UPS'!K39,Мощность!H:Q,10,0),"000")</f>
        <v>_18_20_16______</v>
      </c>
      <c r="AB39" t="str">
        <f t="shared" si="4"/>
        <v>да-</v>
      </c>
      <c r="AC39" t="str">
        <f t="shared" si="5"/>
        <v>нет-</v>
      </c>
      <c r="AD39" t="str">
        <f t="shared" si="2"/>
        <v>да-</v>
      </c>
      <c r="AE39" t="s">
        <v>2708</v>
      </c>
      <c r="AF39" t="s">
        <v>2708</v>
      </c>
      <c r="AG39" t="s">
        <v>2708</v>
      </c>
      <c r="AH39" t="s">
        <v>2708</v>
      </c>
      <c r="AI39" t="s">
        <v>2708</v>
      </c>
      <c r="AJ39" s="37" t="str">
        <f t="shared" si="3"/>
        <v>93PS-20(40)-20-3x9Ah-6_</v>
      </c>
    </row>
    <row r="40" spans="1:36" ht="48" hidden="1">
      <c r="A40" s="8" t="s">
        <v>1127</v>
      </c>
      <c r="B40" s="27" t="s">
        <v>1128</v>
      </c>
      <c r="C40" s="68" t="s">
        <v>1470</v>
      </c>
      <c r="D40" s="18">
        <v>505</v>
      </c>
      <c r="E40" s="18">
        <v>48</v>
      </c>
      <c r="F40" s="69">
        <v>75</v>
      </c>
      <c r="G40" s="18">
        <v>175</v>
      </c>
      <c r="H40" s="5" t="s">
        <v>1301</v>
      </c>
      <c r="I40" s="6" t="s">
        <v>2505</v>
      </c>
      <c r="J40" s="17">
        <v>20</v>
      </c>
      <c r="K40" s="5">
        <v>20</v>
      </c>
      <c r="L40" s="5" t="s">
        <v>2518</v>
      </c>
      <c r="M40" s="5" t="s">
        <v>426</v>
      </c>
      <c r="N40" s="17" t="s">
        <v>426</v>
      </c>
      <c r="O40" s="4" t="s">
        <v>427</v>
      </c>
      <c r="P40" s="4"/>
      <c r="Q40" s="4" t="s">
        <v>426</v>
      </c>
      <c r="R40" s="40" t="s">
        <v>2700</v>
      </c>
      <c r="S40" s="5" t="s">
        <v>2558</v>
      </c>
      <c r="T40" s="5" t="s">
        <v>425</v>
      </c>
      <c r="U40" s="4" t="s">
        <v>349</v>
      </c>
      <c r="V40" s="4" t="s">
        <v>664</v>
      </c>
      <c r="W40" s="5"/>
      <c r="X40" s="5">
        <v>25</v>
      </c>
      <c r="Y40" s="7"/>
      <c r="Z40" s="7" t="str">
        <f>IFERROR(VLOOKUP(J40,Мощность!A:F,6,0),"000")</f>
        <v>_15_20___</v>
      </c>
      <c r="AA40" s="7" t="str">
        <f>IFERROR(VLOOKUP('Подбор UPS'!K40,Мощность!H:Q,10,0),"000")</f>
        <v>_18_20_16______</v>
      </c>
      <c r="AB40" t="str">
        <f t="shared" si="4"/>
        <v>да-</v>
      </c>
      <c r="AC40" t="str">
        <f t="shared" si="5"/>
        <v>нет-</v>
      </c>
      <c r="AD40" t="str">
        <f t="shared" si="2"/>
        <v>да-</v>
      </c>
      <c r="AE40" t="s">
        <v>2708</v>
      </c>
      <c r="AF40" t="s">
        <v>2708</v>
      </c>
      <c r="AG40" t="s">
        <v>2708</v>
      </c>
      <c r="AH40" t="s">
        <v>2708</v>
      </c>
      <c r="AI40" t="s">
        <v>2708</v>
      </c>
      <c r="AJ40" s="37" t="str">
        <f t="shared" si="3"/>
        <v>93PS-20(40)-20-4x9Ah-6_</v>
      </c>
    </row>
    <row r="41" spans="1:36" ht="48" hidden="1">
      <c r="A41" s="8" t="s">
        <v>1129</v>
      </c>
      <c r="B41" s="27" t="s">
        <v>1130</v>
      </c>
      <c r="C41" s="68" t="s">
        <v>1471</v>
      </c>
      <c r="D41" s="18">
        <v>189</v>
      </c>
      <c r="E41" s="18">
        <v>48</v>
      </c>
      <c r="F41" s="69">
        <v>75</v>
      </c>
      <c r="G41" s="18">
        <v>175</v>
      </c>
      <c r="H41" s="5" t="s">
        <v>1301</v>
      </c>
      <c r="I41" s="6" t="s">
        <v>2505</v>
      </c>
      <c r="J41" s="17">
        <v>20</v>
      </c>
      <c r="K41" s="5">
        <v>20</v>
      </c>
      <c r="L41" s="5" t="s">
        <v>2518</v>
      </c>
      <c r="M41" s="5" t="s">
        <v>426</v>
      </c>
      <c r="N41" s="17" t="s">
        <v>426</v>
      </c>
      <c r="O41" s="4" t="s">
        <v>426</v>
      </c>
      <c r="P41" s="4"/>
      <c r="Q41" s="4" t="s">
        <v>427</v>
      </c>
      <c r="R41" s="40" t="s">
        <v>2700</v>
      </c>
      <c r="S41" s="5" t="s">
        <v>2558</v>
      </c>
      <c r="T41" s="5" t="s">
        <v>425</v>
      </c>
      <c r="U41" s="4" t="s">
        <v>349</v>
      </c>
      <c r="V41" s="4" t="s">
        <v>664</v>
      </c>
      <c r="W41" s="18" t="s">
        <v>425</v>
      </c>
      <c r="X41" s="18" t="s">
        <v>425</v>
      </c>
      <c r="Y41" s="7"/>
      <c r="Z41" s="7" t="str">
        <f>IFERROR(VLOOKUP(J41,Мощность!A:F,6,0),"000")</f>
        <v>_15_20___</v>
      </c>
      <c r="AA41" s="7" t="str">
        <f>IFERROR(VLOOKUP('Подбор UPS'!K41,Мощность!H:Q,10,0),"000")</f>
        <v>_18_20_16______</v>
      </c>
      <c r="AB41" t="str">
        <f t="shared" si="4"/>
        <v>да-</v>
      </c>
      <c r="AC41" t="str">
        <f t="shared" si="5"/>
        <v>да-</v>
      </c>
      <c r="AD41" t="str">
        <f t="shared" si="2"/>
        <v>нет-</v>
      </c>
      <c r="AE41" t="s">
        <v>2708</v>
      </c>
      <c r="AF41" t="s">
        <v>2708</v>
      </c>
      <c r="AG41" t="s">
        <v>2708</v>
      </c>
      <c r="AH41" t="s">
        <v>2708</v>
      </c>
      <c r="AI41" t="s">
        <v>2708</v>
      </c>
      <c r="AJ41" s="37" t="str">
        <f t="shared" si="3"/>
        <v>93PS-20(40)-20-0-MBS-6_</v>
      </c>
    </row>
    <row r="42" spans="1:36" ht="60" hidden="1">
      <c r="A42" s="8" t="s">
        <v>1131</v>
      </c>
      <c r="B42" s="27" t="s">
        <v>1132</v>
      </c>
      <c r="C42" s="68" t="s">
        <v>1472</v>
      </c>
      <c r="D42" s="18">
        <v>432</v>
      </c>
      <c r="E42" s="18">
        <v>48</v>
      </c>
      <c r="F42" s="69">
        <v>75</v>
      </c>
      <c r="G42" s="18">
        <v>175</v>
      </c>
      <c r="H42" s="5" t="s">
        <v>1301</v>
      </c>
      <c r="I42" s="6" t="s">
        <v>2505</v>
      </c>
      <c r="J42" s="17">
        <v>20</v>
      </c>
      <c r="K42" s="5">
        <v>20</v>
      </c>
      <c r="L42" s="5" t="s">
        <v>2518</v>
      </c>
      <c r="M42" s="5" t="s">
        <v>426</v>
      </c>
      <c r="N42" s="17" t="s">
        <v>426</v>
      </c>
      <c r="O42" s="4" t="s">
        <v>426</v>
      </c>
      <c r="P42" s="4"/>
      <c r="Q42" s="4" t="s">
        <v>426</v>
      </c>
      <c r="R42" s="40" t="s">
        <v>2700</v>
      </c>
      <c r="S42" s="5" t="s">
        <v>2558</v>
      </c>
      <c r="T42" s="5" t="s">
        <v>425</v>
      </c>
      <c r="U42" s="4" t="s">
        <v>349</v>
      </c>
      <c r="V42" s="4" t="s">
        <v>664</v>
      </c>
      <c r="W42" s="5"/>
      <c r="X42" s="5">
        <v>14</v>
      </c>
      <c r="Y42" s="7"/>
      <c r="Z42" s="7" t="str">
        <f>IFERROR(VLOOKUP(J42,Мощность!A:F,6,0),"000")</f>
        <v>_15_20___</v>
      </c>
      <c r="AA42" s="7" t="str">
        <f>IFERROR(VLOOKUP('Подбор UPS'!K42,Мощность!H:Q,10,0),"000")</f>
        <v>_18_20_16______</v>
      </c>
      <c r="AB42" t="str">
        <f t="shared" si="4"/>
        <v>да-</v>
      </c>
      <c r="AC42" t="str">
        <f t="shared" si="5"/>
        <v>да-</v>
      </c>
      <c r="AD42" t="str">
        <f t="shared" si="2"/>
        <v>да-</v>
      </c>
      <c r="AE42" t="s">
        <v>2708</v>
      </c>
      <c r="AF42" t="s">
        <v>2708</v>
      </c>
      <c r="AG42" t="s">
        <v>2708</v>
      </c>
      <c r="AH42" t="s">
        <v>2708</v>
      </c>
      <c r="AI42" t="s">
        <v>2708</v>
      </c>
      <c r="AJ42" s="37" t="str">
        <f t="shared" si="3"/>
        <v>93PS-20(40)-20-3x7Ah-LL-MBS-6_</v>
      </c>
    </row>
    <row r="43" spans="1:36" ht="60" hidden="1">
      <c r="A43" s="8" t="s">
        <v>1133</v>
      </c>
      <c r="B43" s="27" t="s">
        <v>1134</v>
      </c>
      <c r="C43" s="68" t="s">
        <v>1473</v>
      </c>
      <c r="D43" s="18">
        <v>513</v>
      </c>
      <c r="E43" s="18">
        <v>48</v>
      </c>
      <c r="F43" s="69">
        <v>75</v>
      </c>
      <c r="G43" s="18">
        <v>175</v>
      </c>
      <c r="H43" s="5" t="s">
        <v>1301</v>
      </c>
      <c r="I43" s="6" t="s">
        <v>2505</v>
      </c>
      <c r="J43" s="17">
        <v>20</v>
      </c>
      <c r="K43" s="5">
        <v>20</v>
      </c>
      <c r="L43" s="5" t="s">
        <v>2518</v>
      </c>
      <c r="M43" s="5" t="s">
        <v>426</v>
      </c>
      <c r="N43" s="17" t="s">
        <v>426</v>
      </c>
      <c r="O43" s="4" t="s">
        <v>426</v>
      </c>
      <c r="P43" s="4"/>
      <c r="Q43" s="4" t="s">
        <v>426</v>
      </c>
      <c r="R43" s="40" t="s">
        <v>2700</v>
      </c>
      <c r="S43" s="5" t="s">
        <v>2558</v>
      </c>
      <c r="T43" s="5" t="s">
        <v>425</v>
      </c>
      <c r="U43" s="4" t="s">
        <v>349</v>
      </c>
      <c r="V43" s="4" t="s">
        <v>664</v>
      </c>
      <c r="W43" s="5"/>
      <c r="X43" s="5">
        <v>21</v>
      </c>
      <c r="Y43" s="7"/>
      <c r="Z43" s="7" t="str">
        <f>IFERROR(VLOOKUP(J43,Мощность!A:F,6,0),"000")</f>
        <v>_15_20___</v>
      </c>
      <c r="AA43" s="7" t="str">
        <f>IFERROR(VLOOKUP('Подбор UPS'!K43,Мощность!H:Q,10,0),"000")</f>
        <v>_18_20_16______</v>
      </c>
      <c r="AB43" t="str">
        <f t="shared" si="4"/>
        <v>да-</v>
      </c>
      <c r="AC43" t="str">
        <f t="shared" si="5"/>
        <v>да-</v>
      </c>
      <c r="AD43" t="str">
        <f t="shared" si="2"/>
        <v>да-</v>
      </c>
      <c r="AE43" t="s">
        <v>2708</v>
      </c>
      <c r="AF43" t="s">
        <v>2708</v>
      </c>
      <c r="AG43" t="s">
        <v>2708</v>
      </c>
      <c r="AH43" t="s">
        <v>2708</v>
      </c>
      <c r="AI43" t="s">
        <v>2708</v>
      </c>
      <c r="AJ43" s="37" t="str">
        <f t="shared" si="3"/>
        <v>93PS-20(40)-20-4x7Ah-LL-MBS-6_</v>
      </c>
    </row>
    <row r="44" spans="1:36" ht="48" hidden="1">
      <c r="A44" s="8" t="s">
        <v>1138</v>
      </c>
      <c r="B44" s="27" t="s">
        <v>1139</v>
      </c>
      <c r="C44" s="68" t="s">
        <v>1474</v>
      </c>
      <c r="D44" s="18">
        <v>432</v>
      </c>
      <c r="E44" s="18">
        <v>48</v>
      </c>
      <c r="F44" s="69">
        <v>75</v>
      </c>
      <c r="G44" s="18">
        <v>175</v>
      </c>
      <c r="H44" s="5" t="s">
        <v>1301</v>
      </c>
      <c r="I44" s="6" t="s">
        <v>2505</v>
      </c>
      <c r="J44" s="17">
        <v>20</v>
      </c>
      <c r="K44" s="5">
        <v>20</v>
      </c>
      <c r="L44" s="5" t="s">
        <v>2518</v>
      </c>
      <c r="M44" s="5" t="s">
        <v>426</v>
      </c>
      <c r="N44" s="17" t="s">
        <v>426</v>
      </c>
      <c r="O44" s="4" t="s">
        <v>426</v>
      </c>
      <c r="P44" s="4"/>
      <c r="Q44" s="4" t="s">
        <v>426</v>
      </c>
      <c r="R44" s="40" t="s">
        <v>2700</v>
      </c>
      <c r="S44" s="5" t="s">
        <v>2558</v>
      </c>
      <c r="T44" s="5" t="s">
        <v>425</v>
      </c>
      <c r="U44" s="4" t="s">
        <v>349</v>
      </c>
      <c r="V44" s="4" t="s">
        <v>664</v>
      </c>
      <c r="W44" s="5"/>
      <c r="X44" s="5">
        <v>17</v>
      </c>
      <c r="Y44" s="7"/>
      <c r="Z44" s="7" t="str">
        <f>IFERROR(VLOOKUP(J44,Мощность!A:F,6,0),"000")</f>
        <v>_15_20___</v>
      </c>
      <c r="AA44" s="7" t="str">
        <f>IFERROR(VLOOKUP('Подбор UPS'!K44,Мощность!H:Q,10,0),"000")</f>
        <v>_18_20_16______</v>
      </c>
      <c r="AB44" t="str">
        <f t="shared" si="4"/>
        <v>да-</v>
      </c>
      <c r="AC44" t="str">
        <f t="shared" si="5"/>
        <v>да-</v>
      </c>
      <c r="AD44" t="str">
        <f t="shared" si="2"/>
        <v>да-</v>
      </c>
      <c r="AE44" t="s">
        <v>2708</v>
      </c>
      <c r="AF44" t="s">
        <v>2708</v>
      </c>
      <c r="AG44" t="s">
        <v>2708</v>
      </c>
      <c r="AH44" t="s">
        <v>2708</v>
      </c>
      <c r="AI44" t="s">
        <v>2708</v>
      </c>
      <c r="AJ44" s="37" t="str">
        <f t="shared" si="3"/>
        <v>93PS-20(40)-20-3x9Ah-MBS-6_</v>
      </c>
    </row>
    <row r="45" spans="1:36" ht="48" hidden="1">
      <c r="A45" s="8" t="s">
        <v>1140</v>
      </c>
      <c r="B45" s="27" t="s">
        <v>1141</v>
      </c>
      <c r="C45" s="68" t="s">
        <v>1475</v>
      </c>
      <c r="D45" s="18">
        <v>513</v>
      </c>
      <c r="E45" s="18">
        <v>48</v>
      </c>
      <c r="F45" s="69">
        <v>75</v>
      </c>
      <c r="G45" s="18">
        <v>175</v>
      </c>
      <c r="H45" s="5" t="s">
        <v>1301</v>
      </c>
      <c r="I45" s="6" t="s">
        <v>2505</v>
      </c>
      <c r="J45" s="17">
        <v>20</v>
      </c>
      <c r="K45" s="5">
        <v>20</v>
      </c>
      <c r="L45" s="5" t="s">
        <v>2518</v>
      </c>
      <c r="M45" s="5" t="s">
        <v>426</v>
      </c>
      <c r="N45" s="17" t="s">
        <v>426</v>
      </c>
      <c r="O45" s="4" t="s">
        <v>426</v>
      </c>
      <c r="P45" s="4"/>
      <c r="Q45" s="4" t="s">
        <v>426</v>
      </c>
      <c r="R45" s="40" t="s">
        <v>2700</v>
      </c>
      <c r="S45" s="5" t="s">
        <v>2558</v>
      </c>
      <c r="T45" s="5" t="s">
        <v>425</v>
      </c>
      <c r="U45" s="4" t="s">
        <v>349</v>
      </c>
      <c r="V45" s="4" t="s">
        <v>664</v>
      </c>
      <c r="W45" s="5"/>
      <c r="X45" s="5">
        <v>25</v>
      </c>
      <c r="Y45" s="7"/>
      <c r="Z45" s="7" t="str">
        <f>IFERROR(VLOOKUP(J45,Мощность!A:F,6,0),"000")</f>
        <v>_15_20___</v>
      </c>
      <c r="AA45" s="7" t="str">
        <f>IFERROR(VLOOKUP('Подбор UPS'!K45,Мощность!H:Q,10,0),"000")</f>
        <v>_18_20_16______</v>
      </c>
      <c r="AB45" t="str">
        <f t="shared" si="4"/>
        <v>да-</v>
      </c>
      <c r="AC45" t="str">
        <f t="shared" si="5"/>
        <v>да-</v>
      </c>
      <c r="AD45" t="str">
        <f t="shared" si="2"/>
        <v>да-</v>
      </c>
      <c r="AE45" t="s">
        <v>2708</v>
      </c>
      <c r="AF45" t="s">
        <v>2708</v>
      </c>
      <c r="AG45" t="s">
        <v>2708</v>
      </c>
      <c r="AH45" t="s">
        <v>2708</v>
      </c>
      <c r="AI45" t="s">
        <v>2708</v>
      </c>
      <c r="AJ45" s="37" t="str">
        <f t="shared" si="3"/>
        <v>93PS-20(40)-20-4x9Ah-MBS-6_</v>
      </c>
    </row>
    <row r="46" spans="1:36" ht="36" hidden="1">
      <c r="A46" s="8" t="s">
        <v>1142</v>
      </c>
      <c r="B46" s="27" t="s">
        <v>1143</v>
      </c>
      <c r="C46" s="68" t="s">
        <v>1476</v>
      </c>
      <c r="D46" s="18">
        <v>208</v>
      </c>
      <c r="E46" s="18">
        <v>48</v>
      </c>
      <c r="F46" s="69">
        <v>75</v>
      </c>
      <c r="G46" s="18">
        <v>175</v>
      </c>
      <c r="H46" s="5" t="s">
        <v>1301</v>
      </c>
      <c r="I46" s="6" t="s">
        <v>2505</v>
      </c>
      <c r="J46" s="17">
        <v>30</v>
      </c>
      <c r="K46" s="5">
        <v>30</v>
      </c>
      <c r="L46" s="5" t="s">
        <v>1282</v>
      </c>
      <c r="M46" s="5" t="s">
        <v>426</v>
      </c>
      <c r="N46" s="17" t="s">
        <v>426</v>
      </c>
      <c r="O46" s="4" t="s">
        <v>427</v>
      </c>
      <c r="P46" s="4"/>
      <c r="Q46" s="4" t="s">
        <v>427</v>
      </c>
      <c r="R46" s="40" t="s">
        <v>2700</v>
      </c>
      <c r="S46" s="5" t="s">
        <v>2558</v>
      </c>
      <c r="T46" s="5" t="s">
        <v>425</v>
      </c>
      <c r="U46" s="4" t="s">
        <v>349</v>
      </c>
      <c r="V46" s="4" t="s">
        <v>664</v>
      </c>
      <c r="W46" s="18" t="s">
        <v>425</v>
      </c>
      <c r="X46" s="18" t="s">
        <v>425</v>
      </c>
      <c r="Y46" s="7"/>
      <c r="Z46" s="7" t="str">
        <f>IFERROR(VLOOKUP(J46,Мощность!A:F,6,0),"000")</f>
        <v>_20_30___</v>
      </c>
      <c r="AA46" s="7" t="str">
        <f>IFERROR(VLOOKUP('Подбор UPS'!K46,Мощность!H:Q,10,0),"000")</f>
        <v>_27_30_______</v>
      </c>
      <c r="AB46" t="str">
        <f t="shared" si="4"/>
        <v>да-</v>
      </c>
      <c r="AC46" t="str">
        <f t="shared" si="5"/>
        <v>нет-</v>
      </c>
      <c r="AD46" t="str">
        <f t="shared" si="2"/>
        <v>нет-</v>
      </c>
      <c r="AE46" t="s">
        <v>2708</v>
      </c>
      <c r="AF46" t="s">
        <v>2708</v>
      </c>
      <c r="AG46" t="s">
        <v>2708</v>
      </c>
      <c r="AH46" t="s">
        <v>2708</v>
      </c>
      <c r="AI46" t="s">
        <v>2708</v>
      </c>
      <c r="AJ46" s="37" t="str">
        <f t="shared" si="3"/>
        <v>93PS-30(40)-40-0-6_</v>
      </c>
    </row>
    <row r="47" spans="1:36" ht="48" hidden="1">
      <c r="A47" s="8" t="s">
        <v>1144</v>
      </c>
      <c r="B47" s="27" t="s">
        <v>1145</v>
      </c>
      <c r="C47" s="68" t="s">
        <v>1477</v>
      </c>
      <c r="D47" s="18">
        <v>532</v>
      </c>
      <c r="E47" s="18">
        <v>48</v>
      </c>
      <c r="F47" s="69">
        <v>75</v>
      </c>
      <c r="G47" s="18">
        <v>175</v>
      </c>
      <c r="H47" s="5" t="s">
        <v>1301</v>
      </c>
      <c r="I47" s="6" t="s">
        <v>2505</v>
      </c>
      <c r="J47" s="17">
        <v>30</v>
      </c>
      <c r="K47" s="5">
        <v>30</v>
      </c>
      <c r="L47" s="5" t="s">
        <v>1282</v>
      </c>
      <c r="M47" s="5" t="s">
        <v>426</v>
      </c>
      <c r="N47" s="17" t="s">
        <v>426</v>
      </c>
      <c r="O47" s="4" t="s">
        <v>427</v>
      </c>
      <c r="P47" s="4"/>
      <c r="Q47" s="4" t="s">
        <v>426</v>
      </c>
      <c r="R47" s="40" t="s">
        <v>2700</v>
      </c>
      <c r="S47" s="5" t="s">
        <v>2558</v>
      </c>
      <c r="T47" s="5" t="s">
        <v>425</v>
      </c>
      <c r="U47" s="4" t="s">
        <v>349</v>
      </c>
      <c r="V47" s="4" t="s">
        <v>664</v>
      </c>
      <c r="W47" s="5"/>
      <c r="X47" s="5">
        <v>11</v>
      </c>
      <c r="Y47" s="7"/>
      <c r="Z47" s="7" t="str">
        <f>IFERROR(VLOOKUP(J47,Мощность!A:F,6,0),"000")</f>
        <v>_20_30___</v>
      </c>
      <c r="AA47" s="7" t="str">
        <f>IFERROR(VLOOKUP('Подбор UPS'!K47,Мощность!H:Q,10,0),"000")</f>
        <v>_27_30_______</v>
      </c>
      <c r="AB47" t="str">
        <f t="shared" si="4"/>
        <v>да-</v>
      </c>
      <c r="AC47" t="str">
        <f t="shared" si="5"/>
        <v>нет-</v>
      </c>
      <c r="AD47" t="str">
        <f t="shared" si="2"/>
        <v>да-</v>
      </c>
      <c r="AE47" t="s">
        <v>2708</v>
      </c>
      <c r="AF47" t="s">
        <v>2708</v>
      </c>
      <c r="AG47" t="s">
        <v>2708</v>
      </c>
      <c r="AH47" t="s">
        <v>2708</v>
      </c>
      <c r="AI47" t="s">
        <v>2708</v>
      </c>
      <c r="AJ47" s="37" t="str">
        <f t="shared" si="3"/>
        <v>93PS-30(40)-40-4x7Ah-LL-6_</v>
      </c>
    </row>
    <row r="48" spans="1:36" ht="48" hidden="1">
      <c r="A48" s="8" t="s">
        <v>1146</v>
      </c>
      <c r="B48" s="27" t="s">
        <v>1147</v>
      </c>
      <c r="C48" s="68" t="s">
        <v>1478</v>
      </c>
      <c r="D48" s="18">
        <v>451</v>
      </c>
      <c r="E48" s="18">
        <v>48</v>
      </c>
      <c r="F48" s="69">
        <v>75</v>
      </c>
      <c r="G48" s="18">
        <v>175</v>
      </c>
      <c r="H48" s="5" t="s">
        <v>1301</v>
      </c>
      <c r="I48" s="6" t="s">
        <v>2505</v>
      </c>
      <c r="J48" s="17">
        <v>30</v>
      </c>
      <c r="K48" s="5">
        <v>30</v>
      </c>
      <c r="L48" s="5" t="s">
        <v>1282</v>
      </c>
      <c r="M48" s="5" t="s">
        <v>426</v>
      </c>
      <c r="N48" s="17" t="s">
        <v>426</v>
      </c>
      <c r="O48" s="4" t="s">
        <v>427</v>
      </c>
      <c r="P48" s="4"/>
      <c r="Q48" s="4" t="s">
        <v>426</v>
      </c>
      <c r="R48" s="40" t="s">
        <v>2700</v>
      </c>
      <c r="S48" s="5" t="s">
        <v>2558</v>
      </c>
      <c r="T48" s="5" t="s">
        <v>425</v>
      </c>
      <c r="U48" s="4" t="s">
        <v>349</v>
      </c>
      <c r="V48" s="4" t="s">
        <v>664</v>
      </c>
      <c r="W48" s="5"/>
      <c r="X48" s="5">
        <v>10</v>
      </c>
      <c r="Y48" s="7"/>
      <c r="Z48" s="7" t="str">
        <f>IFERROR(VLOOKUP(J48,Мощность!A:F,6,0),"000")</f>
        <v>_20_30___</v>
      </c>
      <c r="AA48" s="7" t="str">
        <f>IFERROR(VLOOKUP('Подбор UPS'!K48,Мощность!H:Q,10,0),"000")</f>
        <v>_27_30_______</v>
      </c>
      <c r="AB48" t="str">
        <f t="shared" si="4"/>
        <v>да-</v>
      </c>
      <c r="AC48" t="str">
        <f t="shared" si="5"/>
        <v>нет-</v>
      </c>
      <c r="AD48" t="str">
        <f t="shared" si="2"/>
        <v>да-</v>
      </c>
      <c r="AE48" t="s">
        <v>2708</v>
      </c>
      <c r="AF48" t="s">
        <v>2708</v>
      </c>
      <c r="AG48" t="s">
        <v>2708</v>
      </c>
      <c r="AH48" t="s">
        <v>2708</v>
      </c>
      <c r="AI48" t="s">
        <v>2708</v>
      </c>
      <c r="AJ48" s="37" t="str">
        <f t="shared" si="3"/>
        <v>93PS-30(40)-40-3x9Ah-6_</v>
      </c>
    </row>
    <row r="49" spans="1:36" ht="48" hidden="1">
      <c r="A49" s="8" t="s">
        <v>1148</v>
      </c>
      <c r="B49" s="27" t="s">
        <v>1149</v>
      </c>
      <c r="C49" s="68" t="s">
        <v>1479</v>
      </c>
      <c r="D49" s="18">
        <v>532</v>
      </c>
      <c r="E49" s="18">
        <v>48</v>
      </c>
      <c r="F49" s="69">
        <v>75</v>
      </c>
      <c r="G49" s="18">
        <v>175</v>
      </c>
      <c r="H49" s="5" t="s">
        <v>1301</v>
      </c>
      <c r="I49" s="6" t="s">
        <v>2505</v>
      </c>
      <c r="J49" s="17">
        <v>30</v>
      </c>
      <c r="K49" s="5">
        <v>30</v>
      </c>
      <c r="L49" s="5" t="s">
        <v>1282</v>
      </c>
      <c r="M49" s="5" t="s">
        <v>426</v>
      </c>
      <c r="N49" s="17" t="s">
        <v>426</v>
      </c>
      <c r="O49" s="4" t="s">
        <v>427</v>
      </c>
      <c r="P49" s="4"/>
      <c r="Q49" s="4" t="s">
        <v>426</v>
      </c>
      <c r="R49" s="40" t="s">
        <v>2700</v>
      </c>
      <c r="S49" s="5" t="s">
        <v>2558</v>
      </c>
      <c r="T49" s="5" t="s">
        <v>425</v>
      </c>
      <c r="U49" s="4" t="s">
        <v>349</v>
      </c>
      <c r="V49" s="4" t="s">
        <v>664</v>
      </c>
      <c r="W49" s="5"/>
      <c r="X49" s="5">
        <v>15</v>
      </c>
      <c r="Y49" s="7"/>
      <c r="Z49" s="7" t="str">
        <f>IFERROR(VLOOKUP(J49,Мощность!A:F,6,0),"000")</f>
        <v>_20_30___</v>
      </c>
      <c r="AA49" s="7" t="str">
        <f>IFERROR(VLOOKUP('Подбор UPS'!K49,Мощность!H:Q,10,0),"000")</f>
        <v>_27_30_______</v>
      </c>
      <c r="AB49" t="str">
        <f t="shared" si="4"/>
        <v>да-</v>
      </c>
      <c r="AC49" t="str">
        <f t="shared" si="5"/>
        <v>нет-</v>
      </c>
      <c r="AD49" t="str">
        <f t="shared" si="2"/>
        <v>да-</v>
      </c>
      <c r="AE49" t="s">
        <v>2708</v>
      </c>
      <c r="AF49" t="s">
        <v>2708</v>
      </c>
      <c r="AG49" t="s">
        <v>2708</v>
      </c>
      <c r="AH49" t="s">
        <v>2708</v>
      </c>
      <c r="AI49" t="s">
        <v>2708</v>
      </c>
      <c r="AJ49" s="37" t="str">
        <f t="shared" si="3"/>
        <v>93PS-30(40)-40-4x9Ah-6_</v>
      </c>
    </row>
    <row r="50" spans="1:36" ht="48" hidden="1">
      <c r="A50" s="8" t="s">
        <v>1150</v>
      </c>
      <c r="B50" s="27" t="s">
        <v>1151</v>
      </c>
      <c r="C50" s="68" t="s">
        <v>1480</v>
      </c>
      <c r="D50" s="18">
        <v>216</v>
      </c>
      <c r="E50" s="18">
        <v>48</v>
      </c>
      <c r="F50" s="69">
        <v>75</v>
      </c>
      <c r="G50" s="18">
        <v>175</v>
      </c>
      <c r="H50" s="5" t="s">
        <v>1301</v>
      </c>
      <c r="I50" s="6" t="s">
        <v>2505</v>
      </c>
      <c r="J50" s="17">
        <v>30</v>
      </c>
      <c r="K50" s="5">
        <v>30</v>
      </c>
      <c r="L50" s="5" t="s">
        <v>1282</v>
      </c>
      <c r="M50" s="5" t="s">
        <v>426</v>
      </c>
      <c r="N50" s="17" t="s">
        <v>426</v>
      </c>
      <c r="O50" s="4" t="s">
        <v>426</v>
      </c>
      <c r="P50" s="4"/>
      <c r="Q50" s="4" t="s">
        <v>427</v>
      </c>
      <c r="R50" s="40" t="s">
        <v>2700</v>
      </c>
      <c r="S50" s="5" t="s">
        <v>2558</v>
      </c>
      <c r="T50" s="5" t="s">
        <v>425</v>
      </c>
      <c r="U50" s="4" t="s">
        <v>349</v>
      </c>
      <c r="V50" s="4" t="s">
        <v>664</v>
      </c>
      <c r="W50" s="18" t="s">
        <v>425</v>
      </c>
      <c r="X50" s="18" t="s">
        <v>425</v>
      </c>
      <c r="Y50" s="7"/>
      <c r="Z50" s="7" t="str">
        <f>IFERROR(VLOOKUP(J50,Мощность!A:F,6,0),"000")</f>
        <v>_20_30___</v>
      </c>
      <c r="AA50" s="7" t="str">
        <f>IFERROR(VLOOKUP('Подбор UPS'!K50,Мощность!H:Q,10,0),"000")</f>
        <v>_27_30_______</v>
      </c>
      <c r="AB50" t="str">
        <f t="shared" si="4"/>
        <v>да-</v>
      </c>
      <c r="AC50" t="str">
        <f t="shared" si="5"/>
        <v>да-</v>
      </c>
      <c r="AD50" t="str">
        <f t="shared" si="2"/>
        <v>нет-</v>
      </c>
      <c r="AE50" t="s">
        <v>2708</v>
      </c>
      <c r="AF50" t="s">
        <v>2708</v>
      </c>
      <c r="AG50" t="s">
        <v>2708</v>
      </c>
      <c r="AH50" t="s">
        <v>2708</v>
      </c>
      <c r="AI50" t="s">
        <v>2708</v>
      </c>
      <c r="AJ50" s="37" t="str">
        <f t="shared" si="3"/>
        <v>93PS-30(40)-40-0-MBS-6_</v>
      </c>
    </row>
    <row r="51" spans="1:36" ht="60" hidden="1">
      <c r="A51" s="8" t="s">
        <v>1152</v>
      </c>
      <c r="B51" s="27" t="s">
        <v>1153</v>
      </c>
      <c r="C51" s="68" t="s">
        <v>1481</v>
      </c>
      <c r="D51" s="18">
        <v>540</v>
      </c>
      <c r="E51" s="18">
        <v>48</v>
      </c>
      <c r="F51" s="69">
        <v>75</v>
      </c>
      <c r="G51" s="18">
        <v>175</v>
      </c>
      <c r="H51" s="5" t="s">
        <v>1301</v>
      </c>
      <c r="I51" s="6" t="s">
        <v>2505</v>
      </c>
      <c r="J51" s="17">
        <v>30</v>
      </c>
      <c r="K51" s="5">
        <v>30</v>
      </c>
      <c r="L51" s="5" t="s">
        <v>1282</v>
      </c>
      <c r="M51" s="5" t="s">
        <v>426</v>
      </c>
      <c r="N51" s="17" t="s">
        <v>426</v>
      </c>
      <c r="O51" s="4" t="s">
        <v>426</v>
      </c>
      <c r="P51" s="4"/>
      <c r="Q51" s="4" t="s">
        <v>426</v>
      </c>
      <c r="R51" s="40" t="s">
        <v>2700</v>
      </c>
      <c r="S51" s="5" t="s">
        <v>2558</v>
      </c>
      <c r="T51" s="5" t="s">
        <v>425</v>
      </c>
      <c r="U51" s="4" t="s">
        <v>349</v>
      </c>
      <c r="V51" s="4" t="s">
        <v>664</v>
      </c>
      <c r="W51" s="5"/>
      <c r="X51" s="5">
        <v>11</v>
      </c>
      <c r="Y51" s="7"/>
      <c r="Z51" s="7" t="str">
        <f>IFERROR(VLOOKUP(J51,Мощность!A:F,6,0),"000")</f>
        <v>_20_30___</v>
      </c>
      <c r="AA51" s="7" t="str">
        <f>IFERROR(VLOOKUP('Подбор UPS'!K51,Мощность!H:Q,10,0),"000")</f>
        <v>_27_30_______</v>
      </c>
      <c r="AB51" t="str">
        <f t="shared" si="4"/>
        <v>да-</v>
      </c>
      <c r="AC51" t="str">
        <f t="shared" si="5"/>
        <v>да-</v>
      </c>
      <c r="AD51" t="str">
        <f t="shared" si="2"/>
        <v>да-</v>
      </c>
      <c r="AE51" t="s">
        <v>2708</v>
      </c>
      <c r="AF51" t="s">
        <v>2708</v>
      </c>
      <c r="AG51" t="s">
        <v>2708</v>
      </c>
      <c r="AH51" t="s">
        <v>2708</v>
      </c>
      <c r="AI51" t="s">
        <v>2708</v>
      </c>
      <c r="AJ51" s="37" t="str">
        <f t="shared" si="3"/>
        <v>93PS-30(40)-40-4x7Ah-LL-MBS-6_</v>
      </c>
    </row>
    <row r="52" spans="1:36" ht="48" hidden="1">
      <c r="A52" s="8" t="s">
        <v>1154</v>
      </c>
      <c r="B52" s="27" t="s">
        <v>1155</v>
      </c>
      <c r="C52" s="68" t="s">
        <v>1482</v>
      </c>
      <c r="D52" s="18">
        <v>459</v>
      </c>
      <c r="E52" s="18">
        <v>48</v>
      </c>
      <c r="F52" s="69">
        <v>75</v>
      </c>
      <c r="G52" s="18">
        <v>175</v>
      </c>
      <c r="H52" s="5" t="s">
        <v>1301</v>
      </c>
      <c r="I52" s="6" t="s">
        <v>2505</v>
      </c>
      <c r="J52" s="17">
        <v>30</v>
      </c>
      <c r="K52" s="5">
        <v>30</v>
      </c>
      <c r="L52" s="5" t="s">
        <v>1282</v>
      </c>
      <c r="M52" s="5" t="s">
        <v>426</v>
      </c>
      <c r="N52" s="17" t="s">
        <v>426</v>
      </c>
      <c r="O52" s="4" t="s">
        <v>426</v>
      </c>
      <c r="P52" s="4"/>
      <c r="Q52" s="4" t="s">
        <v>426</v>
      </c>
      <c r="R52" s="40" t="s">
        <v>2700</v>
      </c>
      <c r="S52" s="5" t="s">
        <v>2558</v>
      </c>
      <c r="T52" s="5" t="s">
        <v>425</v>
      </c>
      <c r="U52" s="4" t="s">
        <v>349</v>
      </c>
      <c r="V52" s="4" t="s">
        <v>664</v>
      </c>
      <c r="W52" s="5"/>
      <c r="X52" s="5">
        <v>10</v>
      </c>
      <c r="Y52" s="7"/>
      <c r="Z52" s="7" t="str">
        <f>IFERROR(VLOOKUP(J52,Мощность!A:F,6,0),"000")</f>
        <v>_20_30___</v>
      </c>
      <c r="AA52" s="7" t="str">
        <f>IFERROR(VLOOKUP('Подбор UPS'!K52,Мощность!H:Q,10,0),"000")</f>
        <v>_27_30_______</v>
      </c>
      <c r="AB52" t="str">
        <f t="shared" si="4"/>
        <v>да-</v>
      </c>
      <c r="AC52" t="str">
        <f t="shared" si="5"/>
        <v>да-</v>
      </c>
      <c r="AD52" t="str">
        <f t="shared" si="2"/>
        <v>да-</v>
      </c>
      <c r="AE52" t="s">
        <v>2708</v>
      </c>
      <c r="AF52" t="s">
        <v>2708</v>
      </c>
      <c r="AG52" t="s">
        <v>2708</v>
      </c>
      <c r="AH52" t="s">
        <v>2708</v>
      </c>
      <c r="AI52" t="s">
        <v>2708</v>
      </c>
      <c r="AJ52" s="37" t="str">
        <f t="shared" si="3"/>
        <v>93PS-30(40)-40-3x9Ah-MBS-6_</v>
      </c>
    </row>
    <row r="53" spans="1:36" ht="48" hidden="1">
      <c r="A53" s="8" t="s">
        <v>1156</v>
      </c>
      <c r="B53" s="27" t="s">
        <v>1157</v>
      </c>
      <c r="C53" s="68" t="s">
        <v>1483</v>
      </c>
      <c r="D53" s="18">
        <v>540</v>
      </c>
      <c r="E53" s="18">
        <v>48</v>
      </c>
      <c r="F53" s="69">
        <v>75</v>
      </c>
      <c r="G53" s="18">
        <v>175</v>
      </c>
      <c r="H53" s="5" t="s">
        <v>1301</v>
      </c>
      <c r="I53" s="6" t="s">
        <v>2505</v>
      </c>
      <c r="J53" s="17">
        <v>30</v>
      </c>
      <c r="K53" s="5">
        <v>30</v>
      </c>
      <c r="L53" s="5" t="s">
        <v>1282</v>
      </c>
      <c r="M53" s="5" t="s">
        <v>426</v>
      </c>
      <c r="N53" s="17" t="s">
        <v>426</v>
      </c>
      <c r="O53" s="4" t="s">
        <v>426</v>
      </c>
      <c r="P53" s="4"/>
      <c r="Q53" s="4" t="s">
        <v>426</v>
      </c>
      <c r="R53" s="40" t="s">
        <v>2700</v>
      </c>
      <c r="S53" s="5" t="s">
        <v>2558</v>
      </c>
      <c r="T53" s="5" t="s">
        <v>425</v>
      </c>
      <c r="U53" s="4" t="s">
        <v>349</v>
      </c>
      <c r="V53" s="4" t="s">
        <v>664</v>
      </c>
      <c r="W53" s="5"/>
      <c r="X53" s="5">
        <v>15</v>
      </c>
      <c r="Y53" s="7"/>
      <c r="Z53" s="7" t="str">
        <f>IFERROR(VLOOKUP(J53,Мощность!A:F,6,0),"000")</f>
        <v>_20_30___</v>
      </c>
      <c r="AA53" s="7" t="str">
        <f>IFERROR(VLOOKUP('Подбор UPS'!K53,Мощность!H:Q,10,0),"000")</f>
        <v>_27_30_______</v>
      </c>
      <c r="AB53" t="str">
        <f t="shared" si="4"/>
        <v>да-</v>
      </c>
      <c r="AC53" t="str">
        <f t="shared" si="5"/>
        <v>да-</v>
      </c>
      <c r="AD53" t="str">
        <f t="shared" si="2"/>
        <v>да-</v>
      </c>
      <c r="AE53" t="s">
        <v>2708</v>
      </c>
      <c r="AF53" t="s">
        <v>2708</v>
      </c>
      <c r="AG53" t="s">
        <v>2708</v>
      </c>
      <c r="AH53" t="s">
        <v>2708</v>
      </c>
      <c r="AI53" t="s">
        <v>2708</v>
      </c>
      <c r="AJ53" s="37" t="str">
        <f t="shared" si="3"/>
        <v>93PS-30(40)-40-4x9Ah-MBS-6_</v>
      </c>
    </row>
    <row r="54" spans="1:36" ht="36" hidden="1">
      <c r="A54" s="8" t="s">
        <v>1158</v>
      </c>
      <c r="B54" s="27" t="s">
        <v>1159</v>
      </c>
      <c r="C54" s="68" t="s">
        <v>1484</v>
      </c>
      <c r="D54" s="18">
        <v>208</v>
      </c>
      <c r="E54" s="18">
        <v>48</v>
      </c>
      <c r="F54" s="69">
        <v>75</v>
      </c>
      <c r="G54" s="18">
        <v>175</v>
      </c>
      <c r="H54" s="5" t="s">
        <v>1301</v>
      </c>
      <c r="I54" s="6" t="s">
        <v>2505</v>
      </c>
      <c r="J54" s="17">
        <v>40</v>
      </c>
      <c r="K54" s="5">
        <v>40</v>
      </c>
      <c r="L54" s="5" t="s">
        <v>425</v>
      </c>
      <c r="M54" s="5" t="s">
        <v>426</v>
      </c>
      <c r="N54" s="17" t="s">
        <v>426</v>
      </c>
      <c r="O54" s="4" t="s">
        <v>427</v>
      </c>
      <c r="P54" s="4"/>
      <c r="Q54" s="4" t="s">
        <v>427</v>
      </c>
      <c r="R54" s="40" t="s">
        <v>2700</v>
      </c>
      <c r="S54" s="5" t="s">
        <v>2558</v>
      </c>
      <c r="T54" s="5" t="s">
        <v>425</v>
      </c>
      <c r="U54" s="4" t="s">
        <v>349</v>
      </c>
      <c r="V54" s="4" t="s">
        <v>664</v>
      </c>
      <c r="W54" s="18" t="s">
        <v>425</v>
      </c>
      <c r="X54" s="18" t="s">
        <v>425</v>
      </c>
      <c r="Y54" s="7"/>
      <c r="Z54" s="7" t="str">
        <f>IFERROR(VLOOKUP(J54,Мощность!A:F,6,0),"000")</f>
        <v>_30_40___</v>
      </c>
      <c r="AA54" s="7" t="str">
        <f>IFERROR(VLOOKUP('Подбор UPS'!K54,Мощность!H:Q,10,0),"000")</f>
        <v>_36_40_30______</v>
      </c>
      <c r="AB54" t="str">
        <f t="shared" si="4"/>
        <v>да-</v>
      </c>
      <c r="AC54" t="str">
        <f t="shared" si="5"/>
        <v>нет-</v>
      </c>
      <c r="AD54" t="str">
        <f t="shared" si="2"/>
        <v>нет-</v>
      </c>
      <c r="AE54" t="s">
        <v>2708</v>
      </c>
      <c r="AF54" t="s">
        <v>2708</v>
      </c>
      <c r="AG54" t="s">
        <v>2708</v>
      </c>
      <c r="AH54" t="s">
        <v>2708</v>
      </c>
      <c r="AI54" t="s">
        <v>2708</v>
      </c>
      <c r="AJ54" s="37" t="str">
        <f t="shared" si="3"/>
        <v>93PS-40(40)-40-0-6_</v>
      </c>
    </row>
    <row r="55" spans="1:36" ht="48" hidden="1">
      <c r="A55" s="8" t="s">
        <v>1160</v>
      </c>
      <c r="B55" s="27" t="s">
        <v>1161</v>
      </c>
      <c r="C55" s="68" t="s">
        <v>1485</v>
      </c>
      <c r="D55" s="18">
        <v>532</v>
      </c>
      <c r="E55" s="18">
        <v>48</v>
      </c>
      <c r="F55" s="69">
        <v>75</v>
      </c>
      <c r="G55" s="18">
        <v>175</v>
      </c>
      <c r="H55" s="5" t="s">
        <v>1301</v>
      </c>
      <c r="I55" s="6" t="s">
        <v>2505</v>
      </c>
      <c r="J55" s="17">
        <v>40</v>
      </c>
      <c r="K55" s="5">
        <v>40</v>
      </c>
      <c r="L55" s="5" t="s">
        <v>425</v>
      </c>
      <c r="M55" s="5" t="s">
        <v>426</v>
      </c>
      <c r="N55" s="17" t="s">
        <v>426</v>
      </c>
      <c r="O55" s="4" t="s">
        <v>427</v>
      </c>
      <c r="P55" s="4"/>
      <c r="Q55" s="4" t="s">
        <v>426</v>
      </c>
      <c r="R55" s="40" t="s">
        <v>2700</v>
      </c>
      <c r="S55" s="5" t="s">
        <v>2558</v>
      </c>
      <c r="T55" s="5" t="s">
        <v>425</v>
      </c>
      <c r="U55" s="4" t="s">
        <v>349</v>
      </c>
      <c r="V55" s="4" t="s">
        <v>664</v>
      </c>
      <c r="W55" s="5"/>
      <c r="X55" s="5">
        <v>10</v>
      </c>
      <c r="Y55" s="7"/>
      <c r="Z55" s="7" t="str">
        <f>IFERROR(VLOOKUP(J55,Мощность!A:F,6,0),"000")</f>
        <v>_30_40___</v>
      </c>
      <c r="AA55" s="7" t="str">
        <f>IFERROR(VLOOKUP('Подбор UPS'!K55,Мощность!H:Q,10,0),"000")</f>
        <v>_36_40_30______</v>
      </c>
      <c r="AB55" t="str">
        <f t="shared" si="4"/>
        <v>да-</v>
      </c>
      <c r="AC55" t="str">
        <f t="shared" si="5"/>
        <v>нет-</v>
      </c>
      <c r="AD55" t="str">
        <f t="shared" si="2"/>
        <v>да-</v>
      </c>
      <c r="AE55" t="s">
        <v>2708</v>
      </c>
      <c r="AF55" t="s">
        <v>2708</v>
      </c>
      <c r="AG55" t="s">
        <v>2708</v>
      </c>
      <c r="AH55" t="s">
        <v>2708</v>
      </c>
      <c r="AI55" t="s">
        <v>2708</v>
      </c>
      <c r="AJ55" s="37" t="str">
        <f t="shared" si="3"/>
        <v>93PS-40(40)-40-4x9Ah-6_</v>
      </c>
    </row>
    <row r="56" spans="1:36" ht="48" hidden="1">
      <c r="A56" s="8" t="s">
        <v>1162</v>
      </c>
      <c r="B56" s="27" t="s">
        <v>1163</v>
      </c>
      <c r="C56" s="68" t="s">
        <v>1486</v>
      </c>
      <c r="D56" s="18">
        <v>216</v>
      </c>
      <c r="E56" s="18">
        <v>48</v>
      </c>
      <c r="F56" s="69">
        <v>75</v>
      </c>
      <c r="G56" s="18">
        <v>175</v>
      </c>
      <c r="H56" s="5" t="s">
        <v>1301</v>
      </c>
      <c r="I56" s="6" t="s">
        <v>2505</v>
      </c>
      <c r="J56" s="17">
        <v>40</v>
      </c>
      <c r="K56" s="5">
        <v>40</v>
      </c>
      <c r="L56" s="5" t="s">
        <v>425</v>
      </c>
      <c r="M56" s="5" t="s">
        <v>426</v>
      </c>
      <c r="N56" s="17" t="s">
        <v>426</v>
      </c>
      <c r="O56" s="4" t="s">
        <v>426</v>
      </c>
      <c r="P56" s="4"/>
      <c r="Q56" s="4" t="s">
        <v>427</v>
      </c>
      <c r="R56" s="40" t="s">
        <v>2700</v>
      </c>
      <c r="S56" s="5" t="s">
        <v>2558</v>
      </c>
      <c r="T56" s="5" t="s">
        <v>425</v>
      </c>
      <c r="U56" s="4" t="s">
        <v>349</v>
      </c>
      <c r="V56" s="4" t="s">
        <v>664</v>
      </c>
      <c r="W56" s="18" t="s">
        <v>425</v>
      </c>
      <c r="X56" s="18" t="s">
        <v>425</v>
      </c>
      <c r="Y56" s="7"/>
      <c r="Z56" s="7" t="str">
        <f>IFERROR(VLOOKUP(J56,Мощность!A:F,6,0),"000")</f>
        <v>_30_40___</v>
      </c>
      <c r="AA56" s="7" t="str">
        <f>IFERROR(VLOOKUP('Подбор UPS'!K56,Мощность!H:Q,10,0),"000")</f>
        <v>_36_40_30______</v>
      </c>
      <c r="AB56" t="str">
        <f t="shared" si="4"/>
        <v>да-</v>
      </c>
      <c r="AC56" t="str">
        <f t="shared" si="5"/>
        <v>да-</v>
      </c>
      <c r="AD56" t="str">
        <f t="shared" si="2"/>
        <v>нет-</v>
      </c>
      <c r="AE56" t="s">
        <v>2708</v>
      </c>
      <c r="AF56" t="s">
        <v>2708</v>
      </c>
      <c r="AG56" t="s">
        <v>2708</v>
      </c>
      <c r="AH56" t="s">
        <v>2708</v>
      </c>
      <c r="AI56" t="s">
        <v>2708</v>
      </c>
      <c r="AJ56" s="37" t="str">
        <f t="shared" si="3"/>
        <v>93PS-40(40)-40-0-MBS-6_</v>
      </c>
    </row>
    <row r="57" spans="1:36" ht="48" hidden="1">
      <c r="A57" s="8" t="s">
        <v>1164</v>
      </c>
      <c r="B57" s="27" t="s">
        <v>1165</v>
      </c>
      <c r="C57" s="68" t="s">
        <v>1487</v>
      </c>
      <c r="D57" s="18">
        <v>540</v>
      </c>
      <c r="E57" s="18">
        <v>48</v>
      </c>
      <c r="F57" s="69">
        <v>75</v>
      </c>
      <c r="G57" s="18">
        <v>175</v>
      </c>
      <c r="H57" s="5" t="s">
        <v>1301</v>
      </c>
      <c r="I57" s="6" t="s">
        <v>2505</v>
      </c>
      <c r="J57" s="17">
        <v>40</v>
      </c>
      <c r="K57" s="5">
        <v>40</v>
      </c>
      <c r="L57" s="5" t="s">
        <v>425</v>
      </c>
      <c r="M57" s="5" t="s">
        <v>426</v>
      </c>
      <c r="N57" s="17" t="s">
        <v>426</v>
      </c>
      <c r="O57" s="4" t="s">
        <v>426</v>
      </c>
      <c r="P57" s="4"/>
      <c r="Q57" s="4" t="s">
        <v>426</v>
      </c>
      <c r="R57" s="40" t="s">
        <v>2700</v>
      </c>
      <c r="S57" s="5" t="s">
        <v>2558</v>
      </c>
      <c r="T57" s="5" t="s">
        <v>425</v>
      </c>
      <c r="U57" s="4" t="s">
        <v>349</v>
      </c>
      <c r="V57" s="4" t="s">
        <v>664</v>
      </c>
      <c r="W57" s="5"/>
      <c r="X57" s="5">
        <v>10</v>
      </c>
      <c r="Y57" s="7"/>
      <c r="Z57" s="7" t="str">
        <f>IFERROR(VLOOKUP(J57,Мощность!A:F,6,0),"000")</f>
        <v>_30_40___</v>
      </c>
      <c r="AA57" s="7" t="str">
        <f>IFERROR(VLOOKUP('Подбор UPS'!K57,Мощность!H:Q,10,0),"000")</f>
        <v>_36_40_30______</v>
      </c>
      <c r="AB57" t="str">
        <f t="shared" si="4"/>
        <v>да-</v>
      </c>
      <c r="AC57" t="str">
        <f t="shared" si="5"/>
        <v>да-</v>
      </c>
      <c r="AD57" t="str">
        <f t="shared" si="2"/>
        <v>да-</v>
      </c>
      <c r="AE57" t="s">
        <v>2708</v>
      </c>
      <c r="AF57" t="s">
        <v>2708</v>
      </c>
      <c r="AG57" t="s">
        <v>2708</v>
      </c>
      <c r="AH57" t="s">
        <v>2708</v>
      </c>
      <c r="AI57" t="s">
        <v>2708</v>
      </c>
      <c r="AJ57" s="37" t="str">
        <f t="shared" si="3"/>
        <v>93PS-40(40)-40-4x9Ah-MBS-6_</v>
      </c>
    </row>
    <row r="58" spans="1:36" ht="48" hidden="1">
      <c r="A58" s="8" t="s">
        <v>1166</v>
      </c>
      <c r="B58" s="27" t="s">
        <v>1167</v>
      </c>
      <c r="C58" s="68" t="s">
        <v>1488</v>
      </c>
      <c r="D58" s="18">
        <v>208</v>
      </c>
      <c r="E58" s="18">
        <v>48</v>
      </c>
      <c r="F58" s="69">
        <v>75</v>
      </c>
      <c r="G58" s="18">
        <v>175</v>
      </c>
      <c r="H58" s="5" t="s">
        <v>1301</v>
      </c>
      <c r="I58" s="6" t="s">
        <v>2505</v>
      </c>
      <c r="J58" s="17">
        <v>8</v>
      </c>
      <c r="K58" s="5">
        <v>8</v>
      </c>
      <c r="L58" s="5" t="s">
        <v>1282</v>
      </c>
      <c r="M58" s="5" t="s">
        <v>426</v>
      </c>
      <c r="N58" s="17" t="s">
        <v>426</v>
      </c>
      <c r="O58" s="4" t="s">
        <v>427</v>
      </c>
      <c r="P58" s="4"/>
      <c r="Q58" s="4" t="s">
        <v>427</v>
      </c>
      <c r="R58" s="40" t="s">
        <v>2700</v>
      </c>
      <c r="S58" s="5" t="s">
        <v>2558</v>
      </c>
      <c r="T58" s="5" t="s">
        <v>425</v>
      </c>
      <c r="U58" s="4" t="s">
        <v>349</v>
      </c>
      <c r="V58" s="4" t="s">
        <v>664</v>
      </c>
      <c r="W58" s="18" t="s">
        <v>425</v>
      </c>
      <c r="X58" s="18" t="s">
        <v>425</v>
      </c>
      <c r="Y58" s="7"/>
      <c r="Z58" s="7" t="str">
        <f>IFERROR(VLOOKUP(J58,Мощность!A:F,6,0),"000")</f>
        <v>_8____</v>
      </c>
      <c r="AA58" s="7" t="str">
        <f>IFERROR(VLOOKUP('Подбор UPS'!K58,Мощность!H:Q,10,0),"000")</f>
        <v>_7.2_8_______</v>
      </c>
      <c r="AB58" t="str">
        <f t="shared" si="4"/>
        <v>да-</v>
      </c>
      <c r="AC58" t="str">
        <f t="shared" si="5"/>
        <v>нет-</v>
      </c>
      <c r="AD58" t="str">
        <f t="shared" si="2"/>
        <v>нет-</v>
      </c>
      <c r="AE58" t="s">
        <v>2708</v>
      </c>
      <c r="AF58" t="s">
        <v>2708</v>
      </c>
      <c r="AG58" t="s">
        <v>2708</v>
      </c>
      <c r="AH58" t="s">
        <v>2708</v>
      </c>
      <c r="AI58" t="s">
        <v>2708</v>
      </c>
      <c r="AJ58" s="37" t="str">
        <f t="shared" si="3"/>
        <v>93PS-8+8(40)-40-0-SB-6_</v>
      </c>
    </row>
    <row r="59" spans="1:36" ht="60" hidden="1">
      <c r="A59" s="8" t="s">
        <v>1168</v>
      </c>
      <c r="B59" s="27" t="s">
        <v>1169</v>
      </c>
      <c r="C59" s="68" t="s">
        <v>1489</v>
      </c>
      <c r="D59" s="18">
        <v>370</v>
      </c>
      <c r="E59" s="18">
        <v>48</v>
      </c>
      <c r="F59" s="69">
        <v>75</v>
      </c>
      <c r="G59" s="18">
        <v>175</v>
      </c>
      <c r="H59" s="5" t="s">
        <v>1301</v>
      </c>
      <c r="I59" s="6" t="s">
        <v>2505</v>
      </c>
      <c r="J59" s="17">
        <v>8</v>
      </c>
      <c r="K59" s="5">
        <v>8</v>
      </c>
      <c r="L59" s="5" t="s">
        <v>1282</v>
      </c>
      <c r="M59" s="5" t="s">
        <v>426</v>
      </c>
      <c r="N59" s="17" t="s">
        <v>426</v>
      </c>
      <c r="O59" s="4" t="s">
        <v>427</v>
      </c>
      <c r="P59" s="4"/>
      <c r="Q59" s="4" t="s">
        <v>426</v>
      </c>
      <c r="R59" s="40" t="s">
        <v>2700</v>
      </c>
      <c r="S59" s="5" t="s">
        <v>2558</v>
      </c>
      <c r="T59" s="5" t="s">
        <v>425</v>
      </c>
      <c r="U59" s="4" t="s">
        <v>349</v>
      </c>
      <c r="V59" s="4" t="s">
        <v>664</v>
      </c>
      <c r="W59" s="5"/>
      <c r="X59" s="5">
        <v>10</v>
      </c>
      <c r="Y59" s="7"/>
      <c r="Z59" s="7" t="str">
        <f>IFERROR(VLOOKUP(J59,Мощность!A:F,6,0),"000")</f>
        <v>_8____</v>
      </c>
      <c r="AA59" s="7" t="str">
        <f>IFERROR(VLOOKUP('Подбор UPS'!K59,Мощность!H:Q,10,0),"000")</f>
        <v>_7.2_8_______</v>
      </c>
      <c r="AB59" t="str">
        <f t="shared" si="4"/>
        <v>да-</v>
      </c>
      <c r="AC59" t="str">
        <f t="shared" si="5"/>
        <v>нет-</v>
      </c>
      <c r="AD59" t="str">
        <f t="shared" si="2"/>
        <v>да-</v>
      </c>
      <c r="AE59" t="s">
        <v>2708</v>
      </c>
      <c r="AF59" t="s">
        <v>2708</v>
      </c>
      <c r="AG59" t="s">
        <v>2708</v>
      </c>
      <c r="AH59" t="s">
        <v>2708</v>
      </c>
      <c r="AI59" t="s">
        <v>2708</v>
      </c>
      <c r="AJ59" s="37" t="str">
        <f t="shared" si="3"/>
        <v>93PS-8+8(40)-40-2x7Ah-LL-SB-6_</v>
      </c>
    </row>
    <row r="60" spans="1:36" ht="60" hidden="1">
      <c r="A60" s="8" t="s">
        <v>1170</v>
      </c>
      <c r="B60" s="27" t="s">
        <v>1171</v>
      </c>
      <c r="C60" s="68" t="s">
        <v>1490</v>
      </c>
      <c r="D60" s="18">
        <v>532</v>
      </c>
      <c r="E60" s="18">
        <v>48</v>
      </c>
      <c r="F60" s="69">
        <v>75</v>
      </c>
      <c r="G60" s="18">
        <v>175</v>
      </c>
      <c r="H60" s="5" t="s">
        <v>1301</v>
      </c>
      <c r="I60" s="6" t="s">
        <v>2505</v>
      </c>
      <c r="J60" s="17">
        <v>8</v>
      </c>
      <c r="K60" s="5">
        <v>8</v>
      </c>
      <c r="L60" s="5" t="s">
        <v>1282</v>
      </c>
      <c r="M60" s="5" t="s">
        <v>426</v>
      </c>
      <c r="N60" s="17" t="s">
        <v>426</v>
      </c>
      <c r="O60" s="4" t="s">
        <v>427</v>
      </c>
      <c r="P60" s="4"/>
      <c r="Q60" s="4" t="s">
        <v>426</v>
      </c>
      <c r="R60" s="40" t="s">
        <v>2700</v>
      </c>
      <c r="S60" s="5" t="s">
        <v>2558</v>
      </c>
      <c r="T60" s="5" t="s">
        <v>425</v>
      </c>
      <c r="U60" s="4" t="s">
        <v>349</v>
      </c>
      <c r="V60" s="4" t="s">
        <v>664</v>
      </c>
      <c r="W60" s="5"/>
      <c r="X60" s="5">
        <v>29</v>
      </c>
      <c r="Y60" s="7"/>
      <c r="Z60" s="7" t="str">
        <f>IFERROR(VLOOKUP(J60,Мощность!A:F,6,0),"000")</f>
        <v>_8____</v>
      </c>
      <c r="AA60" s="7" t="str">
        <f>IFERROR(VLOOKUP('Подбор UPS'!K60,Мощность!H:Q,10,0),"000")</f>
        <v>_7.2_8_______</v>
      </c>
      <c r="AB60" t="str">
        <f t="shared" si="4"/>
        <v>да-</v>
      </c>
      <c r="AC60" t="str">
        <f t="shared" si="5"/>
        <v>нет-</v>
      </c>
      <c r="AD60" t="str">
        <f t="shared" si="2"/>
        <v>да-</v>
      </c>
      <c r="AE60" t="s">
        <v>2708</v>
      </c>
      <c r="AF60" t="s">
        <v>2708</v>
      </c>
      <c r="AG60" t="s">
        <v>2708</v>
      </c>
      <c r="AH60" t="s">
        <v>2708</v>
      </c>
      <c r="AI60" t="s">
        <v>2708</v>
      </c>
      <c r="AJ60" s="37" t="str">
        <f t="shared" si="3"/>
        <v>93PS-8+8(40)-40-4x7Ah-LL-SB-6_</v>
      </c>
    </row>
    <row r="61" spans="1:36" ht="60" hidden="1">
      <c r="A61" s="8" t="s">
        <v>1172</v>
      </c>
      <c r="B61" s="27" t="s">
        <v>1173</v>
      </c>
      <c r="C61" s="68" t="s">
        <v>1491</v>
      </c>
      <c r="D61" s="18">
        <v>370</v>
      </c>
      <c r="E61" s="18">
        <v>48</v>
      </c>
      <c r="F61" s="69">
        <v>75</v>
      </c>
      <c r="G61" s="18">
        <v>175</v>
      </c>
      <c r="H61" s="5" t="s">
        <v>1301</v>
      </c>
      <c r="I61" s="6" t="s">
        <v>2505</v>
      </c>
      <c r="J61" s="17">
        <v>8</v>
      </c>
      <c r="K61" s="5">
        <v>8</v>
      </c>
      <c r="L61" s="5" t="s">
        <v>1282</v>
      </c>
      <c r="M61" s="5" t="s">
        <v>426</v>
      </c>
      <c r="N61" s="17" t="s">
        <v>426</v>
      </c>
      <c r="O61" s="4" t="s">
        <v>427</v>
      </c>
      <c r="P61" s="4"/>
      <c r="Q61" s="4" t="s">
        <v>426</v>
      </c>
      <c r="R61" s="40" t="s">
        <v>2700</v>
      </c>
      <c r="S61" s="5" t="s">
        <v>2558</v>
      </c>
      <c r="T61" s="5" t="s">
        <v>425</v>
      </c>
      <c r="U61" s="4" t="s">
        <v>349</v>
      </c>
      <c r="V61" s="4" t="s">
        <v>664</v>
      </c>
      <c r="W61" s="5"/>
      <c r="X61" s="5">
        <v>13</v>
      </c>
      <c r="Y61" s="7"/>
      <c r="Z61" s="7" t="str">
        <f>IFERROR(VLOOKUP(J61,Мощность!A:F,6,0),"000")</f>
        <v>_8____</v>
      </c>
      <c r="AA61" s="7" t="str">
        <f>IFERROR(VLOOKUP('Подбор UPS'!K61,Мощность!H:Q,10,0),"000")</f>
        <v>_7.2_8_______</v>
      </c>
      <c r="AB61" t="str">
        <f t="shared" si="4"/>
        <v>да-</v>
      </c>
      <c r="AC61" t="str">
        <f t="shared" si="5"/>
        <v>нет-</v>
      </c>
      <c r="AD61" t="str">
        <f t="shared" si="2"/>
        <v>да-</v>
      </c>
      <c r="AE61" t="s">
        <v>2708</v>
      </c>
      <c r="AF61" t="s">
        <v>2708</v>
      </c>
      <c r="AG61" t="s">
        <v>2708</v>
      </c>
      <c r="AH61" t="s">
        <v>2708</v>
      </c>
      <c r="AI61" t="s">
        <v>2708</v>
      </c>
      <c r="AJ61" s="37" t="str">
        <f t="shared" si="3"/>
        <v>93PS-8+8(40)-40-2x9Ah-SB-6_</v>
      </c>
    </row>
    <row r="62" spans="1:36" ht="60" hidden="1">
      <c r="A62" s="8" t="s">
        <v>1174</v>
      </c>
      <c r="B62" s="27" t="s">
        <v>1175</v>
      </c>
      <c r="C62" s="68" t="s">
        <v>1492</v>
      </c>
      <c r="D62" s="18">
        <v>532</v>
      </c>
      <c r="E62" s="18">
        <v>48</v>
      </c>
      <c r="F62" s="69">
        <v>75</v>
      </c>
      <c r="G62" s="18">
        <v>175</v>
      </c>
      <c r="H62" s="5" t="s">
        <v>1301</v>
      </c>
      <c r="I62" s="6" t="s">
        <v>2505</v>
      </c>
      <c r="J62" s="17">
        <v>8</v>
      </c>
      <c r="K62" s="5">
        <v>8</v>
      </c>
      <c r="L62" s="5" t="s">
        <v>1282</v>
      </c>
      <c r="M62" s="5" t="s">
        <v>426</v>
      </c>
      <c r="N62" s="17" t="s">
        <v>426</v>
      </c>
      <c r="O62" s="4" t="s">
        <v>427</v>
      </c>
      <c r="P62" s="4"/>
      <c r="Q62" s="4" t="s">
        <v>426</v>
      </c>
      <c r="R62" s="40" t="s">
        <v>2700</v>
      </c>
      <c r="S62" s="5" t="s">
        <v>2558</v>
      </c>
      <c r="T62" s="5" t="s">
        <v>425</v>
      </c>
      <c r="U62" s="4" t="s">
        <v>349</v>
      </c>
      <c r="V62" s="4" t="s">
        <v>664</v>
      </c>
      <c r="W62" s="5"/>
      <c r="X62" s="5">
        <v>32</v>
      </c>
      <c r="Y62" s="7"/>
      <c r="Z62" s="7" t="str">
        <f>IFERROR(VLOOKUP(J62,Мощность!A:F,6,0),"000")</f>
        <v>_8____</v>
      </c>
      <c r="AA62" s="7" t="str">
        <f>IFERROR(VLOOKUP('Подбор UPS'!K62,Мощность!H:Q,10,0),"000")</f>
        <v>_7.2_8_______</v>
      </c>
      <c r="AB62" t="str">
        <f t="shared" si="4"/>
        <v>да-</v>
      </c>
      <c r="AC62" t="str">
        <f t="shared" si="5"/>
        <v>нет-</v>
      </c>
      <c r="AD62" t="str">
        <f t="shared" si="2"/>
        <v>да-</v>
      </c>
      <c r="AE62" t="s">
        <v>2708</v>
      </c>
      <c r="AF62" t="s">
        <v>2708</v>
      </c>
      <c r="AG62" t="s">
        <v>2708</v>
      </c>
      <c r="AH62" t="s">
        <v>2708</v>
      </c>
      <c r="AI62" t="s">
        <v>2708</v>
      </c>
      <c r="AJ62" s="37" t="str">
        <f t="shared" si="3"/>
        <v>93PS-8+8(40)-40-4x9Ah-SB-6_</v>
      </c>
    </row>
    <row r="63" spans="1:36" ht="48" hidden="1">
      <c r="A63" s="8" t="s">
        <v>1176</v>
      </c>
      <c r="B63" s="27" t="s">
        <v>1177</v>
      </c>
      <c r="C63" s="68" t="s">
        <v>1493</v>
      </c>
      <c r="D63" s="18">
        <v>216</v>
      </c>
      <c r="E63" s="18">
        <v>48</v>
      </c>
      <c r="F63" s="69">
        <v>75</v>
      </c>
      <c r="G63" s="18">
        <v>175</v>
      </c>
      <c r="H63" s="5" t="s">
        <v>1301</v>
      </c>
      <c r="I63" s="6" t="s">
        <v>2505</v>
      </c>
      <c r="J63" s="17">
        <v>8</v>
      </c>
      <c r="K63" s="5">
        <v>8</v>
      </c>
      <c r="L63" s="5" t="s">
        <v>1282</v>
      </c>
      <c r="M63" s="5" t="s">
        <v>426</v>
      </c>
      <c r="N63" s="17" t="s">
        <v>426</v>
      </c>
      <c r="O63" s="4" t="s">
        <v>426</v>
      </c>
      <c r="P63" s="4"/>
      <c r="Q63" s="4" t="s">
        <v>427</v>
      </c>
      <c r="R63" s="40" t="s">
        <v>2700</v>
      </c>
      <c r="S63" s="5" t="s">
        <v>2558</v>
      </c>
      <c r="T63" s="5" t="s">
        <v>425</v>
      </c>
      <c r="U63" s="4" t="s">
        <v>349</v>
      </c>
      <c r="V63" s="4" t="s">
        <v>664</v>
      </c>
      <c r="W63" s="18" t="s">
        <v>425</v>
      </c>
      <c r="X63" s="18" t="s">
        <v>425</v>
      </c>
      <c r="Y63" s="7"/>
      <c r="Z63" s="7" t="str">
        <f>IFERROR(VLOOKUP(J63,Мощность!A:F,6,0),"000")</f>
        <v>_8____</v>
      </c>
      <c r="AA63" s="7" t="str">
        <f>IFERROR(VLOOKUP('Подбор UPS'!K63,Мощность!H:Q,10,0),"000")</f>
        <v>_7.2_8_______</v>
      </c>
      <c r="AB63" t="str">
        <f t="shared" si="4"/>
        <v>да-</v>
      </c>
      <c r="AC63" t="str">
        <f t="shared" si="5"/>
        <v>да-</v>
      </c>
      <c r="AD63" t="str">
        <f t="shared" si="2"/>
        <v>нет-</v>
      </c>
      <c r="AE63" t="s">
        <v>2708</v>
      </c>
      <c r="AF63" t="s">
        <v>2708</v>
      </c>
      <c r="AG63" t="s">
        <v>2708</v>
      </c>
      <c r="AH63" t="s">
        <v>2708</v>
      </c>
      <c r="AI63" t="s">
        <v>2708</v>
      </c>
      <c r="AJ63" s="37" t="str">
        <f t="shared" si="3"/>
        <v>93PS-8+8(40)-40-0-SB-MBS-6_</v>
      </c>
    </row>
    <row r="64" spans="1:36" ht="60" hidden="1">
      <c r="A64" s="8" t="s">
        <v>1178</v>
      </c>
      <c r="B64" s="27" t="s">
        <v>1179</v>
      </c>
      <c r="C64" s="68" t="s">
        <v>1494</v>
      </c>
      <c r="D64" s="18">
        <v>378</v>
      </c>
      <c r="E64" s="18">
        <v>48</v>
      </c>
      <c r="F64" s="69">
        <v>75</v>
      </c>
      <c r="G64" s="18">
        <v>175</v>
      </c>
      <c r="H64" s="5" t="s">
        <v>1301</v>
      </c>
      <c r="I64" s="6" t="s">
        <v>2505</v>
      </c>
      <c r="J64" s="17">
        <v>8</v>
      </c>
      <c r="K64" s="5">
        <v>8</v>
      </c>
      <c r="L64" s="5" t="s">
        <v>1282</v>
      </c>
      <c r="M64" s="5" t="s">
        <v>426</v>
      </c>
      <c r="N64" s="17" t="s">
        <v>426</v>
      </c>
      <c r="O64" s="4" t="s">
        <v>426</v>
      </c>
      <c r="P64" s="4"/>
      <c r="Q64" s="4" t="s">
        <v>426</v>
      </c>
      <c r="R64" s="40" t="s">
        <v>2700</v>
      </c>
      <c r="S64" s="5" t="s">
        <v>2558</v>
      </c>
      <c r="T64" s="5" t="s">
        <v>425</v>
      </c>
      <c r="U64" s="4" t="s">
        <v>349</v>
      </c>
      <c r="V64" s="4" t="s">
        <v>664</v>
      </c>
      <c r="W64" s="5"/>
      <c r="X64" s="5">
        <v>10</v>
      </c>
      <c r="Y64" s="7"/>
      <c r="Z64" s="7" t="str">
        <f>IFERROR(VLOOKUP(J64,Мощность!A:F,6,0),"000")</f>
        <v>_8____</v>
      </c>
      <c r="AA64" s="7" t="str">
        <f>IFERROR(VLOOKUP('Подбор UPS'!K64,Мощность!H:Q,10,0),"000")</f>
        <v>_7.2_8_______</v>
      </c>
      <c r="AB64" t="str">
        <f t="shared" si="4"/>
        <v>да-</v>
      </c>
      <c r="AC64" t="str">
        <f t="shared" si="5"/>
        <v>да-</v>
      </c>
      <c r="AD64" t="str">
        <f t="shared" si="2"/>
        <v>да-</v>
      </c>
      <c r="AE64" t="s">
        <v>2708</v>
      </c>
      <c r="AF64" t="s">
        <v>2708</v>
      </c>
      <c r="AG64" t="s">
        <v>2708</v>
      </c>
      <c r="AH64" t="s">
        <v>2708</v>
      </c>
      <c r="AI64" t="s">
        <v>2708</v>
      </c>
      <c r="AJ64" s="37" t="str">
        <f t="shared" si="3"/>
        <v>93PS-8+8(40)-40-2x7Ah-LL-SB-MBS-6_</v>
      </c>
    </row>
    <row r="65" spans="1:36" ht="60" hidden="1">
      <c r="A65" s="8" t="s">
        <v>1180</v>
      </c>
      <c r="B65" s="27" t="s">
        <v>1181</v>
      </c>
      <c r="C65" s="68" t="s">
        <v>1495</v>
      </c>
      <c r="D65" s="18">
        <v>540</v>
      </c>
      <c r="E65" s="18">
        <v>48</v>
      </c>
      <c r="F65" s="69">
        <v>75</v>
      </c>
      <c r="G65" s="18">
        <v>175</v>
      </c>
      <c r="H65" s="5" t="s">
        <v>1301</v>
      </c>
      <c r="I65" s="6" t="s">
        <v>2505</v>
      </c>
      <c r="J65" s="17">
        <v>8</v>
      </c>
      <c r="K65" s="5">
        <v>8</v>
      </c>
      <c r="L65" s="5" t="s">
        <v>1282</v>
      </c>
      <c r="M65" s="5" t="s">
        <v>426</v>
      </c>
      <c r="N65" s="17" t="s">
        <v>426</v>
      </c>
      <c r="O65" s="4" t="s">
        <v>426</v>
      </c>
      <c r="P65" s="4"/>
      <c r="Q65" s="4" t="s">
        <v>426</v>
      </c>
      <c r="R65" s="40" t="s">
        <v>2700</v>
      </c>
      <c r="S65" s="5" t="s">
        <v>2558</v>
      </c>
      <c r="T65" s="5" t="s">
        <v>425</v>
      </c>
      <c r="U65" s="4" t="s">
        <v>349</v>
      </c>
      <c r="V65" s="4" t="s">
        <v>664</v>
      </c>
      <c r="W65" s="5"/>
      <c r="X65" s="5">
        <v>29</v>
      </c>
      <c r="Y65" s="7"/>
      <c r="Z65" s="7" t="str">
        <f>IFERROR(VLOOKUP(J65,Мощность!A:F,6,0),"000")</f>
        <v>_8____</v>
      </c>
      <c r="AA65" s="7" t="str">
        <f>IFERROR(VLOOKUP('Подбор UPS'!K65,Мощность!H:Q,10,0),"000")</f>
        <v>_7.2_8_______</v>
      </c>
      <c r="AB65" t="str">
        <f t="shared" si="4"/>
        <v>да-</v>
      </c>
      <c r="AC65" t="str">
        <f t="shared" si="5"/>
        <v>да-</v>
      </c>
      <c r="AD65" t="str">
        <f t="shared" si="2"/>
        <v>да-</v>
      </c>
      <c r="AE65" t="s">
        <v>2708</v>
      </c>
      <c r="AF65" t="s">
        <v>2708</v>
      </c>
      <c r="AG65" t="s">
        <v>2708</v>
      </c>
      <c r="AH65" t="s">
        <v>2708</v>
      </c>
      <c r="AI65" t="s">
        <v>2708</v>
      </c>
      <c r="AJ65" s="37" t="str">
        <f t="shared" si="3"/>
        <v>93PS-8+8(40)-40-4x7Ah-LL-SB-MBS-6_</v>
      </c>
    </row>
    <row r="66" spans="1:36" ht="60" hidden="1">
      <c r="A66" s="8" t="s">
        <v>1182</v>
      </c>
      <c r="B66" s="27" t="s">
        <v>1183</v>
      </c>
      <c r="C66" s="68" t="s">
        <v>1496</v>
      </c>
      <c r="D66" s="18">
        <v>378</v>
      </c>
      <c r="E66" s="18">
        <v>48</v>
      </c>
      <c r="F66" s="69">
        <v>75</v>
      </c>
      <c r="G66" s="18">
        <v>175</v>
      </c>
      <c r="H66" s="5" t="s">
        <v>1301</v>
      </c>
      <c r="I66" s="6" t="s">
        <v>2505</v>
      </c>
      <c r="J66" s="17">
        <v>8</v>
      </c>
      <c r="K66" s="5">
        <v>8</v>
      </c>
      <c r="L66" s="5" t="s">
        <v>1282</v>
      </c>
      <c r="M66" s="5" t="s">
        <v>426</v>
      </c>
      <c r="N66" s="17" t="s">
        <v>426</v>
      </c>
      <c r="O66" s="4" t="s">
        <v>426</v>
      </c>
      <c r="P66" s="4"/>
      <c r="Q66" s="4" t="s">
        <v>426</v>
      </c>
      <c r="R66" s="40" t="s">
        <v>2700</v>
      </c>
      <c r="S66" s="5" t="s">
        <v>2558</v>
      </c>
      <c r="T66" s="5" t="s">
        <v>425</v>
      </c>
      <c r="U66" s="4" t="s">
        <v>349</v>
      </c>
      <c r="V66" s="4" t="s">
        <v>664</v>
      </c>
      <c r="W66" s="5"/>
      <c r="X66" s="5">
        <v>13</v>
      </c>
      <c r="Y66" s="7"/>
      <c r="Z66" s="7" t="str">
        <f>IFERROR(VLOOKUP(J66,Мощность!A:F,6,0),"000")</f>
        <v>_8____</v>
      </c>
      <c r="AA66" s="7" t="str">
        <f>IFERROR(VLOOKUP('Подбор UPS'!K66,Мощность!H:Q,10,0),"000")</f>
        <v>_7.2_8_______</v>
      </c>
      <c r="AB66" t="str">
        <f t="shared" si="4"/>
        <v>да-</v>
      </c>
      <c r="AC66" t="str">
        <f t="shared" si="5"/>
        <v>да-</v>
      </c>
      <c r="AD66" t="str">
        <f t="shared" si="2"/>
        <v>да-</v>
      </c>
      <c r="AE66" t="s">
        <v>2708</v>
      </c>
      <c r="AF66" t="s">
        <v>2708</v>
      </c>
      <c r="AG66" t="s">
        <v>2708</v>
      </c>
      <c r="AH66" t="s">
        <v>2708</v>
      </c>
      <c r="AI66" t="s">
        <v>2708</v>
      </c>
      <c r="AJ66" s="37" t="str">
        <f t="shared" si="3"/>
        <v>93PS-8+8(40)-40-2x9Ah-SB-MBS-6_</v>
      </c>
    </row>
    <row r="67" spans="1:36" ht="60" hidden="1">
      <c r="A67" s="8" t="s">
        <v>1184</v>
      </c>
      <c r="B67" s="27" t="s">
        <v>1185</v>
      </c>
      <c r="C67" s="68" t="s">
        <v>1497</v>
      </c>
      <c r="D67" s="18">
        <v>540</v>
      </c>
      <c r="E67" s="18">
        <v>48</v>
      </c>
      <c r="F67" s="69">
        <v>75</v>
      </c>
      <c r="G67" s="18">
        <v>175</v>
      </c>
      <c r="H67" s="5" t="s">
        <v>1301</v>
      </c>
      <c r="I67" s="6" t="s">
        <v>2505</v>
      </c>
      <c r="J67" s="17">
        <v>8</v>
      </c>
      <c r="K67" s="5">
        <v>8</v>
      </c>
      <c r="L67" s="5" t="s">
        <v>1282</v>
      </c>
      <c r="M67" s="5" t="s">
        <v>426</v>
      </c>
      <c r="N67" s="17" t="s">
        <v>426</v>
      </c>
      <c r="O67" s="4" t="s">
        <v>426</v>
      </c>
      <c r="P67" s="4"/>
      <c r="Q67" s="4" t="s">
        <v>426</v>
      </c>
      <c r="R67" s="40" t="s">
        <v>2700</v>
      </c>
      <c r="S67" s="5" t="s">
        <v>2558</v>
      </c>
      <c r="T67" s="5" t="s">
        <v>425</v>
      </c>
      <c r="U67" s="4" t="s">
        <v>349</v>
      </c>
      <c r="V67" s="4" t="s">
        <v>664</v>
      </c>
      <c r="W67" s="5"/>
      <c r="X67" s="5">
        <v>32</v>
      </c>
      <c r="Y67" s="7"/>
      <c r="Z67" s="7" t="str">
        <f>IFERROR(VLOOKUP(J67,Мощность!A:F,6,0),"000")</f>
        <v>_8____</v>
      </c>
      <c r="AA67" s="7" t="str">
        <f>IFERROR(VLOOKUP('Подбор UPS'!K67,Мощность!H:Q,10,0),"000")</f>
        <v>_7.2_8_______</v>
      </c>
      <c r="AB67" t="str">
        <f t="shared" si="4"/>
        <v>да-</v>
      </c>
      <c r="AC67" t="str">
        <f t="shared" si="5"/>
        <v>да-</v>
      </c>
      <c r="AD67" t="str">
        <f t="shared" si="2"/>
        <v>да-</v>
      </c>
      <c r="AE67" t="s">
        <v>2708</v>
      </c>
      <c r="AF67" t="s">
        <v>2708</v>
      </c>
      <c r="AG67" t="s">
        <v>2708</v>
      </c>
      <c r="AH67" t="s">
        <v>2708</v>
      </c>
      <c r="AI67" t="s">
        <v>2708</v>
      </c>
      <c r="AJ67" s="37" t="str">
        <f t="shared" si="3"/>
        <v>93PS-8+8(40)-40-4x9Ah-SB-MBS-6_</v>
      </c>
    </row>
    <row r="68" spans="1:36" ht="48" hidden="1">
      <c r="A68" s="8" t="s">
        <v>1186</v>
      </c>
      <c r="B68" s="27" t="s">
        <v>1187</v>
      </c>
      <c r="C68" s="68" t="s">
        <v>1498</v>
      </c>
      <c r="D68" s="18">
        <v>208</v>
      </c>
      <c r="E68" s="18">
        <v>48</v>
      </c>
      <c r="F68" s="69">
        <v>75</v>
      </c>
      <c r="G68" s="18">
        <v>175</v>
      </c>
      <c r="H68" s="5" t="s">
        <v>1301</v>
      </c>
      <c r="I68" s="6" t="s">
        <v>2505</v>
      </c>
      <c r="J68" s="17">
        <v>10</v>
      </c>
      <c r="K68" s="5">
        <v>10</v>
      </c>
      <c r="L68" s="5" t="s">
        <v>1282</v>
      </c>
      <c r="M68" s="5" t="s">
        <v>426</v>
      </c>
      <c r="N68" s="17" t="s">
        <v>426</v>
      </c>
      <c r="O68" s="4" t="s">
        <v>427</v>
      </c>
      <c r="P68" s="4"/>
      <c r="Q68" s="4" t="s">
        <v>427</v>
      </c>
      <c r="R68" s="40" t="s">
        <v>2700</v>
      </c>
      <c r="S68" s="5" t="s">
        <v>2558</v>
      </c>
      <c r="T68" s="5" t="s">
        <v>425</v>
      </c>
      <c r="U68" s="4" t="s">
        <v>349</v>
      </c>
      <c r="V68" s="4" t="s">
        <v>664</v>
      </c>
      <c r="W68" s="18" t="s">
        <v>425</v>
      </c>
      <c r="X68" s="18" t="s">
        <v>425</v>
      </c>
      <c r="Y68" s="7"/>
      <c r="Z68" s="7" t="str">
        <f>IFERROR(VLOOKUP(J68,Мощность!A:F,6,0),"000")</f>
        <v>_8_10___</v>
      </c>
      <c r="AA68" s="7" t="str">
        <f>IFERROR(VLOOKUP('Подбор UPS'!K68,Мощность!H:Q,10,0),"000")</f>
        <v>_7.2_8_9_10_____</v>
      </c>
      <c r="AB68" t="str">
        <f t="shared" si="4"/>
        <v>да-</v>
      </c>
      <c r="AC68" t="str">
        <f t="shared" si="5"/>
        <v>нет-</v>
      </c>
      <c r="AD68" t="str">
        <f t="shared" si="2"/>
        <v>нет-</v>
      </c>
      <c r="AE68" t="s">
        <v>2708</v>
      </c>
      <c r="AF68" t="s">
        <v>2708</v>
      </c>
      <c r="AG68" t="s">
        <v>2708</v>
      </c>
      <c r="AH68" t="s">
        <v>2708</v>
      </c>
      <c r="AI68" t="s">
        <v>2708</v>
      </c>
      <c r="AJ68" s="37" t="str">
        <f t="shared" si="3"/>
        <v>93PS-10+10(40)-40-0-SB-6_</v>
      </c>
    </row>
    <row r="69" spans="1:36" ht="72" hidden="1">
      <c r="A69" s="8" t="s">
        <v>1188</v>
      </c>
      <c r="B69" s="27" t="s">
        <v>1189</v>
      </c>
      <c r="C69" s="68" t="s">
        <v>1499</v>
      </c>
      <c r="D69" s="18">
        <v>532</v>
      </c>
      <c r="E69" s="18">
        <v>48</v>
      </c>
      <c r="F69" s="69">
        <v>75</v>
      </c>
      <c r="G69" s="18">
        <v>175</v>
      </c>
      <c r="H69" s="5" t="s">
        <v>1301</v>
      </c>
      <c r="I69" s="6" t="s">
        <v>2505</v>
      </c>
      <c r="J69" s="17">
        <v>10</v>
      </c>
      <c r="K69" s="5">
        <v>10</v>
      </c>
      <c r="L69" s="5" t="s">
        <v>1282</v>
      </c>
      <c r="M69" s="5" t="s">
        <v>426</v>
      </c>
      <c r="N69" s="17" t="s">
        <v>426</v>
      </c>
      <c r="O69" s="4" t="s">
        <v>427</v>
      </c>
      <c r="P69" s="4"/>
      <c r="Q69" s="4" t="s">
        <v>426</v>
      </c>
      <c r="R69" s="40" t="s">
        <v>2700</v>
      </c>
      <c r="S69" s="5" t="s">
        <v>2558</v>
      </c>
      <c r="T69" s="5" t="s">
        <v>425</v>
      </c>
      <c r="U69" s="4" t="s">
        <v>349</v>
      </c>
      <c r="V69" s="4" t="s">
        <v>664</v>
      </c>
      <c r="W69" s="5"/>
      <c r="X69" s="5">
        <v>15</v>
      </c>
      <c r="Y69" s="7"/>
      <c r="Z69" s="7" t="str">
        <f>IFERROR(VLOOKUP(J69,Мощность!A:F,6,0),"000")</f>
        <v>_8_10___</v>
      </c>
      <c r="AA69" s="7" t="str">
        <f>IFERROR(VLOOKUP('Подбор UPS'!K69,Мощность!H:Q,10,0),"000")</f>
        <v>_7.2_8_9_10_____</v>
      </c>
      <c r="AB69" t="str">
        <f t="shared" si="4"/>
        <v>да-</v>
      </c>
      <c r="AC69" t="str">
        <f t="shared" si="5"/>
        <v>нет-</v>
      </c>
      <c r="AD69" t="str">
        <f t="shared" si="2"/>
        <v>да-</v>
      </c>
      <c r="AE69" t="s">
        <v>2708</v>
      </c>
      <c r="AF69" t="s">
        <v>2708</v>
      </c>
      <c r="AG69" t="s">
        <v>2708</v>
      </c>
      <c r="AH69" t="s">
        <v>2708</v>
      </c>
      <c r="AI69" t="s">
        <v>2708</v>
      </c>
      <c r="AJ69" s="37" t="str">
        <f t="shared" si="3"/>
        <v>93PS-10+10(40)-40-4x7Ah-LL-SB-6_</v>
      </c>
    </row>
    <row r="70" spans="1:36" ht="60" hidden="1">
      <c r="A70" s="8" t="s">
        <v>1190</v>
      </c>
      <c r="B70" s="27" t="s">
        <v>1191</v>
      </c>
      <c r="C70" s="68" t="s">
        <v>1500</v>
      </c>
      <c r="D70" s="18">
        <v>370</v>
      </c>
      <c r="E70" s="18">
        <v>48</v>
      </c>
      <c r="F70" s="69">
        <v>75</v>
      </c>
      <c r="G70" s="18">
        <v>175</v>
      </c>
      <c r="H70" s="5" t="s">
        <v>1301</v>
      </c>
      <c r="I70" s="6" t="s">
        <v>2505</v>
      </c>
      <c r="J70" s="17">
        <v>10</v>
      </c>
      <c r="K70" s="5">
        <v>10</v>
      </c>
      <c r="L70" s="5" t="s">
        <v>1282</v>
      </c>
      <c r="M70" s="5" t="s">
        <v>426</v>
      </c>
      <c r="N70" s="17" t="s">
        <v>426</v>
      </c>
      <c r="O70" s="4" t="s">
        <v>427</v>
      </c>
      <c r="P70" s="4"/>
      <c r="Q70" s="4" t="s">
        <v>426</v>
      </c>
      <c r="R70" s="40" t="s">
        <v>2700</v>
      </c>
      <c r="S70" s="5" t="s">
        <v>2558</v>
      </c>
      <c r="T70" s="5" t="s">
        <v>425</v>
      </c>
      <c r="U70" s="4" t="s">
        <v>349</v>
      </c>
      <c r="V70" s="4" t="s">
        <v>664</v>
      </c>
      <c r="W70" s="5"/>
      <c r="X70" s="5">
        <v>10</v>
      </c>
      <c r="Y70" s="7"/>
      <c r="Z70" s="7" t="str">
        <f>IFERROR(VLOOKUP(J70,Мощность!A:F,6,0),"000")</f>
        <v>_8_10___</v>
      </c>
      <c r="AA70" s="7" t="str">
        <f>IFERROR(VLOOKUP('Подбор UPS'!K70,Мощность!H:Q,10,0),"000")</f>
        <v>_7.2_8_9_10_____</v>
      </c>
      <c r="AB70" t="str">
        <f t="shared" ref="AB70:AB77" si="6">CONCATENATE(M70,"-")</f>
        <v>да-</v>
      </c>
      <c r="AC70" t="str">
        <f t="shared" ref="AC70:AC77" si="7">CONCATENATE(O70,"-")</f>
        <v>нет-</v>
      </c>
      <c r="AD70" t="str">
        <f t="shared" si="2"/>
        <v>да-</v>
      </c>
      <c r="AE70" t="s">
        <v>2708</v>
      </c>
      <c r="AF70" t="s">
        <v>2708</v>
      </c>
      <c r="AG70" t="s">
        <v>2708</v>
      </c>
      <c r="AH70" t="s">
        <v>2708</v>
      </c>
      <c r="AI70" t="s">
        <v>2708</v>
      </c>
      <c r="AJ70" s="37" t="str">
        <f t="shared" si="3"/>
        <v>93PS-10+10(40)-40-2x9Ah-SB-6_</v>
      </c>
    </row>
    <row r="71" spans="1:36" ht="60" hidden="1">
      <c r="A71" s="8" t="s">
        <v>1192</v>
      </c>
      <c r="B71" s="27" t="s">
        <v>1193</v>
      </c>
      <c r="C71" s="68" t="s">
        <v>1501</v>
      </c>
      <c r="D71" s="18">
        <v>532</v>
      </c>
      <c r="E71" s="18">
        <v>48</v>
      </c>
      <c r="F71" s="69">
        <v>75</v>
      </c>
      <c r="G71" s="18">
        <v>175</v>
      </c>
      <c r="H71" s="5" t="s">
        <v>1301</v>
      </c>
      <c r="I71" s="6" t="s">
        <v>2505</v>
      </c>
      <c r="J71" s="17">
        <v>10</v>
      </c>
      <c r="K71" s="5">
        <v>10</v>
      </c>
      <c r="L71" s="5" t="s">
        <v>1282</v>
      </c>
      <c r="M71" s="5" t="s">
        <v>426</v>
      </c>
      <c r="N71" s="17" t="s">
        <v>426</v>
      </c>
      <c r="O71" s="4" t="s">
        <v>427</v>
      </c>
      <c r="P71" s="4"/>
      <c r="Q71" s="4" t="s">
        <v>426</v>
      </c>
      <c r="R71" s="40" t="s">
        <v>2700</v>
      </c>
      <c r="S71" s="5" t="s">
        <v>2558</v>
      </c>
      <c r="T71" s="5" t="s">
        <v>425</v>
      </c>
      <c r="U71" s="4" t="s">
        <v>349</v>
      </c>
      <c r="V71" s="4" t="s">
        <v>664</v>
      </c>
      <c r="W71" s="5"/>
      <c r="X71" s="5">
        <v>25</v>
      </c>
      <c r="Y71" s="7"/>
      <c r="Z71" s="7" t="str">
        <f>IFERROR(VLOOKUP(J71,Мощность!A:F,6,0),"000")</f>
        <v>_8_10___</v>
      </c>
      <c r="AA71" s="7" t="str">
        <f>IFERROR(VLOOKUP('Подбор UPS'!K71,Мощность!H:Q,10,0),"000")</f>
        <v>_7.2_8_9_10_____</v>
      </c>
      <c r="AB71" t="str">
        <f t="shared" si="6"/>
        <v>да-</v>
      </c>
      <c r="AC71" t="str">
        <f t="shared" si="7"/>
        <v>нет-</v>
      </c>
      <c r="AD71" t="str">
        <f t="shared" ref="AD71:AD134" si="8">CONCATENATE(Q71,"-")</f>
        <v>да-</v>
      </c>
      <c r="AE71" t="s">
        <v>2708</v>
      </c>
      <c r="AF71" t="s">
        <v>2708</v>
      </c>
      <c r="AG71" t="s">
        <v>2708</v>
      </c>
      <c r="AH71" t="s">
        <v>2708</v>
      </c>
      <c r="AI71" t="s">
        <v>2708</v>
      </c>
      <c r="AJ71" s="37" t="str">
        <f t="shared" ref="AJ71:AJ134" si="9">CONCATENATE(B71,"_")</f>
        <v>93PS-10+10(40)-40-4x9Ah-SB-6_</v>
      </c>
    </row>
    <row r="72" spans="1:36" ht="60" hidden="1">
      <c r="A72" s="8" t="s">
        <v>1194</v>
      </c>
      <c r="B72" s="27" t="s">
        <v>1195</v>
      </c>
      <c r="C72" s="68" t="s">
        <v>1502</v>
      </c>
      <c r="D72" s="18">
        <v>216</v>
      </c>
      <c r="E72" s="18">
        <v>48</v>
      </c>
      <c r="F72" s="69">
        <v>75</v>
      </c>
      <c r="G72" s="18">
        <v>175</v>
      </c>
      <c r="H72" s="5" t="s">
        <v>1301</v>
      </c>
      <c r="I72" s="6" t="s">
        <v>2505</v>
      </c>
      <c r="J72" s="17">
        <v>10</v>
      </c>
      <c r="K72" s="5">
        <v>10</v>
      </c>
      <c r="L72" s="5" t="s">
        <v>1282</v>
      </c>
      <c r="M72" s="5" t="s">
        <v>426</v>
      </c>
      <c r="N72" s="17" t="s">
        <v>426</v>
      </c>
      <c r="O72" s="4" t="s">
        <v>426</v>
      </c>
      <c r="P72" s="4"/>
      <c r="Q72" s="4" t="s">
        <v>427</v>
      </c>
      <c r="R72" s="40" t="s">
        <v>2700</v>
      </c>
      <c r="S72" s="5" t="s">
        <v>2558</v>
      </c>
      <c r="T72" s="5" t="s">
        <v>425</v>
      </c>
      <c r="U72" s="4" t="s">
        <v>349</v>
      </c>
      <c r="V72" s="4" t="s">
        <v>664</v>
      </c>
      <c r="W72" s="18" t="s">
        <v>425</v>
      </c>
      <c r="X72" s="18" t="s">
        <v>425</v>
      </c>
      <c r="Y72" s="7"/>
      <c r="Z72" s="7" t="str">
        <f>IFERROR(VLOOKUP(J72,Мощность!A:F,6,0),"000")</f>
        <v>_8_10___</v>
      </c>
      <c r="AA72" s="7" t="str">
        <f>IFERROR(VLOOKUP('Подбор UPS'!K72,Мощность!H:Q,10,0),"000")</f>
        <v>_7.2_8_9_10_____</v>
      </c>
      <c r="AB72" t="str">
        <f t="shared" si="6"/>
        <v>да-</v>
      </c>
      <c r="AC72" t="str">
        <f t="shared" si="7"/>
        <v>да-</v>
      </c>
      <c r="AD72" t="str">
        <f t="shared" si="8"/>
        <v>нет-</v>
      </c>
      <c r="AE72" t="s">
        <v>2708</v>
      </c>
      <c r="AF72" t="s">
        <v>2708</v>
      </c>
      <c r="AG72" t="s">
        <v>2708</v>
      </c>
      <c r="AH72" t="s">
        <v>2708</v>
      </c>
      <c r="AI72" t="s">
        <v>2708</v>
      </c>
      <c r="AJ72" s="37" t="str">
        <f t="shared" si="9"/>
        <v>93PS-10+10(40)-40-0-SB-MBS-6_</v>
      </c>
    </row>
    <row r="73" spans="1:36" ht="72" hidden="1">
      <c r="A73" s="8" t="s">
        <v>1196</v>
      </c>
      <c r="B73" s="27" t="s">
        <v>1197</v>
      </c>
      <c r="C73" s="68" t="s">
        <v>1503</v>
      </c>
      <c r="D73" s="18">
        <v>540</v>
      </c>
      <c r="E73" s="18">
        <v>48</v>
      </c>
      <c r="F73" s="69">
        <v>75</v>
      </c>
      <c r="G73" s="18">
        <v>175</v>
      </c>
      <c r="H73" s="5" t="s">
        <v>1301</v>
      </c>
      <c r="I73" s="6" t="s">
        <v>2505</v>
      </c>
      <c r="J73" s="17">
        <v>10</v>
      </c>
      <c r="K73" s="5">
        <v>10</v>
      </c>
      <c r="L73" s="5" t="s">
        <v>1282</v>
      </c>
      <c r="M73" s="5" t="s">
        <v>426</v>
      </c>
      <c r="N73" s="17" t="s">
        <v>426</v>
      </c>
      <c r="O73" s="4" t="s">
        <v>426</v>
      </c>
      <c r="P73" s="4"/>
      <c r="Q73" s="4" t="s">
        <v>426</v>
      </c>
      <c r="R73" s="40" t="s">
        <v>2700</v>
      </c>
      <c r="S73" s="5" t="s">
        <v>2558</v>
      </c>
      <c r="T73" s="5" t="s">
        <v>425</v>
      </c>
      <c r="U73" s="4" t="s">
        <v>349</v>
      </c>
      <c r="V73" s="4" t="s">
        <v>664</v>
      </c>
      <c r="W73" s="5"/>
      <c r="X73" s="5">
        <v>21</v>
      </c>
      <c r="Y73" s="7"/>
      <c r="Z73" s="7" t="str">
        <f>IFERROR(VLOOKUP(J73,Мощность!A:F,6,0),"000")</f>
        <v>_8_10___</v>
      </c>
      <c r="AA73" s="7" t="str">
        <f>IFERROR(VLOOKUP('Подбор UPS'!K73,Мощность!H:Q,10,0),"000")</f>
        <v>_7.2_8_9_10_____</v>
      </c>
      <c r="AB73" t="str">
        <f t="shared" si="6"/>
        <v>да-</v>
      </c>
      <c r="AC73" t="str">
        <f t="shared" si="7"/>
        <v>да-</v>
      </c>
      <c r="AD73" t="str">
        <f t="shared" si="8"/>
        <v>да-</v>
      </c>
      <c r="AE73" t="s">
        <v>2708</v>
      </c>
      <c r="AF73" t="s">
        <v>2708</v>
      </c>
      <c r="AG73" t="s">
        <v>2708</v>
      </c>
      <c r="AH73" t="s">
        <v>2708</v>
      </c>
      <c r="AI73" t="s">
        <v>2708</v>
      </c>
      <c r="AJ73" s="37" t="str">
        <f t="shared" si="9"/>
        <v>93PS-10+10(40)-40-4x7Ah-LL-SB-MBS-6_</v>
      </c>
    </row>
    <row r="74" spans="1:36" ht="72" hidden="1">
      <c r="A74" s="8" t="s">
        <v>1198</v>
      </c>
      <c r="B74" s="27" t="s">
        <v>1199</v>
      </c>
      <c r="C74" s="68" t="s">
        <v>1504</v>
      </c>
      <c r="D74" s="18">
        <v>378</v>
      </c>
      <c r="E74" s="18">
        <v>48</v>
      </c>
      <c r="F74" s="69">
        <v>75</v>
      </c>
      <c r="G74" s="18">
        <v>175</v>
      </c>
      <c r="H74" s="5" t="s">
        <v>1301</v>
      </c>
      <c r="I74" s="6" t="s">
        <v>2505</v>
      </c>
      <c r="J74" s="17">
        <v>10</v>
      </c>
      <c r="K74" s="5">
        <v>10</v>
      </c>
      <c r="L74" s="5" t="s">
        <v>1282</v>
      </c>
      <c r="M74" s="5" t="s">
        <v>426</v>
      </c>
      <c r="N74" s="17" t="s">
        <v>426</v>
      </c>
      <c r="O74" s="4" t="s">
        <v>426</v>
      </c>
      <c r="P74" s="4"/>
      <c r="Q74" s="4" t="s">
        <v>426</v>
      </c>
      <c r="R74" s="40" t="s">
        <v>2700</v>
      </c>
      <c r="S74" s="5" t="s">
        <v>2558</v>
      </c>
      <c r="T74" s="5" t="s">
        <v>425</v>
      </c>
      <c r="U74" s="4" t="s">
        <v>349</v>
      </c>
      <c r="V74" s="4" t="s">
        <v>664</v>
      </c>
      <c r="W74" s="5"/>
      <c r="X74" s="5">
        <v>10</v>
      </c>
      <c r="Y74" s="7"/>
      <c r="Z74" s="7" t="str">
        <f>IFERROR(VLOOKUP(J74,Мощность!A:F,6,0),"000")</f>
        <v>_8_10___</v>
      </c>
      <c r="AA74" s="7" t="str">
        <f>IFERROR(VLOOKUP('Подбор UPS'!K74,Мощность!H:Q,10,0),"000")</f>
        <v>_7.2_8_9_10_____</v>
      </c>
      <c r="AB74" t="str">
        <f t="shared" si="6"/>
        <v>да-</v>
      </c>
      <c r="AC74" t="str">
        <f t="shared" si="7"/>
        <v>да-</v>
      </c>
      <c r="AD74" t="str">
        <f t="shared" si="8"/>
        <v>да-</v>
      </c>
      <c r="AE74" t="s">
        <v>2708</v>
      </c>
      <c r="AF74" t="s">
        <v>2708</v>
      </c>
      <c r="AG74" t="s">
        <v>2708</v>
      </c>
      <c r="AH74" t="s">
        <v>2708</v>
      </c>
      <c r="AI74" t="s">
        <v>2708</v>
      </c>
      <c r="AJ74" s="37" t="str">
        <f t="shared" si="9"/>
        <v>93PS-10+10(40)-40-2x9Ah-SB-MBS-6_</v>
      </c>
    </row>
    <row r="75" spans="1:36" ht="72" hidden="1">
      <c r="A75" s="8" t="s">
        <v>1200</v>
      </c>
      <c r="B75" s="27" t="s">
        <v>1201</v>
      </c>
      <c r="C75" s="68" t="s">
        <v>1505</v>
      </c>
      <c r="D75" s="18">
        <v>540</v>
      </c>
      <c r="E75" s="18">
        <v>48</v>
      </c>
      <c r="F75" s="69">
        <v>75</v>
      </c>
      <c r="G75" s="18">
        <v>175</v>
      </c>
      <c r="H75" s="5" t="s">
        <v>1301</v>
      </c>
      <c r="I75" s="6" t="s">
        <v>2505</v>
      </c>
      <c r="J75" s="17">
        <v>10</v>
      </c>
      <c r="K75" s="5">
        <v>10</v>
      </c>
      <c r="L75" s="5" t="s">
        <v>1282</v>
      </c>
      <c r="M75" s="5" t="s">
        <v>426</v>
      </c>
      <c r="N75" s="17" t="s">
        <v>426</v>
      </c>
      <c r="O75" s="4" t="s">
        <v>426</v>
      </c>
      <c r="P75" s="4"/>
      <c r="Q75" s="4" t="s">
        <v>426</v>
      </c>
      <c r="R75" s="40" t="s">
        <v>2700</v>
      </c>
      <c r="S75" s="5" t="s">
        <v>2558</v>
      </c>
      <c r="T75" s="5" t="s">
        <v>425</v>
      </c>
      <c r="U75" s="4" t="s">
        <v>349</v>
      </c>
      <c r="V75" s="4" t="s">
        <v>664</v>
      </c>
      <c r="W75" s="5"/>
      <c r="X75" s="5">
        <v>25</v>
      </c>
      <c r="Y75" s="7"/>
      <c r="Z75" s="7" t="str">
        <f>IFERROR(VLOOKUP(J75,Мощность!A:F,6,0),"000")</f>
        <v>_8_10___</v>
      </c>
      <c r="AA75" s="7" t="str">
        <f>IFERROR(VLOOKUP('Подбор UPS'!K75,Мощность!H:Q,10,0),"000")</f>
        <v>_7.2_8_9_10_____</v>
      </c>
      <c r="AB75" t="str">
        <f t="shared" si="6"/>
        <v>да-</v>
      </c>
      <c r="AC75" t="str">
        <f t="shared" si="7"/>
        <v>да-</v>
      </c>
      <c r="AD75" t="str">
        <f t="shared" si="8"/>
        <v>да-</v>
      </c>
      <c r="AE75" t="s">
        <v>2708</v>
      </c>
      <c r="AF75" t="s">
        <v>2708</v>
      </c>
      <c r="AG75" t="s">
        <v>2708</v>
      </c>
      <c r="AH75" t="s">
        <v>2708</v>
      </c>
      <c r="AI75" t="s">
        <v>2708</v>
      </c>
      <c r="AJ75" s="37" t="str">
        <f t="shared" si="9"/>
        <v>93PS-10+10(40)-40-4x9Ah-SB-MBS-6_</v>
      </c>
    </row>
    <row r="76" spans="1:36" ht="48" hidden="1">
      <c r="A76" s="8" t="s">
        <v>1202</v>
      </c>
      <c r="B76" s="27" t="s">
        <v>1203</v>
      </c>
      <c r="C76" s="68" t="s">
        <v>1506</v>
      </c>
      <c r="D76" s="18">
        <v>208</v>
      </c>
      <c r="E76" s="18">
        <v>48</v>
      </c>
      <c r="F76" s="69">
        <v>75</v>
      </c>
      <c r="G76" s="18">
        <v>175</v>
      </c>
      <c r="H76" s="5" t="s">
        <v>1301</v>
      </c>
      <c r="I76" s="6" t="s">
        <v>2505</v>
      </c>
      <c r="J76" s="17">
        <v>15</v>
      </c>
      <c r="K76" s="5">
        <v>15</v>
      </c>
      <c r="L76" s="5" t="s">
        <v>1282</v>
      </c>
      <c r="M76" s="5" t="s">
        <v>426</v>
      </c>
      <c r="N76" s="17" t="s">
        <v>426</v>
      </c>
      <c r="O76" s="4" t="s">
        <v>426</v>
      </c>
      <c r="P76" s="4"/>
      <c r="Q76" s="4" t="s">
        <v>427</v>
      </c>
      <c r="R76" s="40" t="s">
        <v>2700</v>
      </c>
      <c r="S76" s="5" t="s">
        <v>2558</v>
      </c>
      <c r="T76" s="5" t="s">
        <v>425</v>
      </c>
      <c r="U76" s="4" t="s">
        <v>349</v>
      </c>
      <c r="V76" s="4" t="s">
        <v>664</v>
      </c>
      <c r="W76" s="18" t="s">
        <v>425</v>
      </c>
      <c r="X76" s="18" t="s">
        <v>425</v>
      </c>
      <c r="Y76" s="7"/>
      <c r="Z76" s="7" t="str">
        <f>IFERROR(VLOOKUP(J76,Мощность!A:F,6,0),"000")</f>
        <v>_8_10_12_15_</v>
      </c>
      <c r="AA76" s="7" t="str">
        <f>IFERROR(VLOOKUP('Подбор UPS'!K76,Мощность!H:Q,10,0),"000")</f>
        <v>_7.2_8_9_10_10.8_12_13.5_15_</v>
      </c>
      <c r="AB76" t="str">
        <f t="shared" si="6"/>
        <v>да-</v>
      </c>
      <c r="AC76" t="str">
        <f t="shared" si="7"/>
        <v>да-</v>
      </c>
      <c r="AD76" t="str">
        <f t="shared" si="8"/>
        <v>нет-</v>
      </c>
      <c r="AE76" t="s">
        <v>2708</v>
      </c>
      <c r="AF76" t="s">
        <v>2708</v>
      </c>
      <c r="AG76" t="s">
        <v>2708</v>
      </c>
      <c r="AH76" t="s">
        <v>2708</v>
      </c>
      <c r="AI76" t="s">
        <v>2708</v>
      </c>
      <c r="AJ76" s="37" t="str">
        <f t="shared" si="9"/>
        <v>93PS-15+15(40)-40-0-SB-6_</v>
      </c>
    </row>
    <row r="77" spans="1:36" ht="60" hidden="1">
      <c r="A77" s="8" t="s">
        <v>1204</v>
      </c>
      <c r="B77" s="27" t="s">
        <v>1205</v>
      </c>
      <c r="C77" s="68" t="s">
        <v>1507</v>
      </c>
      <c r="D77" s="18">
        <v>532</v>
      </c>
      <c r="E77" s="18">
        <v>48</v>
      </c>
      <c r="F77" s="69">
        <v>75</v>
      </c>
      <c r="G77" s="18">
        <v>175</v>
      </c>
      <c r="H77" s="5" t="s">
        <v>1301</v>
      </c>
      <c r="I77" s="6" t="s">
        <v>2505</v>
      </c>
      <c r="J77" s="17">
        <v>15</v>
      </c>
      <c r="K77" s="5">
        <v>15</v>
      </c>
      <c r="L77" s="5" t="s">
        <v>1282</v>
      </c>
      <c r="M77" s="5" t="s">
        <v>426</v>
      </c>
      <c r="N77" s="17" t="s">
        <v>426</v>
      </c>
      <c r="O77" s="4" t="s">
        <v>426</v>
      </c>
      <c r="P77" s="4"/>
      <c r="Q77" s="4" t="s">
        <v>426</v>
      </c>
      <c r="R77" s="40" t="s">
        <v>2700</v>
      </c>
      <c r="S77" s="5" t="s">
        <v>2558</v>
      </c>
      <c r="T77" s="5" t="s">
        <v>425</v>
      </c>
      <c r="U77" s="4" t="s">
        <v>349</v>
      </c>
      <c r="V77" s="4" t="s">
        <v>664</v>
      </c>
      <c r="W77" s="5"/>
      <c r="X77" s="5">
        <v>11</v>
      </c>
      <c r="Y77" s="7"/>
      <c r="Z77" s="7" t="str">
        <f>IFERROR(VLOOKUP(J77,Мощность!A:F,6,0),"000")</f>
        <v>_8_10_12_15_</v>
      </c>
      <c r="AA77" s="7" t="str">
        <f>IFERROR(VLOOKUP('Подбор UPS'!K77,Мощность!H:Q,10,0),"000")</f>
        <v>_7.2_8_9_10_10.8_12_13.5_15_</v>
      </c>
      <c r="AB77" t="str">
        <f t="shared" si="6"/>
        <v>да-</v>
      </c>
      <c r="AC77" t="str">
        <f t="shared" si="7"/>
        <v>да-</v>
      </c>
      <c r="AD77" t="str">
        <f t="shared" si="8"/>
        <v>да-</v>
      </c>
      <c r="AE77" t="s">
        <v>2708</v>
      </c>
      <c r="AF77" t="s">
        <v>2708</v>
      </c>
      <c r="AG77" t="s">
        <v>2708</v>
      </c>
      <c r="AH77" t="s">
        <v>2708</v>
      </c>
      <c r="AI77" t="s">
        <v>2708</v>
      </c>
      <c r="AJ77" s="37" t="str">
        <f t="shared" si="9"/>
        <v>93PS-15+15(40)-40-4x7Ah-LL-SB-6_</v>
      </c>
    </row>
    <row r="78" spans="1:36" ht="60" hidden="1">
      <c r="A78" s="8" t="s">
        <v>1206</v>
      </c>
      <c r="B78" s="27" t="s">
        <v>1207</v>
      </c>
      <c r="C78" s="68" t="s">
        <v>1508</v>
      </c>
      <c r="D78" s="18">
        <v>532</v>
      </c>
      <c r="E78" s="18">
        <v>48</v>
      </c>
      <c r="F78" s="69">
        <v>75</v>
      </c>
      <c r="G78" s="18">
        <v>175</v>
      </c>
      <c r="H78" s="5" t="s">
        <v>1301</v>
      </c>
      <c r="I78" s="6" t="s">
        <v>2505</v>
      </c>
      <c r="J78" s="17">
        <v>15</v>
      </c>
      <c r="K78" s="5">
        <v>15</v>
      </c>
      <c r="L78" s="5" t="s">
        <v>1282</v>
      </c>
      <c r="M78" s="5" t="s">
        <v>426</v>
      </c>
      <c r="N78" s="17" t="s">
        <v>426</v>
      </c>
      <c r="O78" s="4" t="s">
        <v>426</v>
      </c>
      <c r="P78" s="4"/>
      <c r="Q78" s="4" t="s">
        <v>426</v>
      </c>
      <c r="R78" s="40" t="s">
        <v>2700</v>
      </c>
      <c r="S78" s="5" t="s">
        <v>2558</v>
      </c>
      <c r="T78" s="5" t="s">
        <v>425</v>
      </c>
      <c r="U78" s="4" t="s">
        <v>349</v>
      </c>
      <c r="V78" s="4" t="s">
        <v>664</v>
      </c>
      <c r="W78" s="5"/>
      <c r="X78" s="5">
        <v>15</v>
      </c>
      <c r="Z78" s="7" t="str">
        <f>IFERROR(VLOOKUP(J78,Мощность!A:F,6,0),"000")</f>
        <v>_8_10_12_15_</v>
      </c>
      <c r="AA78" s="7" t="str">
        <f>IFERROR(VLOOKUP('Подбор UPS'!K78,Мощность!H:Q,10,0),"000")</f>
        <v>_7.2_8_9_10_10.8_12_13.5_15_</v>
      </c>
      <c r="AB78" t="str">
        <f t="shared" ref="AB78:AB141" si="10">CONCATENATE(M78,"-")</f>
        <v>да-</v>
      </c>
      <c r="AC78" t="str">
        <f t="shared" ref="AC78:AC141" si="11">CONCATENATE(O78,"-")</f>
        <v>да-</v>
      </c>
      <c r="AD78" t="str">
        <f t="shared" si="8"/>
        <v>да-</v>
      </c>
      <c r="AE78" t="s">
        <v>2708</v>
      </c>
      <c r="AF78" t="s">
        <v>2708</v>
      </c>
      <c r="AG78" t="s">
        <v>2708</v>
      </c>
      <c r="AH78" t="s">
        <v>2708</v>
      </c>
      <c r="AI78" t="s">
        <v>2708</v>
      </c>
      <c r="AJ78" s="37" t="str">
        <f t="shared" si="9"/>
        <v>93PS-15+15(40)-40-4x9Ah-SB-6_</v>
      </c>
    </row>
    <row r="79" spans="1:36" ht="48" hidden="1">
      <c r="A79" s="8" t="s">
        <v>1208</v>
      </c>
      <c r="B79" s="27" t="s">
        <v>1209</v>
      </c>
      <c r="C79" s="68" t="s">
        <v>1509</v>
      </c>
      <c r="D79" s="18">
        <v>216</v>
      </c>
      <c r="E79" s="18">
        <v>48</v>
      </c>
      <c r="F79" s="69">
        <v>75</v>
      </c>
      <c r="G79" s="18">
        <v>175</v>
      </c>
      <c r="H79" s="5" t="s">
        <v>1301</v>
      </c>
      <c r="I79" s="6" t="s">
        <v>2505</v>
      </c>
      <c r="J79" s="17">
        <v>15</v>
      </c>
      <c r="K79" s="5">
        <v>15</v>
      </c>
      <c r="L79" s="5" t="s">
        <v>1282</v>
      </c>
      <c r="M79" s="5" t="s">
        <v>426</v>
      </c>
      <c r="N79" s="17" t="s">
        <v>426</v>
      </c>
      <c r="O79" s="4" t="s">
        <v>426</v>
      </c>
      <c r="P79" s="4"/>
      <c r="Q79" s="4" t="s">
        <v>427</v>
      </c>
      <c r="R79" s="40" t="s">
        <v>2700</v>
      </c>
      <c r="S79" s="5" t="s">
        <v>2558</v>
      </c>
      <c r="T79" s="5" t="s">
        <v>425</v>
      </c>
      <c r="U79" s="4" t="s">
        <v>349</v>
      </c>
      <c r="V79" s="4" t="s">
        <v>664</v>
      </c>
      <c r="W79" s="18" t="s">
        <v>425</v>
      </c>
      <c r="X79" s="18" t="s">
        <v>425</v>
      </c>
      <c r="Z79" s="7" t="str">
        <f>IFERROR(VLOOKUP(J79,Мощность!A:F,6,0),"000")</f>
        <v>_8_10_12_15_</v>
      </c>
      <c r="AA79" s="7" t="str">
        <f>IFERROR(VLOOKUP('Подбор UPS'!K79,Мощность!H:Q,10,0),"000")</f>
        <v>_7.2_8_9_10_10.8_12_13.5_15_</v>
      </c>
      <c r="AB79" t="str">
        <f t="shared" si="10"/>
        <v>да-</v>
      </c>
      <c r="AC79" t="str">
        <f t="shared" si="11"/>
        <v>да-</v>
      </c>
      <c r="AD79" t="str">
        <f t="shared" si="8"/>
        <v>нет-</v>
      </c>
      <c r="AE79" t="s">
        <v>2708</v>
      </c>
      <c r="AF79" t="s">
        <v>2708</v>
      </c>
      <c r="AG79" t="s">
        <v>2708</v>
      </c>
      <c r="AH79" t="s">
        <v>2708</v>
      </c>
      <c r="AI79" t="s">
        <v>2708</v>
      </c>
      <c r="AJ79" s="37" t="str">
        <f t="shared" si="9"/>
        <v>93PS-15+15(40)-40-0-SB-MBS-6_</v>
      </c>
    </row>
    <row r="80" spans="1:36" ht="72" hidden="1">
      <c r="A80" s="8" t="s">
        <v>1210</v>
      </c>
      <c r="B80" s="27" t="s">
        <v>1211</v>
      </c>
      <c r="C80" s="68" t="s">
        <v>1510</v>
      </c>
      <c r="D80" s="18">
        <v>540</v>
      </c>
      <c r="E80" s="18">
        <v>48</v>
      </c>
      <c r="F80" s="69">
        <v>75</v>
      </c>
      <c r="G80" s="18">
        <v>175</v>
      </c>
      <c r="H80" s="5" t="s">
        <v>1301</v>
      </c>
      <c r="I80" s="6" t="s">
        <v>2505</v>
      </c>
      <c r="J80" s="17">
        <v>15</v>
      </c>
      <c r="K80" s="5">
        <v>15</v>
      </c>
      <c r="L80" s="5" t="s">
        <v>1282</v>
      </c>
      <c r="M80" s="5" t="s">
        <v>426</v>
      </c>
      <c r="N80" s="17" t="s">
        <v>426</v>
      </c>
      <c r="O80" s="4" t="s">
        <v>426</v>
      </c>
      <c r="P80" s="4"/>
      <c r="Q80" s="4" t="s">
        <v>426</v>
      </c>
      <c r="R80" s="40" t="s">
        <v>2700</v>
      </c>
      <c r="S80" s="5" t="s">
        <v>2558</v>
      </c>
      <c r="T80" s="5" t="s">
        <v>425</v>
      </c>
      <c r="U80" s="4" t="s">
        <v>349</v>
      </c>
      <c r="V80" s="4" t="s">
        <v>664</v>
      </c>
      <c r="W80" s="5"/>
      <c r="X80" s="5">
        <v>11</v>
      </c>
      <c r="Z80" s="7" t="str">
        <f>IFERROR(VLOOKUP(J80,Мощность!A:F,6,0),"000")</f>
        <v>_8_10_12_15_</v>
      </c>
      <c r="AA80" s="7" t="str">
        <f>IFERROR(VLOOKUP('Подбор UPS'!K80,Мощность!H:Q,10,0),"000")</f>
        <v>_7.2_8_9_10_10.8_12_13.5_15_</v>
      </c>
      <c r="AB80" t="str">
        <f t="shared" si="10"/>
        <v>да-</v>
      </c>
      <c r="AC80" t="str">
        <f t="shared" si="11"/>
        <v>да-</v>
      </c>
      <c r="AD80" t="str">
        <f t="shared" si="8"/>
        <v>да-</v>
      </c>
      <c r="AE80" t="s">
        <v>2708</v>
      </c>
      <c r="AF80" t="s">
        <v>2708</v>
      </c>
      <c r="AG80" t="s">
        <v>2708</v>
      </c>
      <c r="AH80" t="s">
        <v>2708</v>
      </c>
      <c r="AI80" t="s">
        <v>2708</v>
      </c>
      <c r="AJ80" s="37" t="str">
        <f t="shared" si="9"/>
        <v>93PS-15+15(40)-40-4x7Ah-LL-SB-MBS-6_</v>
      </c>
    </row>
    <row r="81" spans="1:36" ht="60" hidden="1">
      <c r="A81" s="8" t="s">
        <v>1212</v>
      </c>
      <c r="B81" s="27" t="s">
        <v>1213</v>
      </c>
      <c r="C81" s="68" t="s">
        <v>1511</v>
      </c>
      <c r="D81" s="18">
        <v>540</v>
      </c>
      <c r="E81" s="18">
        <v>48</v>
      </c>
      <c r="F81" s="69">
        <v>75</v>
      </c>
      <c r="G81" s="18">
        <v>175</v>
      </c>
      <c r="H81" s="5" t="s">
        <v>1301</v>
      </c>
      <c r="I81" s="6" t="s">
        <v>2505</v>
      </c>
      <c r="J81" s="17">
        <v>15</v>
      </c>
      <c r="K81" s="5">
        <v>15</v>
      </c>
      <c r="L81" s="5" t="s">
        <v>1282</v>
      </c>
      <c r="M81" s="5" t="s">
        <v>426</v>
      </c>
      <c r="N81" s="17" t="s">
        <v>426</v>
      </c>
      <c r="O81" s="4" t="s">
        <v>426</v>
      </c>
      <c r="P81" s="4"/>
      <c r="Q81" s="4" t="s">
        <v>426</v>
      </c>
      <c r="R81" s="40" t="s">
        <v>2700</v>
      </c>
      <c r="S81" s="5" t="s">
        <v>2558</v>
      </c>
      <c r="T81" s="5" t="s">
        <v>425</v>
      </c>
      <c r="U81" s="4" t="s">
        <v>349</v>
      </c>
      <c r="V81" s="4" t="s">
        <v>664</v>
      </c>
      <c r="W81" s="5"/>
      <c r="X81" s="5">
        <v>15</v>
      </c>
      <c r="Z81" s="7" t="str">
        <f>IFERROR(VLOOKUP(J81,Мощность!A:F,6,0),"000")</f>
        <v>_8_10_12_15_</v>
      </c>
      <c r="AA81" s="7" t="str">
        <f>IFERROR(VLOOKUP('Подбор UPS'!K81,Мощность!H:Q,10,0),"000")</f>
        <v>_7.2_8_9_10_10.8_12_13.5_15_</v>
      </c>
      <c r="AB81" t="str">
        <f t="shared" si="10"/>
        <v>да-</v>
      </c>
      <c r="AC81" t="str">
        <f t="shared" si="11"/>
        <v>да-</v>
      </c>
      <c r="AD81" t="str">
        <f t="shared" si="8"/>
        <v>да-</v>
      </c>
      <c r="AE81" t="s">
        <v>2708</v>
      </c>
      <c r="AF81" t="s">
        <v>2708</v>
      </c>
      <c r="AG81" t="s">
        <v>2708</v>
      </c>
      <c r="AH81" t="s">
        <v>2708</v>
      </c>
      <c r="AI81" t="s">
        <v>2708</v>
      </c>
      <c r="AJ81" s="37" t="str">
        <f t="shared" si="9"/>
        <v>93PS-15+15(40)-40-4x9Ah-SB-MBS-6_</v>
      </c>
    </row>
    <row r="82" spans="1:36" ht="48" hidden="1">
      <c r="A82" s="8" t="s">
        <v>1214</v>
      </c>
      <c r="B82" s="27" t="s">
        <v>1215</v>
      </c>
      <c r="C82" s="68" t="s">
        <v>1512</v>
      </c>
      <c r="D82" s="18">
        <v>208</v>
      </c>
      <c r="E82" s="18">
        <v>48</v>
      </c>
      <c r="F82" s="69">
        <v>75</v>
      </c>
      <c r="G82" s="18">
        <v>175</v>
      </c>
      <c r="H82" s="5" t="s">
        <v>1301</v>
      </c>
      <c r="I82" s="6" t="s">
        <v>2505</v>
      </c>
      <c r="J82" s="17">
        <v>20</v>
      </c>
      <c r="K82" s="5">
        <v>20</v>
      </c>
      <c r="L82" s="5" t="s">
        <v>425</v>
      </c>
      <c r="M82" s="5" t="s">
        <v>426</v>
      </c>
      <c r="N82" s="17" t="s">
        <v>426</v>
      </c>
      <c r="O82" s="4" t="s">
        <v>427</v>
      </c>
      <c r="P82" s="4"/>
      <c r="Q82" s="4" t="s">
        <v>427</v>
      </c>
      <c r="R82" s="40" t="s">
        <v>2700</v>
      </c>
      <c r="S82" s="5" t="s">
        <v>2558</v>
      </c>
      <c r="T82" s="5" t="s">
        <v>425</v>
      </c>
      <c r="U82" s="4" t="s">
        <v>349</v>
      </c>
      <c r="V82" s="4" t="s">
        <v>664</v>
      </c>
      <c r="W82" s="18" t="s">
        <v>425</v>
      </c>
      <c r="X82" s="18" t="s">
        <v>425</v>
      </c>
      <c r="Z82" s="7" t="str">
        <f>IFERROR(VLOOKUP(J82,Мощность!A:F,6,0),"000")</f>
        <v>_15_20___</v>
      </c>
      <c r="AA82" s="7" t="str">
        <f>IFERROR(VLOOKUP('Подбор UPS'!K82,Мощность!H:Q,10,0),"000")</f>
        <v>_18_20_16______</v>
      </c>
      <c r="AB82" t="str">
        <f t="shared" si="10"/>
        <v>да-</v>
      </c>
      <c r="AC82" t="str">
        <f t="shared" si="11"/>
        <v>нет-</v>
      </c>
      <c r="AD82" t="str">
        <f t="shared" si="8"/>
        <v>нет-</v>
      </c>
      <c r="AE82" t="s">
        <v>2708</v>
      </c>
      <c r="AF82" t="s">
        <v>2708</v>
      </c>
      <c r="AG82" t="s">
        <v>2708</v>
      </c>
      <c r="AH82" t="s">
        <v>2708</v>
      </c>
      <c r="AI82" t="s">
        <v>2708</v>
      </c>
      <c r="AJ82" s="37" t="str">
        <f t="shared" si="9"/>
        <v>93PS-20+20(40)-40-0-SB-6_</v>
      </c>
    </row>
    <row r="83" spans="1:36" ht="60" hidden="1">
      <c r="A83" s="8" t="s">
        <v>1216</v>
      </c>
      <c r="B83" s="27" t="s">
        <v>1217</v>
      </c>
      <c r="C83" s="68" t="s">
        <v>1513</v>
      </c>
      <c r="D83" s="18">
        <v>532</v>
      </c>
      <c r="E83" s="18">
        <v>48</v>
      </c>
      <c r="F83" s="69">
        <v>75</v>
      </c>
      <c r="G83" s="18">
        <v>175</v>
      </c>
      <c r="H83" s="5" t="s">
        <v>1301</v>
      </c>
      <c r="I83" s="6" t="s">
        <v>2505</v>
      </c>
      <c r="J83" s="17">
        <v>20</v>
      </c>
      <c r="K83" s="5">
        <v>20</v>
      </c>
      <c r="L83" s="5" t="s">
        <v>425</v>
      </c>
      <c r="M83" s="5" t="s">
        <v>426</v>
      </c>
      <c r="N83" s="17" t="s">
        <v>426</v>
      </c>
      <c r="O83" s="4" t="s">
        <v>427</v>
      </c>
      <c r="P83" s="4"/>
      <c r="Q83" s="4" t="s">
        <v>426</v>
      </c>
      <c r="R83" s="40" t="s">
        <v>2700</v>
      </c>
      <c r="S83" s="5" t="s">
        <v>2558</v>
      </c>
      <c r="T83" s="5" t="s">
        <v>425</v>
      </c>
      <c r="U83" s="4" t="s">
        <v>349</v>
      </c>
      <c r="V83" s="4" t="s">
        <v>664</v>
      </c>
      <c r="W83" s="5"/>
      <c r="X83" s="5">
        <v>10</v>
      </c>
      <c r="Z83" s="7" t="str">
        <f>IFERROR(VLOOKUP(J83,Мощность!A:F,6,0),"000")</f>
        <v>_15_20___</v>
      </c>
      <c r="AA83" s="7" t="str">
        <f>IFERROR(VLOOKUP('Подбор UPS'!K83,Мощность!H:Q,10,0),"000")</f>
        <v>_18_20_16______</v>
      </c>
      <c r="AB83" t="str">
        <f t="shared" si="10"/>
        <v>да-</v>
      </c>
      <c r="AC83" t="str">
        <f t="shared" si="11"/>
        <v>нет-</v>
      </c>
      <c r="AD83" t="str">
        <f t="shared" si="8"/>
        <v>да-</v>
      </c>
      <c r="AE83" t="s">
        <v>2708</v>
      </c>
      <c r="AF83" t="s">
        <v>2708</v>
      </c>
      <c r="AG83" t="s">
        <v>2708</v>
      </c>
      <c r="AH83" t="s">
        <v>2708</v>
      </c>
      <c r="AI83" t="s">
        <v>2708</v>
      </c>
      <c r="AJ83" s="37" t="str">
        <f t="shared" si="9"/>
        <v>93PS-20+20(40)-40-4x9Ah-SB-6_</v>
      </c>
    </row>
    <row r="84" spans="1:36" ht="48" hidden="1">
      <c r="A84" s="8" t="s">
        <v>1218</v>
      </c>
      <c r="B84" s="27" t="s">
        <v>1219</v>
      </c>
      <c r="C84" s="68" t="s">
        <v>1514</v>
      </c>
      <c r="D84" s="18">
        <v>216</v>
      </c>
      <c r="E84" s="18">
        <v>48</v>
      </c>
      <c r="F84" s="69">
        <v>75</v>
      </c>
      <c r="G84" s="18">
        <v>175</v>
      </c>
      <c r="H84" s="5" t="s">
        <v>1301</v>
      </c>
      <c r="I84" s="6" t="s">
        <v>2505</v>
      </c>
      <c r="J84" s="17">
        <v>20</v>
      </c>
      <c r="K84" s="5">
        <v>20</v>
      </c>
      <c r="L84" s="5" t="s">
        <v>425</v>
      </c>
      <c r="M84" s="5" t="s">
        <v>426</v>
      </c>
      <c r="N84" s="17" t="s">
        <v>426</v>
      </c>
      <c r="O84" s="4" t="s">
        <v>426</v>
      </c>
      <c r="P84" s="4"/>
      <c r="Q84" s="4" t="s">
        <v>427</v>
      </c>
      <c r="R84" s="40" t="s">
        <v>2700</v>
      </c>
      <c r="S84" s="5" t="s">
        <v>2558</v>
      </c>
      <c r="T84" s="5" t="s">
        <v>425</v>
      </c>
      <c r="U84" s="4" t="s">
        <v>349</v>
      </c>
      <c r="V84" s="4" t="s">
        <v>664</v>
      </c>
      <c r="W84" s="18" t="s">
        <v>425</v>
      </c>
      <c r="X84" s="18" t="s">
        <v>425</v>
      </c>
      <c r="Z84" s="7" t="str">
        <f>IFERROR(VLOOKUP(J84,Мощность!A:F,6,0),"000")</f>
        <v>_15_20___</v>
      </c>
      <c r="AA84" s="7" t="str">
        <f>IFERROR(VLOOKUP('Подбор UPS'!K84,Мощность!H:Q,10,0),"000")</f>
        <v>_18_20_16______</v>
      </c>
      <c r="AB84" t="str">
        <f t="shared" si="10"/>
        <v>да-</v>
      </c>
      <c r="AC84" t="str">
        <f t="shared" si="11"/>
        <v>да-</v>
      </c>
      <c r="AD84" t="str">
        <f t="shared" si="8"/>
        <v>нет-</v>
      </c>
      <c r="AE84" t="s">
        <v>2708</v>
      </c>
      <c r="AF84" t="s">
        <v>2708</v>
      </c>
      <c r="AG84" t="s">
        <v>2708</v>
      </c>
      <c r="AH84" t="s">
        <v>2708</v>
      </c>
      <c r="AI84" t="s">
        <v>2708</v>
      </c>
      <c r="AJ84" s="37" t="str">
        <f t="shared" si="9"/>
        <v>93PS-20+20(40)-40-0-SB-MBS-6_</v>
      </c>
    </row>
    <row r="85" spans="1:36" ht="60" hidden="1">
      <c r="A85" s="8" t="s">
        <v>1220</v>
      </c>
      <c r="B85" s="27" t="s">
        <v>1221</v>
      </c>
      <c r="C85" s="68" t="s">
        <v>1515</v>
      </c>
      <c r="D85" s="18">
        <v>540</v>
      </c>
      <c r="E85" s="18">
        <v>48</v>
      </c>
      <c r="F85" s="69">
        <v>75</v>
      </c>
      <c r="G85" s="18">
        <v>175</v>
      </c>
      <c r="H85" s="5" t="s">
        <v>1301</v>
      </c>
      <c r="I85" s="6" t="s">
        <v>2505</v>
      </c>
      <c r="J85" s="17">
        <v>20</v>
      </c>
      <c r="K85" s="5">
        <v>20</v>
      </c>
      <c r="L85" s="5" t="s">
        <v>425</v>
      </c>
      <c r="M85" s="5" t="s">
        <v>426</v>
      </c>
      <c r="N85" s="17" t="s">
        <v>426</v>
      </c>
      <c r="O85" s="4" t="s">
        <v>426</v>
      </c>
      <c r="P85" s="4"/>
      <c r="Q85" s="4" t="s">
        <v>426</v>
      </c>
      <c r="R85" s="40" t="s">
        <v>2700</v>
      </c>
      <c r="S85" s="5" t="s">
        <v>2558</v>
      </c>
      <c r="T85" s="5" t="s">
        <v>425</v>
      </c>
      <c r="U85" s="4" t="s">
        <v>349</v>
      </c>
      <c r="V85" s="4" t="s">
        <v>664</v>
      </c>
      <c r="W85" s="5"/>
      <c r="X85" s="5">
        <v>10</v>
      </c>
      <c r="Z85" s="7" t="str">
        <f>IFERROR(VLOOKUP(J85,Мощность!A:F,6,0),"000")</f>
        <v>_15_20___</v>
      </c>
      <c r="AA85" s="7" t="str">
        <f>IFERROR(VLOOKUP('Подбор UPS'!K85,Мощность!H:Q,10,0),"000")</f>
        <v>_18_20_16______</v>
      </c>
      <c r="AB85" t="str">
        <f t="shared" si="10"/>
        <v>да-</v>
      </c>
      <c r="AC85" t="str">
        <f t="shared" si="11"/>
        <v>да-</v>
      </c>
      <c r="AD85" t="str">
        <f t="shared" si="8"/>
        <v>да-</v>
      </c>
      <c r="AE85" t="s">
        <v>2708</v>
      </c>
      <c r="AF85" t="s">
        <v>2708</v>
      </c>
      <c r="AG85" t="s">
        <v>2708</v>
      </c>
      <c r="AH85" t="s">
        <v>2708</v>
      </c>
      <c r="AI85" t="s">
        <v>2708</v>
      </c>
      <c r="AJ85" s="37" t="str">
        <f t="shared" si="9"/>
        <v>93PS-20+20(40)-40-4x9Ah-SB-MBS-6_</v>
      </c>
    </row>
    <row r="86" spans="1:36" ht="36" hidden="1">
      <c r="A86" s="8" t="s">
        <v>1516</v>
      </c>
      <c r="B86" s="27" t="s">
        <v>1517</v>
      </c>
      <c r="C86" s="68" t="s">
        <v>1518</v>
      </c>
      <c r="D86" s="18">
        <v>181</v>
      </c>
      <c r="E86" s="70">
        <v>48</v>
      </c>
      <c r="F86" s="71">
        <v>75</v>
      </c>
      <c r="G86" s="70">
        <v>175</v>
      </c>
      <c r="H86" s="5" t="s">
        <v>1301</v>
      </c>
      <c r="I86" s="6" t="s">
        <v>2505</v>
      </c>
      <c r="J86" s="17">
        <v>8</v>
      </c>
      <c r="K86" s="5">
        <v>8</v>
      </c>
      <c r="L86" s="5" t="s">
        <v>1283</v>
      </c>
      <c r="M86" s="5" t="s">
        <v>426</v>
      </c>
      <c r="N86" s="17" t="s">
        <v>426</v>
      </c>
      <c r="O86" s="4" t="s">
        <v>427</v>
      </c>
      <c r="P86" s="4"/>
      <c r="Q86" s="4" t="s">
        <v>427</v>
      </c>
      <c r="R86" s="40" t="s">
        <v>2700</v>
      </c>
      <c r="S86" s="5" t="s">
        <v>2558</v>
      </c>
      <c r="T86" s="5" t="s">
        <v>425</v>
      </c>
      <c r="U86" s="4" t="s">
        <v>349</v>
      </c>
      <c r="V86" s="4" t="s">
        <v>664</v>
      </c>
      <c r="W86" s="18" t="s">
        <v>425</v>
      </c>
      <c r="X86" s="18" t="s">
        <v>425</v>
      </c>
      <c r="Z86" s="7" t="str">
        <f>IFERROR(VLOOKUP(J86,Мощность!A:F,6,0),"000")</f>
        <v>_8____</v>
      </c>
      <c r="AA86" s="7" t="str">
        <f>IFERROR(VLOOKUP('Подбор UPS'!K86,Мощность!H:Q,10,0),"000")</f>
        <v>_7.2_8_______</v>
      </c>
      <c r="AB86" t="str">
        <f t="shared" si="10"/>
        <v>да-</v>
      </c>
      <c r="AC86" t="str">
        <f t="shared" si="11"/>
        <v>нет-</v>
      </c>
      <c r="AD86" t="str">
        <f t="shared" si="8"/>
        <v>нет-</v>
      </c>
      <c r="AE86" t="s">
        <v>2708</v>
      </c>
      <c r="AF86" t="s">
        <v>2708</v>
      </c>
      <c r="AG86" t="s">
        <v>2708</v>
      </c>
      <c r="AH86" t="s">
        <v>2708</v>
      </c>
      <c r="AI86" t="s">
        <v>2708</v>
      </c>
      <c r="AJ86" s="37" t="str">
        <f t="shared" si="9"/>
        <v>93PS-8(40)-15-0-6_</v>
      </c>
    </row>
    <row r="87" spans="1:36" ht="48" hidden="1">
      <c r="A87" s="8" t="s">
        <v>1519</v>
      </c>
      <c r="B87" s="27" t="s">
        <v>1520</v>
      </c>
      <c r="C87" s="68" t="s">
        <v>1521</v>
      </c>
      <c r="D87" s="18">
        <v>424</v>
      </c>
      <c r="E87" s="70">
        <v>48</v>
      </c>
      <c r="F87" s="71">
        <v>75</v>
      </c>
      <c r="G87" s="70">
        <v>175</v>
      </c>
      <c r="H87" s="5" t="s">
        <v>1301</v>
      </c>
      <c r="I87" s="6" t="s">
        <v>2505</v>
      </c>
      <c r="J87" s="17">
        <v>8</v>
      </c>
      <c r="K87" s="5">
        <v>8</v>
      </c>
      <c r="L87" s="5" t="s">
        <v>1283</v>
      </c>
      <c r="M87" s="5" t="s">
        <v>426</v>
      </c>
      <c r="N87" s="17" t="s">
        <v>426</v>
      </c>
      <c r="O87" s="4" t="s">
        <v>427</v>
      </c>
      <c r="P87" s="4"/>
      <c r="Q87" s="4" t="s">
        <v>426</v>
      </c>
      <c r="R87" s="40" t="s">
        <v>2700</v>
      </c>
      <c r="S87" s="5" t="s">
        <v>2558</v>
      </c>
      <c r="T87" s="5" t="s">
        <v>425</v>
      </c>
      <c r="U87" s="4" t="s">
        <v>349</v>
      </c>
      <c r="V87" s="4" t="s">
        <v>664</v>
      </c>
      <c r="W87" s="5"/>
      <c r="X87" s="5">
        <v>48</v>
      </c>
      <c r="Z87" s="7" t="str">
        <f>IFERROR(VLOOKUP(J87,Мощность!A:F,6,0),"000")</f>
        <v>_8____</v>
      </c>
      <c r="AA87" s="7" t="str">
        <f>IFERROR(VLOOKUP('Подбор UPS'!K87,Мощность!H:Q,10,0),"000")</f>
        <v>_7.2_8_______</v>
      </c>
      <c r="AB87" t="str">
        <f t="shared" si="10"/>
        <v>да-</v>
      </c>
      <c r="AC87" t="str">
        <f t="shared" si="11"/>
        <v>нет-</v>
      </c>
      <c r="AD87" t="str">
        <f t="shared" si="8"/>
        <v>да-</v>
      </c>
      <c r="AE87" t="s">
        <v>2708</v>
      </c>
      <c r="AF87" t="s">
        <v>2708</v>
      </c>
      <c r="AG87" t="s">
        <v>2708</v>
      </c>
      <c r="AH87" t="s">
        <v>2708</v>
      </c>
      <c r="AI87" t="s">
        <v>2708</v>
      </c>
      <c r="AJ87" s="37" t="str">
        <f t="shared" si="9"/>
        <v>93PS-8(40)-15-3x7Ah-LL-6_</v>
      </c>
    </row>
    <row r="88" spans="1:36" ht="48" hidden="1">
      <c r="A88" s="8" t="s">
        <v>1522</v>
      </c>
      <c r="B88" s="27" t="s">
        <v>1523</v>
      </c>
      <c r="C88" s="68" t="s">
        <v>1524</v>
      </c>
      <c r="D88" s="18">
        <v>505</v>
      </c>
      <c r="E88" s="70">
        <v>48</v>
      </c>
      <c r="F88" s="71">
        <v>75</v>
      </c>
      <c r="G88" s="70">
        <v>175</v>
      </c>
      <c r="H88" s="5" t="s">
        <v>1301</v>
      </c>
      <c r="I88" s="6" t="s">
        <v>2505</v>
      </c>
      <c r="J88" s="17">
        <v>8</v>
      </c>
      <c r="K88" s="5">
        <v>8</v>
      </c>
      <c r="L88" s="5" t="s">
        <v>1283</v>
      </c>
      <c r="M88" s="5" t="s">
        <v>426</v>
      </c>
      <c r="N88" s="17" t="s">
        <v>426</v>
      </c>
      <c r="O88" s="4" t="s">
        <v>427</v>
      </c>
      <c r="P88" s="4"/>
      <c r="Q88" s="4" t="s">
        <v>426</v>
      </c>
      <c r="R88" s="40" t="s">
        <v>2700</v>
      </c>
      <c r="S88" s="5" t="s">
        <v>2558</v>
      </c>
      <c r="T88" s="5" t="s">
        <v>425</v>
      </c>
      <c r="U88" s="4" t="s">
        <v>349</v>
      </c>
      <c r="V88" s="4" t="s">
        <v>664</v>
      </c>
      <c r="W88" s="5"/>
      <c r="X88" s="5">
        <v>69</v>
      </c>
      <c r="Z88" s="7" t="str">
        <f>IFERROR(VLOOKUP(J88,Мощность!A:F,6,0),"000")</f>
        <v>_8____</v>
      </c>
      <c r="AA88" s="7" t="str">
        <f>IFERROR(VLOOKUP('Подбор UPS'!K88,Мощность!H:Q,10,0),"000")</f>
        <v>_7.2_8_______</v>
      </c>
      <c r="AB88" t="str">
        <f t="shared" si="10"/>
        <v>да-</v>
      </c>
      <c r="AC88" t="str">
        <f t="shared" si="11"/>
        <v>нет-</v>
      </c>
      <c r="AD88" t="str">
        <f t="shared" si="8"/>
        <v>да-</v>
      </c>
      <c r="AE88" t="s">
        <v>2708</v>
      </c>
      <c r="AF88" t="s">
        <v>2708</v>
      </c>
      <c r="AG88" t="s">
        <v>2708</v>
      </c>
      <c r="AH88" t="s">
        <v>2708</v>
      </c>
      <c r="AI88" t="s">
        <v>2708</v>
      </c>
      <c r="AJ88" s="37" t="str">
        <f t="shared" si="9"/>
        <v>93PS-8(40)-15-4x7Ah-LL-6_</v>
      </c>
    </row>
    <row r="89" spans="1:36" ht="48" hidden="1">
      <c r="A89" s="8" t="s">
        <v>1525</v>
      </c>
      <c r="B89" s="27" t="s">
        <v>1526</v>
      </c>
      <c r="C89" s="68" t="s">
        <v>1527</v>
      </c>
      <c r="D89" s="18">
        <v>424</v>
      </c>
      <c r="E89" s="70">
        <v>48</v>
      </c>
      <c r="F89" s="71">
        <v>75</v>
      </c>
      <c r="G89" s="70">
        <v>175</v>
      </c>
      <c r="H89" s="5" t="s">
        <v>1301</v>
      </c>
      <c r="I89" s="6" t="s">
        <v>2505</v>
      </c>
      <c r="J89" s="17">
        <v>8</v>
      </c>
      <c r="K89" s="5">
        <v>8</v>
      </c>
      <c r="L89" s="5" t="s">
        <v>1283</v>
      </c>
      <c r="M89" s="5" t="s">
        <v>426</v>
      </c>
      <c r="N89" s="17" t="s">
        <v>426</v>
      </c>
      <c r="O89" s="4" t="s">
        <v>427</v>
      </c>
      <c r="P89" s="4"/>
      <c r="Q89" s="4" t="s">
        <v>426</v>
      </c>
      <c r="R89" s="40" t="s">
        <v>2700</v>
      </c>
      <c r="S89" s="5" t="s">
        <v>2558</v>
      </c>
      <c r="T89" s="5" t="s">
        <v>425</v>
      </c>
      <c r="U89" s="4" t="s">
        <v>349</v>
      </c>
      <c r="V89" s="4" t="s">
        <v>664</v>
      </c>
      <c r="W89" s="5"/>
      <c r="X89" s="5">
        <v>54</v>
      </c>
      <c r="Z89" s="7" t="str">
        <f>IFERROR(VLOOKUP(J89,Мощность!A:F,6,0),"000")</f>
        <v>_8____</v>
      </c>
      <c r="AA89" s="7" t="str">
        <f>IFERROR(VLOOKUP('Подбор UPS'!K89,Мощность!H:Q,10,0),"000")</f>
        <v>_7.2_8_______</v>
      </c>
      <c r="AB89" t="str">
        <f t="shared" si="10"/>
        <v>да-</v>
      </c>
      <c r="AC89" t="str">
        <f t="shared" si="11"/>
        <v>нет-</v>
      </c>
      <c r="AD89" t="str">
        <f t="shared" si="8"/>
        <v>да-</v>
      </c>
      <c r="AE89" t="s">
        <v>2708</v>
      </c>
      <c r="AF89" t="s">
        <v>2708</v>
      </c>
      <c r="AG89" t="s">
        <v>2708</v>
      </c>
      <c r="AH89" t="s">
        <v>2708</v>
      </c>
      <c r="AI89" t="s">
        <v>2708</v>
      </c>
      <c r="AJ89" s="37" t="str">
        <f t="shared" si="9"/>
        <v>93PS-8(40)-15-3x9Ah-6_</v>
      </c>
    </row>
    <row r="90" spans="1:36" ht="48" hidden="1">
      <c r="A90" s="8" t="s">
        <v>1528</v>
      </c>
      <c r="B90" s="27" t="s">
        <v>1529</v>
      </c>
      <c r="C90" s="68" t="s">
        <v>1530</v>
      </c>
      <c r="D90" s="18">
        <v>505</v>
      </c>
      <c r="E90" s="70">
        <v>48</v>
      </c>
      <c r="F90" s="71">
        <v>75</v>
      </c>
      <c r="G90" s="70">
        <v>175</v>
      </c>
      <c r="H90" s="5" t="s">
        <v>1301</v>
      </c>
      <c r="I90" s="6" t="s">
        <v>2505</v>
      </c>
      <c r="J90" s="17">
        <v>8</v>
      </c>
      <c r="K90" s="5">
        <v>8</v>
      </c>
      <c r="L90" s="5" t="s">
        <v>1283</v>
      </c>
      <c r="M90" s="5" t="s">
        <v>426</v>
      </c>
      <c r="N90" s="17" t="s">
        <v>426</v>
      </c>
      <c r="O90" s="4" t="s">
        <v>427</v>
      </c>
      <c r="P90" s="4"/>
      <c r="Q90" s="4" t="s">
        <v>426</v>
      </c>
      <c r="R90" s="40" t="s">
        <v>2700</v>
      </c>
      <c r="S90" s="5" t="s">
        <v>2558</v>
      </c>
      <c r="T90" s="5" t="s">
        <v>425</v>
      </c>
      <c r="U90" s="4" t="s">
        <v>349</v>
      </c>
      <c r="V90" s="4" t="s">
        <v>664</v>
      </c>
      <c r="W90" s="5"/>
      <c r="X90" s="5">
        <v>76</v>
      </c>
      <c r="Z90" s="7" t="str">
        <f>IFERROR(VLOOKUP(J90,Мощность!A:F,6,0),"000")</f>
        <v>_8____</v>
      </c>
      <c r="AA90" s="7" t="str">
        <f>IFERROR(VLOOKUP('Подбор UPS'!K90,Мощность!H:Q,10,0),"000")</f>
        <v>_7.2_8_______</v>
      </c>
      <c r="AB90" t="str">
        <f t="shared" si="10"/>
        <v>да-</v>
      </c>
      <c r="AC90" t="str">
        <f t="shared" si="11"/>
        <v>нет-</v>
      </c>
      <c r="AD90" t="str">
        <f t="shared" si="8"/>
        <v>да-</v>
      </c>
      <c r="AE90" t="s">
        <v>2708</v>
      </c>
      <c r="AF90" t="s">
        <v>2708</v>
      </c>
      <c r="AG90" t="s">
        <v>2708</v>
      </c>
      <c r="AH90" t="s">
        <v>2708</v>
      </c>
      <c r="AI90" t="s">
        <v>2708</v>
      </c>
      <c r="AJ90" s="37" t="str">
        <f t="shared" si="9"/>
        <v>93PS-8(40)-15-4x9Ah-6_</v>
      </c>
    </row>
    <row r="91" spans="1:36" ht="48" hidden="1">
      <c r="A91" s="8" t="s">
        <v>1531</v>
      </c>
      <c r="B91" s="27" t="s">
        <v>1532</v>
      </c>
      <c r="C91" s="68" t="s">
        <v>1533</v>
      </c>
      <c r="D91" s="18">
        <v>189</v>
      </c>
      <c r="E91" s="70">
        <v>48</v>
      </c>
      <c r="F91" s="71">
        <v>75</v>
      </c>
      <c r="G91" s="70">
        <v>175</v>
      </c>
      <c r="H91" s="5" t="s">
        <v>1301</v>
      </c>
      <c r="I91" s="6" t="s">
        <v>2505</v>
      </c>
      <c r="J91" s="17">
        <v>8</v>
      </c>
      <c r="K91" s="5">
        <v>8</v>
      </c>
      <c r="L91" s="5" t="s">
        <v>1283</v>
      </c>
      <c r="M91" s="5" t="s">
        <v>426</v>
      </c>
      <c r="N91" s="17" t="s">
        <v>426</v>
      </c>
      <c r="O91" s="4" t="s">
        <v>426</v>
      </c>
      <c r="P91" s="4"/>
      <c r="Q91" s="4" t="s">
        <v>427</v>
      </c>
      <c r="R91" s="40" t="s">
        <v>2700</v>
      </c>
      <c r="S91" s="5" t="s">
        <v>2558</v>
      </c>
      <c r="T91" s="5" t="s">
        <v>425</v>
      </c>
      <c r="U91" s="4" t="s">
        <v>349</v>
      </c>
      <c r="V91" s="4" t="s">
        <v>664</v>
      </c>
      <c r="W91" s="18" t="s">
        <v>425</v>
      </c>
      <c r="X91" s="18" t="s">
        <v>425</v>
      </c>
      <c r="Z91" s="7" t="str">
        <f>IFERROR(VLOOKUP(J91,Мощность!A:F,6,0),"000")</f>
        <v>_8____</v>
      </c>
      <c r="AA91" s="7" t="str">
        <f>IFERROR(VLOOKUP('Подбор UPS'!K91,Мощность!H:Q,10,0),"000")</f>
        <v>_7.2_8_______</v>
      </c>
      <c r="AB91" t="str">
        <f t="shared" si="10"/>
        <v>да-</v>
      </c>
      <c r="AC91" t="str">
        <f t="shared" si="11"/>
        <v>да-</v>
      </c>
      <c r="AD91" t="str">
        <f t="shared" si="8"/>
        <v>нет-</v>
      </c>
      <c r="AE91" t="s">
        <v>2708</v>
      </c>
      <c r="AF91" t="s">
        <v>2708</v>
      </c>
      <c r="AG91" t="s">
        <v>2708</v>
      </c>
      <c r="AH91" t="s">
        <v>2708</v>
      </c>
      <c r="AI91" t="s">
        <v>2708</v>
      </c>
      <c r="AJ91" s="37" t="str">
        <f t="shared" si="9"/>
        <v>93PS-8(40)-15-0-MBS-6_</v>
      </c>
    </row>
    <row r="92" spans="1:36" ht="60" hidden="1">
      <c r="A92" s="8" t="s">
        <v>1534</v>
      </c>
      <c r="B92" s="27" t="s">
        <v>1535</v>
      </c>
      <c r="C92" s="68" t="s">
        <v>1536</v>
      </c>
      <c r="D92" s="18">
        <v>432</v>
      </c>
      <c r="E92" s="70">
        <v>48</v>
      </c>
      <c r="F92" s="71">
        <v>75</v>
      </c>
      <c r="G92" s="70">
        <v>175</v>
      </c>
      <c r="H92" s="5" t="s">
        <v>1301</v>
      </c>
      <c r="I92" s="6" t="s">
        <v>2505</v>
      </c>
      <c r="J92" s="17">
        <v>8</v>
      </c>
      <c r="K92" s="5">
        <v>8</v>
      </c>
      <c r="L92" s="5" t="s">
        <v>1283</v>
      </c>
      <c r="M92" s="5" t="s">
        <v>426</v>
      </c>
      <c r="N92" s="17" t="s">
        <v>426</v>
      </c>
      <c r="O92" s="4" t="s">
        <v>426</v>
      </c>
      <c r="P92" s="4"/>
      <c r="Q92" s="4" t="s">
        <v>426</v>
      </c>
      <c r="R92" s="40" t="s">
        <v>2700</v>
      </c>
      <c r="S92" s="5" t="s">
        <v>2558</v>
      </c>
      <c r="T92" s="5" t="s">
        <v>425</v>
      </c>
      <c r="U92" s="4" t="s">
        <v>349</v>
      </c>
      <c r="V92" s="4" t="s">
        <v>664</v>
      </c>
      <c r="W92" s="5"/>
      <c r="X92" s="5">
        <v>48</v>
      </c>
      <c r="Z92" s="7" t="str">
        <f>IFERROR(VLOOKUP(J92,Мощность!A:F,6,0),"000")</f>
        <v>_8____</v>
      </c>
      <c r="AA92" s="7" t="str">
        <f>IFERROR(VLOOKUP('Подбор UPS'!K92,Мощность!H:Q,10,0),"000")</f>
        <v>_7.2_8_______</v>
      </c>
      <c r="AB92" t="str">
        <f t="shared" si="10"/>
        <v>да-</v>
      </c>
      <c r="AC92" t="str">
        <f t="shared" si="11"/>
        <v>да-</v>
      </c>
      <c r="AD92" t="str">
        <f t="shared" si="8"/>
        <v>да-</v>
      </c>
      <c r="AE92" t="s">
        <v>2708</v>
      </c>
      <c r="AF92" t="s">
        <v>2708</v>
      </c>
      <c r="AG92" t="s">
        <v>2708</v>
      </c>
      <c r="AH92" t="s">
        <v>2708</v>
      </c>
      <c r="AI92" t="s">
        <v>2708</v>
      </c>
      <c r="AJ92" s="37" t="str">
        <f t="shared" si="9"/>
        <v>93PS-8(40)-15-3x7Ah-LL-MBS-6_</v>
      </c>
    </row>
    <row r="93" spans="1:36" ht="60" hidden="1">
      <c r="A93" s="8" t="s">
        <v>1537</v>
      </c>
      <c r="B93" s="27" t="s">
        <v>1538</v>
      </c>
      <c r="C93" s="68" t="s">
        <v>1539</v>
      </c>
      <c r="D93" s="18">
        <v>513</v>
      </c>
      <c r="E93" s="70">
        <v>48</v>
      </c>
      <c r="F93" s="71">
        <v>75</v>
      </c>
      <c r="G93" s="70">
        <v>175</v>
      </c>
      <c r="H93" s="5" t="s">
        <v>1301</v>
      </c>
      <c r="I93" s="6" t="s">
        <v>2505</v>
      </c>
      <c r="J93" s="17">
        <v>8</v>
      </c>
      <c r="K93" s="5">
        <v>8</v>
      </c>
      <c r="L93" s="5" t="s">
        <v>1283</v>
      </c>
      <c r="M93" s="5" t="s">
        <v>426</v>
      </c>
      <c r="N93" s="17" t="s">
        <v>426</v>
      </c>
      <c r="O93" s="4" t="s">
        <v>426</v>
      </c>
      <c r="P93" s="4"/>
      <c r="Q93" s="4" t="s">
        <v>426</v>
      </c>
      <c r="R93" s="40" t="s">
        <v>2700</v>
      </c>
      <c r="S93" s="5" t="s">
        <v>2558</v>
      </c>
      <c r="T93" s="5" t="s">
        <v>425</v>
      </c>
      <c r="U93" s="4" t="s">
        <v>349</v>
      </c>
      <c r="V93" s="4" t="s">
        <v>664</v>
      </c>
      <c r="W93" s="5"/>
      <c r="X93" s="5">
        <v>69</v>
      </c>
      <c r="Z93" s="7" t="str">
        <f>IFERROR(VLOOKUP(J93,Мощность!A:F,6,0),"000")</f>
        <v>_8____</v>
      </c>
      <c r="AA93" s="7" t="str">
        <f>IFERROR(VLOOKUP('Подбор UPS'!K93,Мощность!H:Q,10,0),"000")</f>
        <v>_7.2_8_______</v>
      </c>
      <c r="AB93" t="str">
        <f t="shared" si="10"/>
        <v>да-</v>
      </c>
      <c r="AC93" t="str">
        <f t="shared" si="11"/>
        <v>да-</v>
      </c>
      <c r="AD93" t="str">
        <f t="shared" si="8"/>
        <v>да-</v>
      </c>
      <c r="AE93" t="s">
        <v>2708</v>
      </c>
      <c r="AF93" t="s">
        <v>2708</v>
      </c>
      <c r="AG93" t="s">
        <v>2708</v>
      </c>
      <c r="AH93" t="s">
        <v>2708</v>
      </c>
      <c r="AI93" t="s">
        <v>2708</v>
      </c>
      <c r="AJ93" s="37" t="str">
        <f t="shared" si="9"/>
        <v>93PS-8(40)-15-4x7Ah-LL-MBS-6_</v>
      </c>
    </row>
    <row r="94" spans="1:36" ht="48" hidden="1">
      <c r="A94" s="8" t="s">
        <v>1540</v>
      </c>
      <c r="B94" s="27" t="s">
        <v>1541</v>
      </c>
      <c r="C94" s="68" t="s">
        <v>1542</v>
      </c>
      <c r="D94" s="18">
        <v>432</v>
      </c>
      <c r="E94" s="70">
        <v>48</v>
      </c>
      <c r="F94" s="71">
        <v>75</v>
      </c>
      <c r="G94" s="70">
        <v>175</v>
      </c>
      <c r="H94" s="5" t="s">
        <v>1301</v>
      </c>
      <c r="I94" s="6" t="s">
        <v>2505</v>
      </c>
      <c r="J94" s="17">
        <v>8</v>
      </c>
      <c r="K94" s="5">
        <v>8</v>
      </c>
      <c r="L94" s="5" t="s">
        <v>1283</v>
      </c>
      <c r="M94" s="5" t="s">
        <v>426</v>
      </c>
      <c r="N94" s="17" t="s">
        <v>426</v>
      </c>
      <c r="O94" s="4" t="s">
        <v>426</v>
      </c>
      <c r="P94" s="4"/>
      <c r="Q94" s="4" t="s">
        <v>426</v>
      </c>
      <c r="R94" s="40" t="s">
        <v>2700</v>
      </c>
      <c r="S94" s="5" t="s">
        <v>2558</v>
      </c>
      <c r="T94" s="5" t="s">
        <v>425</v>
      </c>
      <c r="U94" s="4" t="s">
        <v>349</v>
      </c>
      <c r="V94" s="4" t="s">
        <v>664</v>
      </c>
      <c r="W94" s="5"/>
      <c r="X94" s="5">
        <v>54</v>
      </c>
      <c r="Z94" s="7" t="str">
        <f>IFERROR(VLOOKUP(J94,Мощность!A:F,6,0),"000")</f>
        <v>_8____</v>
      </c>
      <c r="AA94" s="7" t="str">
        <f>IFERROR(VLOOKUP('Подбор UPS'!K94,Мощность!H:Q,10,0),"000")</f>
        <v>_7.2_8_______</v>
      </c>
      <c r="AB94" t="str">
        <f t="shared" si="10"/>
        <v>да-</v>
      </c>
      <c r="AC94" t="str">
        <f t="shared" si="11"/>
        <v>да-</v>
      </c>
      <c r="AD94" t="str">
        <f t="shared" si="8"/>
        <v>да-</v>
      </c>
      <c r="AE94" t="s">
        <v>2708</v>
      </c>
      <c r="AF94" t="s">
        <v>2708</v>
      </c>
      <c r="AG94" t="s">
        <v>2708</v>
      </c>
      <c r="AH94" t="s">
        <v>2708</v>
      </c>
      <c r="AI94" t="s">
        <v>2708</v>
      </c>
      <c r="AJ94" s="37" t="str">
        <f t="shared" si="9"/>
        <v>93PS-8(40)-15-3x9Ah-MBS-6_</v>
      </c>
    </row>
    <row r="95" spans="1:36" ht="48" hidden="1">
      <c r="A95" s="8" t="s">
        <v>1543</v>
      </c>
      <c r="B95" s="27" t="s">
        <v>1544</v>
      </c>
      <c r="C95" s="68" t="s">
        <v>1545</v>
      </c>
      <c r="D95" s="18">
        <v>513</v>
      </c>
      <c r="E95" s="70">
        <v>48</v>
      </c>
      <c r="F95" s="71">
        <v>75</v>
      </c>
      <c r="G95" s="70">
        <v>175</v>
      </c>
      <c r="H95" s="5" t="s">
        <v>1301</v>
      </c>
      <c r="I95" s="6" t="s">
        <v>2505</v>
      </c>
      <c r="J95" s="17">
        <v>8</v>
      </c>
      <c r="K95" s="5">
        <v>8</v>
      </c>
      <c r="L95" s="5" t="s">
        <v>1283</v>
      </c>
      <c r="M95" s="5" t="s">
        <v>426</v>
      </c>
      <c r="N95" s="17" t="s">
        <v>426</v>
      </c>
      <c r="O95" s="4" t="s">
        <v>426</v>
      </c>
      <c r="P95" s="4"/>
      <c r="Q95" s="4" t="s">
        <v>426</v>
      </c>
      <c r="R95" s="40" t="s">
        <v>2700</v>
      </c>
      <c r="S95" s="5" t="s">
        <v>2558</v>
      </c>
      <c r="T95" s="5" t="s">
        <v>425</v>
      </c>
      <c r="U95" s="4" t="s">
        <v>349</v>
      </c>
      <c r="V95" s="4" t="s">
        <v>664</v>
      </c>
      <c r="W95" s="5"/>
      <c r="X95" s="5">
        <v>76</v>
      </c>
      <c r="Z95" s="7" t="str">
        <f>IFERROR(VLOOKUP(J95,Мощность!A:F,6,0),"000")</f>
        <v>_8____</v>
      </c>
      <c r="AA95" s="7" t="str">
        <f>IFERROR(VLOOKUP('Подбор UPS'!K95,Мощность!H:Q,10,0),"000")</f>
        <v>_7.2_8_______</v>
      </c>
      <c r="AB95" t="str">
        <f t="shared" si="10"/>
        <v>да-</v>
      </c>
      <c r="AC95" t="str">
        <f t="shared" si="11"/>
        <v>да-</v>
      </c>
      <c r="AD95" t="str">
        <f t="shared" si="8"/>
        <v>да-</v>
      </c>
      <c r="AE95" t="s">
        <v>2708</v>
      </c>
      <c r="AF95" t="s">
        <v>2708</v>
      </c>
      <c r="AG95" t="s">
        <v>2708</v>
      </c>
      <c r="AH95" t="s">
        <v>2708</v>
      </c>
      <c r="AI95" t="s">
        <v>2708</v>
      </c>
      <c r="AJ95" s="37" t="str">
        <f t="shared" si="9"/>
        <v>93PS-8(40)-15-4x9Ah-MBS-6_</v>
      </c>
    </row>
    <row r="96" spans="1:36" ht="36" hidden="1">
      <c r="A96" s="8" t="s">
        <v>1546</v>
      </c>
      <c r="B96" s="27" t="s">
        <v>1547</v>
      </c>
      <c r="C96" s="68" t="s">
        <v>1548</v>
      </c>
      <c r="D96" s="18">
        <v>181</v>
      </c>
      <c r="E96" s="70">
        <v>48</v>
      </c>
      <c r="F96" s="71">
        <v>75</v>
      </c>
      <c r="G96" s="70">
        <v>175</v>
      </c>
      <c r="H96" s="5" t="s">
        <v>1301</v>
      </c>
      <c r="I96" s="6" t="s">
        <v>2505</v>
      </c>
      <c r="J96" s="17">
        <v>10</v>
      </c>
      <c r="K96" s="5">
        <v>10</v>
      </c>
      <c r="L96" s="5" t="s">
        <v>1283</v>
      </c>
      <c r="M96" s="5" t="s">
        <v>426</v>
      </c>
      <c r="N96" s="17" t="s">
        <v>426</v>
      </c>
      <c r="O96" s="4" t="s">
        <v>427</v>
      </c>
      <c r="P96" s="4"/>
      <c r="Q96" s="4" t="s">
        <v>427</v>
      </c>
      <c r="R96" s="40" t="s">
        <v>2700</v>
      </c>
      <c r="S96" s="5" t="s">
        <v>2558</v>
      </c>
      <c r="T96" s="5" t="s">
        <v>425</v>
      </c>
      <c r="U96" s="4" t="s">
        <v>349</v>
      </c>
      <c r="V96" s="4" t="s">
        <v>664</v>
      </c>
      <c r="W96" s="18" t="s">
        <v>425</v>
      </c>
      <c r="X96" s="18" t="s">
        <v>425</v>
      </c>
      <c r="Z96" s="7" t="str">
        <f>IFERROR(VLOOKUP(J96,Мощность!A:F,6,0),"000")</f>
        <v>_8_10___</v>
      </c>
      <c r="AA96" s="7" t="str">
        <f>IFERROR(VLOOKUP('Подбор UPS'!K96,Мощность!H:Q,10,0),"000")</f>
        <v>_7.2_8_9_10_____</v>
      </c>
      <c r="AB96" t="str">
        <f t="shared" si="10"/>
        <v>да-</v>
      </c>
      <c r="AC96" t="str">
        <f t="shared" si="11"/>
        <v>нет-</v>
      </c>
      <c r="AD96" t="str">
        <f t="shared" si="8"/>
        <v>нет-</v>
      </c>
      <c r="AE96" t="s">
        <v>2708</v>
      </c>
      <c r="AF96" t="s">
        <v>2708</v>
      </c>
      <c r="AG96" t="s">
        <v>2708</v>
      </c>
      <c r="AH96" t="s">
        <v>2708</v>
      </c>
      <c r="AI96" t="s">
        <v>2708</v>
      </c>
      <c r="AJ96" s="37" t="str">
        <f t="shared" si="9"/>
        <v>93PS-10(40)-15-0-6_</v>
      </c>
    </row>
    <row r="97" spans="1:36" ht="48" hidden="1">
      <c r="A97" s="8" t="s">
        <v>1549</v>
      </c>
      <c r="B97" s="27" t="s">
        <v>1550</v>
      </c>
      <c r="C97" s="68" t="s">
        <v>1551</v>
      </c>
      <c r="D97" s="18">
        <v>424</v>
      </c>
      <c r="E97" s="70">
        <v>48</v>
      </c>
      <c r="F97" s="71">
        <v>75</v>
      </c>
      <c r="G97" s="70">
        <v>175</v>
      </c>
      <c r="H97" s="5" t="s">
        <v>1301</v>
      </c>
      <c r="I97" s="6" t="s">
        <v>2505</v>
      </c>
      <c r="J97" s="17">
        <v>10</v>
      </c>
      <c r="K97" s="5">
        <v>10</v>
      </c>
      <c r="L97" s="5" t="s">
        <v>1283</v>
      </c>
      <c r="M97" s="5" t="s">
        <v>426</v>
      </c>
      <c r="N97" s="17" t="s">
        <v>426</v>
      </c>
      <c r="O97" s="4" t="s">
        <v>427</v>
      </c>
      <c r="P97" s="4"/>
      <c r="Q97" s="4" t="s">
        <v>426</v>
      </c>
      <c r="R97" s="40" t="s">
        <v>2700</v>
      </c>
      <c r="S97" s="5" t="s">
        <v>2558</v>
      </c>
      <c r="T97" s="5" t="s">
        <v>425</v>
      </c>
      <c r="U97" s="4" t="s">
        <v>349</v>
      </c>
      <c r="V97" s="4" t="s">
        <v>664</v>
      </c>
      <c r="W97" s="5"/>
      <c r="X97" s="5">
        <v>38</v>
      </c>
      <c r="Z97" s="7" t="str">
        <f>IFERROR(VLOOKUP(J97,Мощность!A:F,6,0),"000")</f>
        <v>_8_10___</v>
      </c>
      <c r="AA97" s="7" t="str">
        <f>IFERROR(VLOOKUP('Подбор UPS'!K97,Мощность!H:Q,10,0),"000")</f>
        <v>_7.2_8_9_10_____</v>
      </c>
      <c r="AB97" t="str">
        <f t="shared" si="10"/>
        <v>да-</v>
      </c>
      <c r="AC97" t="str">
        <f t="shared" si="11"/>
        <v>нет-</v>
      </c>
      <c r="AD97" t="str">
        <f t="shared" si="8"/>
        <v>да-</v>
      </c>
      <c r="AE97" t="s">
        <v>2708</v>
      </c>
      <c r="AF97" t="s">
        <v>2708</v>
      </c>
      <c r="AG97" t="s">
        <v>2708</v>
      </c>
      <c r="AH97" t="s">
        <v>2708</v>
      </c>
      <c r="AI97" t="s">
        <v>2708</v>
      </c>
      <c r="AJ97" s="37" t="str">
        <f t="shared" si="9"/>
        <v>93PS-10(40)-15-3x7Ah-LL-6_</v>
      </c>
    </row>
    <row r="98" spans="1:36" ht="48" hidden="1">
      <c r="A98" s="8" t="s">
        <v>1552</v>
      </c>
      <c r="B98" s="27" t="s">
        <v>1553</v>
      </c>
      <c r="C98" s="68" t="s">
        <v>1554</v>
      </c>
      <c r="D98" s="18">
        <v>505</v>
      </c>
      <c r="E98" s="70">
        <v>48</v>
      </c>
      <c r="F98" s="71">
        <v>75</v>
      </c>
      <c r="G98" s="70">
        <v>175</v>
      </c>
      <c r="H98" s="5" t="s">
        <v>1301</v>
      </c>
      <c r="I98" s="6" t="s">
        <v>2505</v>
      </c>
      <c r="J98" s="17">
        <v>10</v>
      </c>
      <c r="K98" s="5">
        <v>10</v>
      </c>
      <c r="L98" s="5" t="s">
        <v>1283</v>
      </c>
      <c r="M98" s="5" t="s">
        <v>426</v>
      </c>
      <c r="N98" s="17" t="s">
        <v>426</v>
      </c>
      <c r="O98" s="4" t="s">
        <v>427</v>
      </c>
      <c r="P98" s="4"/>
      <c r="Q98" s="4" t="s">
        <v>426</v>
      </c>
      <c r="R98" s="40" t="s">
        <v>2700</v>
      </c>
      <c r="S98" s="5" t="s">
        <v>2558</v>
      </c>
      <c r="T98" s="5" t="s">
        <v>425</v>
      </c>
      <c r="U98" s="4" t="s">
        <v>349</v>
      </c>
      <c r="V98" s="4" t="s">
        <v>664</v>
      </c>
      <c r="W98" s="5"/>
      <c r="X98" s="5">
        <v>52</v>
      </c>
      <c r="Z98" s="7" t="str">
        <f>IFERROR(VLOOKUP(J98,Мощность!A:F,6,0),"000")</f>
        <v>_8_10___</v>
      </c>
      <c r="AA98" s="7" t="str">
        <f>IFERROR(VLOOKUP('Подбор UPS'!K98,Мощность!H:Q,10,0),"000")</f>
        <v>_7.2_8_9_10_____</v>
      </c>
      <c r="AB98" t="str">
        <f t="shared" si="10"/>
        <v>да-</v>
      </c>
      <c r="AC98" t="str">
        <f t="shared" si="11"/>
        <v>нет-</v>
      </c>
      <c r="AD98" t="str">
        <f t="shared" si="8"/>
        <v>да-</v>
      </c>
      <c r="AE98" t="s">
        <v>2708</v>
      </c>
      <c r="AF98" t="s">
        <v>2708</v>
      </c>
      <c r="AG98" t="s">
        <v>2708</v>
      </c>
      <c r="AH98" t="s">
        <v>2708</v>
      </c>
      <c r="AI98" t="s">
        <v>2708</v>
      </c>
      <c r="AJ98" s="37" t="str">
        <f t="shared" si="9"/>
        <v>93PS-10(40)-15-4x7Ah-LL-6_</v>
      </c>
    </row>
    <row r="99" spans="1:36" ht="48" hidden="1">
      <c r="A99" s="8" t="s">
        <v>1555</v>
      </c>
      <c r="B99" s="27" t="s">
        <v>1556</v>
      </c>
      <c r="C99" s="68" t="s">
        <v>1557</v>
      </c>
      <c r="D99" s="18">
        <v>424</v>
      </c>
      <c r="E99" s="70">
        <v>48</v>
      </c>
      <c r="F99" s="71">
        <v>75</v>
      </c>
      <c r="G99" s="70">
        <v>175</v>
      </c>
      <c r="H99" s="5" t="s">
        <v>1301</v>
      </c>
      <c r="I99" s="6" t="s">
        <v>2505</v>
      </c>
      <c r="J99" s="17">
        <v>10</v>
      </c>
      <c r="K99" s="5">
        <v>10</v>
      </c>
      <c r="L99" s="5" t="s">
        <v>1283</v>
      </c>
      <c r="M99" s="5" t="s">
        <v>426</v>
      </c>
      <c r="N99" s="17" t="s">
        <v>426</v>
      </c>
      <c r="O99" s="4" t="s">
        <v>427</v>
      </c>
      <c r="P99" s="4"/>
      <c r="Q99" s="4" t="s">
        <v>426</v>
      </c>
      <c r="R99" s="40" t="s">
        <v>2700</v>
      </c>
      <c r="S99" s="5" t="s">
        <v>2558</v>
      </c>
      <c r="T99" s="5" t="s">
        <v>425</v>
      </c>
      <c r="U99" s="4" t="s">
        <v>349</v>
      </c>
      <c r="V99" s="4" t="s">
        <v>664</v>
      </c>
      <c r="W99" s="5"/>
      <c r="X99" s="5">
        <v>41</v>
      </c>
      <c r="Z99" s="7" t="str">
        <f>IFERROR(VLOOKUP(J99,Мощность!A:F,6,0),"000")</f>
        <v>_8_10___</v>
      </c>
      <c r="AA99" s="7" t="str">
        <f>IFERROR(VLOOKUP('Подбор UPS'!K99,Мощность!H:Q,10,0),"000")</f>
        <v>_7.2_8_9_10_____</v>
      </c>
      <c r="AB99" t="str">
        <f t="shared" si="10"/>
        <v>да-</v>
      </c>
      <c r="AC99" t="str">
        <f t="shared" si="11"/>
        <v>нет-</v>
      </c>
      <c r="AD99" t="str">
        <f t="shared" si="8"/>
        <v>да-</v>
      </c>
      <c r="AE99" t="s">
        <v>2708</v>
      </c>
      <c r="AF99" t="s">
        <v>2708</v>
      </c>
      <c r="AG99" t="s">
        <v>2708</v>
      </c>
      <c r="AH99" t="s">
        <v>2708</v>
      </c>
      <c r="AI99" t="s">
        <v>2708</v>
      </c>
      <c r="AJ99" s="37" t="str">
        <f t="shared" si="9"/>
        <v>93PS-10(40)-15-3x9Ah-6_</v>
      </c>
    </row>
    <row r="100" spans="1:36" ht="48" hidden="1">
      <c r="A100" s="8" t="s">
        <v>1558</v>
      </c>
      <c r="B100" s="27" t="s">
        <v>1559</v>
      </c>
      <c r="C100" s="68" t="s">
        <v>1560</v>
      </c>
      <c r="D100" s="18">
        <v>505</v>
      </c>
      <c r="E100" s="70">
        <v>48</v>
      </c>
      <c r="F100" s="71">
        <v>75</v>
      </c>
      <c r="G100" s="70">
        <v>175</v>
      </c>
      <c r="H100" s="5" t="s">
        <v>1301</v>
      </c>
      <c r="I100" s="6" t="s">
        <v>2505</v>
      </c>
      <c r="J100" s="17">
        <v>10</v>
      </c>
      <c r="K100" s="5">
        <v>10</v>
      </c>
      <c r="L100" s="5" t="s">
        <v>1283</v>
      </c>
      <c r="M100" s="5" t="s">
        <v>426</v>
      </c>
      <c r="N100" s="17" t="s">
        <v>426</v>
      </c>
      <c r="O100" s="4" t="s">
        <v>427</v>
      </c>
      <c r="P100" s="4"/>
      <c r="Q100" s="4" t="s">
        <v>426</v>
      </c>
      <c r="R100" s="40" t="s">
        <v>2700</v>
      </c>
      <c r="S100" s="5" t="s">
        <v>2558</v>
      </c>
      <c r="T100" s="5" t="s">
        <v>425</v>
      </c>
      <c r="U100" s="4" t="s">
        <v>349</v>
      </c>
      <c r="V100" s="4" t="s">
        <v>664</v>
      </c>
      <c r="W100" s="5"/>
      <c r="X100" s="5">
        <v>58</v>
      </c>
      <c r="Z100" s="7" t="str">
        <f>IFERROR(VLOOKUP(J100,Мощность!A:F,6,0),"000")</f>
        <v>_8_10___</v>
      </c>
      <c r="AA100" s="7" t="str">
        <f>IFERROR(VLOOKUP('Подбор UPS'!K100,Мощность!H:Q,10,0),"000")</f>
        <v>_7.2_8_9_10_____</v>
      </c>
      <c r="AB100" t="str">
        <f t="shared" si="10"/>
        <v>да-</v>
      </c>
      <c r="AC100" t="str">
        <f t="shared" si="11"/>
        <v>нет-</v>
      </c>
      <c r="AD100" t="str">
        <f t="shared" si="8"/>
        <v>да-</v>
      </c>
      <c r="AE100" t="s">
        <v>2708</v>
      </c>
      <c r="AF100" t="s">
        <v>2708</v>
      </c>
      <c r="AG100" t="s">
        <v>2708</v>
      </c>
      <c r="AH100" t="s">
        <v>2708</v>
      </c>
      <c r="AI100" t="s">
        <v>2708</v>
      </c>
      <c r="AJ100" s="37" t="str">
        <f t="shared" si="9"/>
        <v>93PS-10(40)-15-4x9Ah-6_</v>
      </c>
    </row>
    <row r="101" spans="1:36" ht="48" hidden="1">
      <c r="A101" s="8" t="s">
        <v>1561</v>
      </c>
      <c r="B101" s="27" t="s">
        <v>1562</v>
      </c>
      <c r="C101" s="68" t="s">
        <v>1563</v>
      </c>
      <c r="D101" s="18">
        <v>189</v>
      </c>
      <c r="E101" s="70">
        <v>48</v>
      </c>
      <c r="F101" s="71">
        <v>75</v>
      </c>
      <c r="G101" s="70">
        <v>175</v>
      </c>
      <c r="H101" s="5" t="s">
        <v>1301</v>
      </c>
      <c r="I101" s="6" t="s">
        <v>2505</v>
      </c>
      <c r="J101" s="17">
        <v>10</v>
      </c>
      <c r="K101" s="5">
        <v>10</v>
      </c>
      <c r="L101" s="5" t="s">
        <v>1283</v>
      </c>
      <c r="M101" s="5" t="s">
        <v>426</v>
      </c>
      <c r="N101" s="17" t="s">
        <v>426</v>
      </c>
      <c r="O101" s="4" t="s">
        <v>426</v>
      </c>
      <c r="P101" s="4"/>
      <c r="Q101" s="4" t="s">
        <v>427</v>
      </c>
      <c r="R101" s="40" t="s">
        <v>2700</v>
      </c>
      <c r="S101" s="5" t="s">
        <v>2558</v>
      </c>
      <c r="T101" s="5" t="s">
        <v>425</v>
      </c>
      <c r="U101" s="4" t="s">
        <v>349</v>
      </c>
      <c r="V101" s="4" t="s">
        <v>664</v>
      </c>
      <c r="W101" s="18" t="s">
        <v>425</v>
      </c>
      <c r="X101" s="18" t="s">
        <v>425</v>
      </c>
      <c r="Z101" s="7" t="str">
        <f>IFERROR(VLOOKUP(J101,Мощность!A:F,6,0),"000")</f>
        <v>_8_10___</v>
      </c>
      <c r="AA101" s="7" t="str">
        <f>IFERROR(VLOOKUP('Подбор UPS'!K101,Мощность!H:Q,10,0),"000")</f>
        <v>_7.2_8_9_10_____</v>
      </c>
      <c r="AB101" t="str">
        <f t="shared" si="10"/>
        <v>да-</v>
      </c>
      <c r="AC101" t="str">
        <f t="shared" si="11"/>
        <v>да-</v>
      </c>
      <c r="AD101" t="str">
        <f t="shared" si="8"/>
        <v>нет-</v>
      </c>
      <c r="AE101" t="s">
        <v>2708</v>
      </c>
      <c r="AF101" t="s">
        <v>2708</v>
      </c>
      <c r="AG101" t="s">
        <v>2708</v>
      </c>
      <c r="AH101" t="s">
        <v>2708</v>
      </c>
      <c r="AI101" t="s">
        <v>2708</v>
      </c>
      <c r="AJ101" s="37" t="str">
        <f t="shared" si="9"/>
        <v>93PS-10(40)-15-0-MBS-6_</v>
      </c>
    </row>
    <row r="102" spans="1:36" ht="60" hidden="1">
      <c r="A102" s="8" t="s">
        <v>1564</v>
      </c>
      <c r="B102" s="27" t="s">
        <v>1565</v>
      </c>
      <c r="C102" s="68" t="s">
        <v>1566</v>
      </c>
      <c r="D102" s="18">
        <v>432</v>
      </c>
      <c r="E102" s="70">
        <v>48</v>
      </c>
      <c r="F102" s="71">
        <v>75</v>
      </c>
      <c r="G102" s="70">
        <v>175</v>
      </c>
      <c r="H102" s="5" t="s">
        <v>1301</v>
      </c>
      <c r="I102" s="6" t="s">
        <v>2505</v>
      </c>
      <c r="J102" s="17">
        <v>10</v>
      </c>
      <c r="K102" s="5">
        <v>10</v>
      </c>
      <c r="L102" s="5" t="s">
        <v>1283</v>
      </c>
      <c r="M102" s="5" t="s">
        <v>426</v>
      </c>
      <c r="N102" s="17" t="s">
        <v>426</v>
      </c>
      <c r="O102" s="4" t="s">
        <v>426</v>
      </c>
      <c r="P102" s="4"/>
      <c r="Q102" s="4" t="s">
        <v>426</v>
      </c>
      <c r="R102" s="40" t="s">
        <v>2700</v>
      </c>
      <c r="S102" s="5" t="s">
        <v>2558</v>
      </c>
      <c r="T102" s="5" t="s">
        <v>425</v>
      </c>
      <c r="U102" s="4" t="s">
        <v>349</v>
      </c>
      <c r="V102" s="4" t="s">
        <v>664</v>
      </c>
      <c r="W102" s="5"/>
      <c r="X102" s="5">
        <v>38</v>
      </c>
      <c r="Z102" s="7" t="str">
        <f>IFERROR(VLOOKUP(J102,Мощность!A:F,6,0),"000")</f>
        <v>_8_10___</v>
      </c>
      <c r="AA102" s="7" t="str">
        <f>IFERROR(VLOOKUP('Подбор UPS'!K102,Мощность!H:Q,10,0),"000")</f>
        <v>_7.2_8_9_10_____</v>
      </c>
      <c r="AB102" t="str">
        <f t="shared" si="10"/>
        <v>да-</v>
      </c>
      <c r="AC102" t="str">
        <f t="shared" si="11"/>
        <v>да-</v>
      </c>
      <c r="AD102" t="str">
        <f t="shared" si="8"/>
        <v>да-</v>
      </c>
      <c r="AE102" t="s">
        <v>2708</v>
      </c>
      <c r="AF102" t="s">
        <v>2708</v>
      </c>
      <c r="AG102" t="s">
        <v>2708</v>
      </c>
      <c r="AH102" t="s">
        <v>2708</v>
      </c>
      <c r="AI102" t="s">
        <v>2708</v>
      </c>
      <c r="AJ102" s="37" t="str">
        <f t="shared" si="9"/>
        <v>93PS-10(40)-15-3x7Ah-LL-MBS-6_</v>
      </c>
    </row>
    <row r="103" spans="1:36" ht="60" hidden="1">
      <c r="A103" s="8" t="s">
        <v>1567</v>
      </c>
      <c r="B103" s="27" t="s">
        <v>1568</v>
      </c>
      <c r="C103" s="68" t="s">
        <v>1569</v>
      </c>
      <c r="D103" s="18">
        <v>513</v>
      </c>
      <c r="E103" s="70">
        <v>48</v>
      </c>
      <c r="F103" s="71">
        <v>75</v>
      </c>
      <c r="G103" s="70">
        <v>175</v>
      </c>
      <c r="H103" s="5" t="s">
        <v>1301</v>
      </c>
      <c r="I103" s="6" t="s">
        <v>2505</v>
      </c>
      <c r="J103" s="17">
        <v>10</v>
      </c>
      <c r="K103" s="5">
        <v>10</v>
      </c>
      <c r="L103" s="5" t="s">
        <v>1283</v>
      </c>
      <c r="M103" s="5" t="s">
        <v>426</v>
      </c>
      <c r="N103" s="17" t="s">
        <v>426</v>
      </c>
      <c r="O103" s="4" t="s">
        <v>426</v>
      </c>
      <c r="P103" s="4"/>
      <c r="Q103" s="4" t="s">
        <v>426</v>
      </c>
      <c r="R103" s="40" t="s">
        <v>2700</v>
      </c>
      <c r="S103" s="5" t="s">
        <v>2558</v>
      </c>
      <c r="T103" s="5" t="s">
        <v>425</v>
      </c>
      <c r="U103" s="4" t="s">
        <v>349</v>
      </c>
      <c r="V103" s="4" t="s">
        <v>664</v>
      </c>
      <c r="W103" s="5"/>
      <c r="X103" s="5">
        <v>52</v>
      </c>
      <c r="Z103" s="7" t="str">
        <f>IFERROR(VLOOKUP(J103,Мощность!A:F,6,0),"000")</f>
        <v>_8_10___</v>
      </c>
      <c r="AA103" s="7" t="str">
        <f>IFERROR(VLOOKUP('Подбор UPS'!K103,Мощность!H:Q,10,0),"000")</f>
        <v>_7.2_8_9_10_____</v>
      </c>
      <c r="AB103" t="str">
        <f t="shared" si="10"/>
        <v>да-</v>
      </c>
      <c r="AC103" t="str">
        <f t="shared" si="11"/>
        <v>да-</v>
      </c>
      <c r="AD103" t="str">
        <f t="shared" si="8"/>
        <v>да-</v>
      </c>
      <c r="AE103" t="s">
        <v>2708</v>
      </c>
      <c r="AF103" t="s">
        <v>2708</v>
      </c>
      <c r="AG103" t="s">
        <v>2708</v>
      </c>
      <c r="AH103" t="s">
        <v>2708</v>
      </c>
      <c r="AI103" t="s">
        <v>2708</v>
      </c>
      <c r="AJ103" s="37" t="str">
        <f t="shared" si="9"/>
        <v>93PS-10(40)-15-4x7Ah-LL-MBS-6_</v>
      </c>
    </row>
    <row r="104" spans="1:36" ht="48" hidden="1">
      <c r="A104" s="8" t="s">
        <v>1570</v>
      </c>
      <c r="B104" s="27" t="s">
        <v>1571</v>
      </c>
      <c r="C104" s="68" t="s">
        <v>1572</v>
      </c>
      <c r="D104" s="18">
        <v>432</v>
      </c>
      <c r="E104" s="70">
        <v>48</v>
      </c>
      <c r="F104" s="71">
        <v>75</v>
      </c>
      <c r="G104" s="70">
        <v>175</v>
      </c>
      <c r="H104" s="5" t="s">
        <v>1301</v>
      </c>
      <c r="I104" s="6" t="s">
        <v>2505</v>
      </c>
      <c r="J104" s="17">
        <v>10</v>
      </c>
      <c r="K104" s="5">
        <v>10</v>
      </c>
      <c r="L104" s="5" t="s">
        <v>1283</v>
      </c>
      <c r="M104" s="5" t="s">
        <v>426</v>
      </c>
      <c r="N104" s="17" t="s">
        <v>426</v>
      </c>
      <c r="O104" s="4" t="s">
        <v>426</v>
      </c>
      <c r="P104" s="4"/>
      <c r="Q104" s="4" t="s">
        <v>426</v>
      </c>
      <c r="R104" s="40" t="s">
        <v>2700</v>
      </c>
      <c r="S104" s="5" t="s">
        <v>2558</v>
      </c>
      <c r="T104" s="5" t="s">
        <v>425</v>
      </c>
      <c r="U104" s="4" t="s">
        <v>349</v>
      </c>
      <c r="V104" s="4" t="s">
        <v>664</v>
      </c>
      <c r="W104" s="5"/>
      <c r="X104" s="5">
        <v>41</v>
      </c>
      <c r="Z104" s="7" t="str">
        <f>IFERROR(VLOOKUP(J104,Мощность!A:F,6,0),"000")</f>
        <v>_8_10___</v>
      </c>
      <c r="AA104" s="7" t="str">
        <f>IFERROR(VLOOKUP('Подбор UPS'!K104,Мощность!H:Q,10,0),"000")</f>
        <v>_7.2_8_9_10_____</v>
      </c>
      <c r="AB104" t="str">
        <f t="shared" si="10"/>
        <v>да-</v>
      </c>
      <c r="AC104" t="str">
        <f t="shared" si="11"/>
        <v>да-</v>
      </c>
      <c r="AD104" t="str">
        <f t="shared" si="8"/>
        <v>да-</v>
      </c>
      <c r="AE104" t="s">
        <v>2708</v>
      </c>
      <c r="AF104" t="s">
        <v>2708</v>
      </c>
      <c r="AG104" t="s">
        <v>2708</v>
      </c>
      <c r="AH104" t="s">
        <v>2708</v>
      </c>
      <c r="AI104" t="s">
        <v>2708</v>
      </c>
      <c r="AJ104" s="37" t="str">
        <f t="shared" si="9"/>
        <v>93PS-10(40)-15-3x9Ah-MBS-6_</v>
      </c>
    </row>
    <row r="105" spans="1:36" ht="48" hidden="1">
      <c r="A105" s="8" t="s">
        <v>1573</v>
      </c>
      <c r="B105" s="27" t="s">
        <v>1574</v>
      </c>
      <c r="C105" s="68" t="s">
        <v>1575</v>
      </c>
      <c r="D105" s="18">
        <v>513</v>
      </c>
      <c r="E105" s="70">
        <v>48</v>
      </c>
      <c r="F105" s="71">
        <v>75</v>
      </c>
      <c r="G105" s="70">
        <v>175</v>
      </c>
      <c r="H105" s="5" t="s">
        <v>1301</v>
      </c>
      <c r="I105" s="6" t="s">
        <v>2505</v>
      </c>
      <c r="J105" s="17">
        <v>10</v>
      </c>
      <c r="K105" s="5">
        <v>10</v>
      </c>
      <c r="L105" s="5" t="s">
        <v>1283</v>
      </c>
      <c r="M105" s="5" t="s">
        <v>426</v>
      </c>
      <c r="N105" s="17" t="s">
        <v>426</v>
      </c>
      <c r="O105" s="4" t="s">
        <v>426</v>
      </c>
      <c r="P105" s="4"/>
      <c r="Q105" s="4" t="s">
        <v>426</v>
      </c>
      <c r="R105" s="40" t="s">
        <v>2700</v>
      </c>
      <c r="S105" s="5" t="s">
        <v>2558</v>
      </c>
      <c r="T105" s="5" t="s">
        <v>425</v>
      </c>
      <c r="U105" s="4" t="s">
        <v>349</v>
      </c>
      <c r="V105" s="4" t="s">
        <v>664</v>
      </c>
      <c r="W105" s="5"/>
      <c r="X105" s="5">
        <v>58</v>
      </c>
      <c r="Z105" s="7" t="str">
        <f>IFERROR(VLOOKUP(J105,Мощность!A:F,6,0),"000")</f>
        <v>_8_10___</v>
      </c>
      <c r="AA105" s="7" t="str">
        <f>IFERROR(VLOOKUP('Подбор UPS'!K105,Мощность!H:Q,10,0),"000")</f>
        <v>_7.2_8_9_10_____</v>
      </c>
      <c r="AB105" t="str">
        <f t="shared" si="10"/>
        <v>да-</v>
      </c>
      <c r="AC105" t="str">
        <f t="shared" si="11"/>
        <v>да-</v>
      </c>
      <c r="AD105" t="str">
        <f t="shared" si="8"/>
        <v>да-</v>
      </c>
      <c r="AE105" t="s">
        <v>2708</v>
      </c>
      <c r="AF105" t="s">
        <v>2708</v>
      </c>
      <c r="AG105" t="s">
        <v>2708</v>
      </c>
      <c r="AH105" t="s">
        <v>2708</v>
      </c>
      <c r="AI105" t="s">
        <v>2708</v>
      </c>
      <c r="AJ105" s="37" t="str">
        <f t="shared" si="9"/>
        <v>93PS-10(40)-15-4x9Ah-MBS-6_</v>
      </c>
    </row>
    <row r="106" spans="1:36" ht="36" hidden="1">
      <c r="A106" s="8" t="s">
        <v>1576</v>
      </c>
      <c r="B106" s="27" t="s">
        <v>1577</v>
      </c>
      <c r="C106" s="68" t="s">
        <v>1578</v>
      </c>
      <c r="D106" s="18">
        <v>181</v>
      </c>
      <c r="E106" s="70">
        <v>48</v>
      </c>
      <c r="F106" s="71">
        <v>75</v>
      </c>
      <c r="G106" s="70">
        <v>175</v>
      </c>
      <c r="H106" s="5" t="s">
        <v>1301</v>
      </c>
      <c r="I106" s="6" t="s">
        <v>2505</v>
      </c>
      <c r="J106" s="17">
        <v>15</v>
      </c>
      <c r="K106" s="5">
        <v>15</v>
      </c>
      <c r="L106" s="5" t="s">
        <v>2518</v>
      </c>
      <c r="M106" s="5" t="s">
        <v>426</v>
      </c>
      <c r="N106" s="17" t="s">
        <v>426</v>
      </c>
      <c r="O106" s="4" t="s">
        <v>427</v>
      </c>
      <c r="P106" s="4"/>
      <c r="Q106" s="4" t="s">
        <v>427</v>
      </c>
      <c r="R106" s="40" t="s">
        <v>2700</v>
      </c>
      <c r="S106" s="5" t="s">
        <v>2558</v>
      </c>
      <c r="T106" s="5" t="s">
        <v>425</v>
      </c>
      <c r="U106" s="4" t="s">
        <v>349</v>
      </c>
      <c r="V106" s="4" t="s">
        <v>664</v>
      </c>
      <c r="W106" s="18" t="s">
        <v>425</v>
      </c>
      <c r="X106" s="18" t="s">
        <v>425</v>
      </c>
      <c r="Z106" s="7" t="str">
        <f>IFERROR(VLOOKUP(J106,Мощность!A:F,6,0),"000")</f>
        <v>_8_10_12_15_</v>
      </c>
      <c r="AA106" s="7" t="str">
        <f>IFERROR(VLOOKUP('Подбор UPS'!K106,Мощность!H:Q,10,0),"000")</f>
        <v>_7.2_8_9_10_10.8_12_13.5_15_</v>
      </c>
      <c r="AB106" t="str">
        <f t="shared" si="10"/>
        <v>да-</v>
      </c>
      <c r="AC106" t="str">
        <f t="shared" si="11"/>
        <v>нет-</v>
      </c>
      <c r="AD106" t="str">
        <f t="shared" si="8"/>
        <v>нет-</v>
      </c>
      <c r="AE106" t="s">
        <v>2708</v>
      </c>
      <c r="AF106" t="s">
        <v>2708</v>
      </c>
      <c r="AG106" t="s">
        <v>2708</v>
      </c>
      <c r="AH106" t="s">
        <v>2708</v>
      </c>
      <c r="AI106" t="s">
        <v>2708</v>
      </c>
      <c r="AJ106" s="37" t="str">
        <f t="shared" si="9"/>
        <v>93PS-15(40)-15-0-6_</v>
      </c>
    </row>
    <row r="107" spans="1:36" ht="48" hidden="1">
      <c r="A107" s="8" t="s">
        <v>1579</v>
      </c>
      <c r="B107" s="27" t="s">
        <v>1580</v>
      </c>
      <c r="C107" s="68" t="s">
        <v>1581</v>
      </c>
      <c r="D107" s="18">
        <v>424</v>
      </c>
      <c r="E107" s="70">
        <v>48</v>
      </c>
      <c r="F107" s="71">
        <v>75</v>
      </c>
      <c r="G107" s="70">
        <v>175</v>
      </c>
      <c r="H107" s="5" t="s">
        <v>1301</v>
      </c>
      <c r="I107" s="6" t="s">
        <v>2505</v>
      </c>
      <c r="J107" s="17">
        <v>15</v>
      </c>
      <c r="K107" s="5">
        <v>15</v>
      </c>
      <c r="L107" s="5" t="s">
        <v>2518</v>
      </c>
      <c r="M107" s="5" t="s">
        <v>426</v>
      </c>
      <c r="N107" s="17" t="s">
        <v>426</v>
      </c>
      <c r="O107" s="4" t="s">
        <v>427</v>
      </c>
      <c r="P107" s="4"/>
      <c r="Q107" s="4" t="s">
        <v>426</v>
      </c>
      <c r="R107" s="40" t="s">
        <v>2700</v>
      </c>
      <c r="S107" s="5" t="s">
        <v>2558</v>
      </c>
      <c r="T107" s="5" t="s">
        <v>425</v>
      </c>
      <c r="U107" s="4" t="s">
        <v>349</v>
      </c>
      <c r="V107" s="4" t="s">
        <v>664</v>
      </c>
      <c r="W107" s="5"/>
      <c r="X107" s="5">
        <v>15</v>
      </c>
      <c r="Z107" s="7" t="str">
        <f>IFERROR(VLOOKUP(J107,Мощность!A:F,6,0),"000")</f>
        <v>_8_10_12_15_</v>
      </c>
      <c r="AA107" s="7" t="str">
        <f>IFERROR(VLOOKUP('Подбор UPS'!K107,Мощность!H:Q,10,0),"000")</f>
        <v>_7.2_8_9_10_10.8_12_13.5_15_</v>
      </c>
      <c r="AB107" t="str">
        <f t="shared" si="10"/>
        <v>да-</v>
      </c>
      <c r="AC107" t="str">
        <f t="shared" si="11"/>
        <v>нет-</v>
      </c>
      <c r="AD107" t="str">
        <f t="shared" si="8"/>
        <v>да-</v>
      </c>
      <c r="AE107" t="s">
        <v>2708</v>
      </c>
      <c r="AF107" t="s">
        <v>2708</v>
      </c>
      <c r="AG107" t="s">
        <v>2708</v>
      </c>
      <c r="AH107" t="s">
        <v>2708</v>
      </c>
      <c r="AI107" t="s">
        <v>2708</v>
      </c>
      <c r="AJ107" s="37" t="str">
        <f t="shared" si="9"/>
        <v>93PS-15(40)-15-3x7Ah-LL-6_</v>
      </c>
    </row>
    <row r="108" spans="1:36" ht="48" hidden="1">
      <c r="A108" s="8" t="s">
        <v>1582</v>
      </c>
      <c r="B108" s="27" t="s">
        <v>1583</v>
      </c>
      <c r="C108" s="68" t="s">
        <v>1584</v>
      </c>
      <c r="D108" s="18">
        <v>505</v>
      </c>
      <c r="E108" s="70">
        <v>48</v>
      </c>
      <c r="F108" s="71">
        <v>75</v>
      </c>
      <c r="G108" s="70">
        <v>175</v>
      </c>
      <c r="H108" s="5" t="s">
        <v>1301</v>
      </c>
      <c r="I108" s="6" t="s">
        <v>2505</v>
      </c>
      <c r="J108" s="17">
        <v>15</v>
      </c>
      <c r="K108" s="5">
        <v>15</v>
      </c>
      <c r="L108" s="5" t="s">
        <v>2518</v>
      </c>
      <c r="M108" s="5" t="s">
        <v>426</v>
      </c>
      <c r="N108" s="17" t="s">
        <v>426</v>
      </c>
      <c r="O108" s="4" t="s">
        <v>427</v>
      </c>
      <c r="P108" s="4"/>
      <c r="Q108" s="4" t="s">
        <v>426</v>
      </c>
      <c r="R108" s="40" t="s">
        <v>2700</v>
      </c>
      <c r="S108" s="5" t="s">
        <v>2558</v>
      </c>
      <c r="T108" s="5" t="s">
        <v>425</v>
      </c>
      <c r="U108" s="4" t="s">
        <v>349</v>
      </c>
      <c r="V108" s="4" t="s">
        <v>664</v>
      </c>
      <c r="W108" s="5"/>
      <c r="X108" s="5">
        <v>24</v>
      </c>
      <c r="Z108" s="7" t="str">
        <f>IFERROR(VLOOKUP(J108,Мощность!A:F,6,0),"000")</f>
        <v>_8_10_12_15_</v>
      </c>
      <c r="AA108" s="7" t="str">
        <f>IFERROR(VLOOKUP('Подбор UPS'!K108,Мощность!H:Q,10,0),"000")</f>
        <v>_7.2_8_9_10_10.8_12_13.5_15_</v>
      </c>
      <c r="AB108" t="str">
        <f t="shared" si="10"/>
        <v>да-</v>
      </c>
      <c r="AC108" t="str">
        <f t="shared" si="11"/>
        <v>нет-</v>
      </c>
      <c r="AD108" t="str">
        <f t="shared" si="8"/>
        <v>да-</v>
      </c>
      <c r="AE108" t="s">
        <v>2708</v>
      </c>
      <c r="AF108" t="s">
        <v>2708</v>
      </c>
      <c r="AG108" t="s">
        <v>2708</v>
      </c>
      <c r="AH108" t="s">
        <v>2708</v>
      </c>
      <c r="AI108" t="s">
        <v>2708</v>
      </c>
      <c r="AJ108" s="37" t="str">
        <f t="shared" si="9"/>
        <v>93PS-15(40)-15-4x7Ah-LL-6_</v>
      </c>
    </row>
    <row r="109" spans="1:36" ht="48" hidden="1">
      <c r="A109" s="8" t="s">
        <v>1585</v>
      </c>
      <c r="B109" s="27" t="s">
        <v>1586</v>
      </c>
      <c r="C109" s="68" t="s">
        <v>1587</v>
      </c>
      <c r="D109" s="18">
        <v>424</v>
      </c>
      <c r="E109" s="70">
        <v>48</v>
      </c>
      <c r="F109" s="71">
        <v>75</v>
      </c>
      <c r="G109" s="70">
        <v>175</v>
      </c>
      <c r="H109" s="5" t="s">
        <v>1301</v>
      </c>
      <c r="I109" s="6" t="s">
        <v>2505</v>
      </c>
      <c r="J109" s="17">
        <v>15</v>
      </c>
      <c r="K109" s="5">
        <v>15</v>
      </c>
      <c r="L109" s="5" t="s">
        <v>2518</v>
      </c>
      <c r="M109" s="5" t="s">
        <v>426</v>
      </c>
      <c r="N109" s="17" t="s">
        <v>426</v>
      </c>
      <c r="O109" s="4" t="s">
        <v>427</v>
      </c>
      <c r="P109" s="4"/>
      <c r="Q109" s="4" t="s">
        <v>426</v>
      </c>
      <c r="R109" s="40" t="s">
        <v>2700</v>
      </c>
      <c r="S109" s="5" t="s">
        <v>2558</v>
      </c>
      <c r="T109" s="5" t="s">
        <v>425</v>
      </c>
      <c r="U109" s="4" t="s">
        <v>349</v>
      </c>
      <c r="V109" s="4" t="s">
        <v>664</v>
      </c>
      <c r="W109" s="5"/>
      <c r="X109" s="5">
        <v>25</v>
      </c>
      <c r="Z109" s="7" t="str">
        <f>IFERROR(VLOOKUP(J109,Мощность!A:F,6,0),"000")</f>
        <v>_8_10_12_15_</v>
      </c>
      <c r="AA109" s="7" t="str">
        <f>IFERROR(VLOOKUP('Подбор UPS'!K109,Мощность!H:Q,10,0),"000")</f>
        <v>_7.2_8_9_10_10.8_12_13.5_15_</v>
      </c>
      <c r="AB109" t="str">
        <f t="shared" si="10"/>
        <v>да-</v>
      </c>
      <c r="AC109" t="str">
        <f t="shared" si="11"/>
        <v>нет-</v>
      </c>
      <c r="AD109" t="str">
        <f t="shared" si="8"/>
        <v>да-</v>
      </c>
      <c r="AE109" t="s">
        <v>2708</v>
      </c>
      <c r="AF109" t="s">
        <v>2708</v>
      </c>
      <c r="AG109" t="s">
        <v>2708</v>
      </c>
      <c r="AH109" t="s">
        <v>2708</v>
      </c>
      <c r="AI109" t="s">
        <v>2708</v>
      </c>
      <c r="AJ109" s="37" t="str">
        <f t="shared" si="9"/>
        <v>93PS-15(40)-15-3x9Ah-6_</v>
      </c>
    </row>
    <row r="110" spans="1:36" ht="48" hidden="1">
      <c r="A110" s="8" t="s">
        <v>1588</v>
      </c>
      <c r="B110" s="27" t="s">
        <v>1589</v>
      </c>
      <c r="C110" s="68" t="s">
        <v>1590</v>
      </c>
      <c r="D110" s="18">
        <v>505</v>
      </c>
      <c r="E110" s="70">
        <v>48</v>
      </c>
      <c r="F110" s="71">
        <v>75</v>
      </c>
      <c r="G110" s="70">
        <v>175</v>
      </c>
      <c r="H110" s="5" t="s">
        <v>1301</v>
      </c>
      <c r="I110" s="6" t="s">
        <v>2505</v>
      </c>
      <c r="J110" s="17">
        <v>15</v>
      </c>
      <c r="K110" s="5">
        <v>15</v>
      </c>
      <c r="L110" s="5" t="s">
        <v>2518</v>
      </c>
      <c r="M110" s="5" t="s">
        <v>426</v>
      </c>
      <c r="N110" s="17" t="s">
        <v>426</v>
      </c>
      <c r="O110" s="4" t="s">
        <v>427</v>
      </c>
      <c r="P110" s="4"/>
      <c r="Q110" s="4" t="s">
        <v>426</v>
      </c>
      <c r="R110" s="40" t="s">
        <v>2700</v>
      </c>
      <c r="S110" s="5" t="s">
        <v>2558</v>
      </c>
      <c r="T110" s="5" t="s">
        <v>425</v>
      </c>
      <c r="U110" s="4" t="s">
        <v>349</v>
      </c>
      <c r="V110" s="4" t="s">
        <v>664</v>
      </c>
      <c r="W110" s="5"/>
      <c r="X110" s="5">
        <v>36</v>
      </c>
      <c r="Z110" s="7" t="str">
        <f>IFERROR(VLOOKUP(J110,Мощность!A:F,6,0),"000")</f>
        <v>_8_10_12_15_</v>
      </c>
      <c r="AA110" s="7" t="str">
        <f>IFERROR(VLOOKUP('Подбор UPS'!K110,Мощность!H:Q,10,0),"000")</f>
        <v>_7.2_8_9_10_10.8_12_13.5_15_</v>
      </c>
      <c r="AB110" t="str">
        <f t="shared" si="10"/>
        <v>да-</v>
      </c>
      <c r="AC110" t="str">
        <f t="shared" si="11"/>
        <v>нет-</v>
      </c>
      <c r="AD110" t="str">
        <f t="shared" si="8"/>
        <v>да-</v>
      </c>
      <c r="AE110" t="s">
        <v>2708</v>
      </c>
      <c r="AF110" t="s">
        <v>2708</v>
      </c>
      <c r="AG110" t="s">
        <v>2708</v>
      </c>
      <c r="AH110" t="s">
        <v>2708</v>
      </c>
      <c r="AI110" t="s">
        <v>2708</v>
      </c>
      <c r="AJ110" s="37" t="str">
        <f t="shared" si="9"/>
        <v>93PS-15(40)-15-4x9Ah-6_</v>
      </c>
    </row>
    <row r="111" spans="1:36" ht="48" hidden="1">
      <c r="A111" s="8" t="s">
        <v>1591</v>
      </c>
      <c r="B111" s="27" t="s">
        <v>1592</v>
      </c>
      <c r="C111" s="68" t="s">
        <v>1593</v>
      </c>
      <c r="D111" s="18">
        <v>189</v>
      </c>
      <c r="E111" s="70">
        <v>48</v>
      </c>
      <c r="F111" s="71">
        <v>75</v>
      </c>
      <c r="G111" s="70">
        <v>175</v>
      </c>
      <c r="H111" s="5" t="s">
        <v>1301</v>
      </c>
      <c r="I111" s="6" t="s">
        <v>2505</v>
      </c>
      <c r="J111" s="17">
        <v>15</v>
      </c>
      <c r="K111" s="5">
        <v>15</v>
      </c>
      <c r="L111" s="5" t="s">
        <v>2518</v>
      </c>
      <c r="M111" s="5" t="s">
        <v>426</v>
      </c>
      <c r="N111" s="17" t="s">
        <v>426</v>
      </c>
      <c r="O111" s="4" t="s">
        <v>426</v>
      </c>
      <c r="P111" s="4"/>
      <c r="Q111" s="4" t="s">
        <v>427</v>
      </c>
      <c r="R111" s="40" t="s">
        <v>2700</v>
      </c>
      <c r="S111" s="5" t="s">
        <v>2558</v>
      </c>
      <c r="T111" s="5" t="s">
        <v>425</v>
      </c>
      <c r="U111" s="4" t="s">
        <v>349</v>
      </c>
      <c r="V111" s="4" t="s">
        <v>664</v>
      </c>
      <c r="W111" s="18" t="s">
        <v>425</v>
      </c>
      <c r="X111" s="18" t="s">
        <v>425</v>
      </c>
      <c r="Z111" s="7" t="str">
        <f>IFERROR(VLOOKUP(J111,Мощность!A:F,6,0),"000")</f>
        <v>_8_10_12_15_</v>
      </c>
      <c r="AA111" s="7" t="str">
        <f>IFERROR(VLOOKUP('Подбор UPS'!K111,Мощность!H:Q,10,0),"000")</f>
        <v>_7.2_8_9_10_10.8_12_13.5_15_</v>
      </c>
      <c r="AB111" t="str">
        <f t="shared" si="10"/>
        <v>да-</v>
      </c>
      <c r="AC111" t="str">
        <f t="shared" si="11"/>
        <v>да-</v>
      </c>
      <c r="AD111" t="str">
        <f t="shared" si="8"/>
        <v>нет-</v>
      </c>
      <c r="AE111" t="s">
        <v>2708</v>
      </c>
      <c r="AF111" t="s">
        <v>2708</v>
      </c>
      <c r="AG111" t="s">
        <v>2708</v>
      </c>
      <c r="AH111" t="s">
        <v>2708</v>
      </c>
      <c r="AI111" t="s">
        <v>2708</v>
      </c>
      <c r="AJ111" s="37" t="str">
        <f t="shared" si="9"/>
        <v>93PS-15(40)-15-0-MBS-6_</v>
      </c>
    </row>
    <row r="112" spans="1:36" ht="60" hidden="1">
      <c r="A112" s="8" t="s">
        <v>1594</v>
      </c>
      <c r="B112" s="27" t="s">
        <v>1595</v>
      </c>
      <c r="C112" s="68" t="s">
        <v>1596</v>
      </c>
      <c r="D112" s="18">
        <v>432</v>
      </c>
      <c r="E112" s="70">
        <v>48</v>
      </c>
      <c r="F112" s="71">
        <v>75</v>
      </c>
      <c r="G112" s="70">
        <v>175</v>
      </c>
      <c r="H112" s="5" t="s">
        <v>1301</v>
      </c>
      <c r="I112" s="6" t="s">
        <v>2505</v>
      </c>
      <c r="J112" s="17">
        <v>15</v>
      </c>
      <c r="K112" s="5">
        <v>15</v>
      </c>
      <c r="L112" s="5" t="s">
        <v>2518</v>
      </c>
      <c r="M112" s="5" t="s">
        <v>426</v>
      </c>
      <c r="N112" s="17" t="s">
        <v>426</v>
      </c>
      <c r="O112" s="4" t="s">
        <v>426</v>
      </c>
      <c r="P112" s="4"/>
      <c r="Q112" s="4" t="s">
        <v>426</v>
      </c>
      <c r="R112" s="40" t="s">
        <v>2700</v>
      </c>
      <c r="S112" s="5" t="s">
        <v>2558</v>
      </c>
      <c r="T112" s="5" t="s">
        <v>425</v>
      </c>
      <c r="U112" s="4" t="s">
        <v>349</v>
      </c>
      <c r="V112" s="4" t="s">
        <v>664</v>
      </c>
      <c r="W112" s="5"/>
      <c r="X112" s="5">
        <v>15</v>
      </c>
      <c r="Z112" s="7" t="str">
        <f>IFERROR(VLOOKUP(J112,Мощность!A:F,6,0),"000")</f>
        <v>_8_10_12_15_</v>
      </c>
      <c r="AA112" s="7" t="str">
        <f>IFERROR(VLOOKUP('Подбор UPS'!K112,Мощность!H:Q,10,0),"000")</f>
        <v>_7.2_8_9_10_10.8_12_13.5_15_</v>
      </c>
      <c r="AB112" t="str">
        <f t="shared" si="10"/>
        <v>да-</v>
      </c>
      <c r="AC112" t="str">
        <f t="shared" si="11"/>
        <v>да-</v>
      </c>
      <c r="AD112" t="str">
        <f t="shared" si="8"/>
        <v>да-</v>
      </c>
      <c r="AE112" t="s">
        <v>2708</v>
      </c>
      <c r="AF112" t="s">
        <v>2708</v>
      </c>
      <c r="AG112" t="s">
        <v>2708</v>
      </c>
      <c r="AH112" t="s">
        <v>2708</v>
      </c>
      <c r="AI112" t="s">
        <v>2708</v>
      </c>
      <c r="AJ112" s="37" t="str">
        <f t="shared" si="9"/>
        <v>93PS-15(40)-15-3x7Ah-LL-MBS-6_</v>
      </c>
    </row>
    <row r="113" spans="1:36" ht="60" hidden="1">
      <c r="A113" s="8" t="s">
        <v>1597</v>
      </c>
      <c r="B113" s="27" t="s">
        <v>1598</v>
      </c>
      <c r="C113" s="68" t="s">
        <v>1599</v>
      </c>
      <c r="D113" s="18">
        <v>513</v>
      </c>
      <c r="E113" s="70">
        <v>48</v>
      </c>
      <c r="F113" s="71">
        <v>75</v>
      </c>
      <c r="G113" s="70">
        <v>175</v>
      </c>
      <c r="H113" s="5" t="s">
        <v>1301</v>
      </c>
      <c r="I113" s="6" t="s">
        <v>2505</v>
      </c>
      <c r="J113" s="17">
        <v>15</v>
      </c>
      <c r="K113" s="5">
        <v>15</v>
      </c>
      <c r="L113" s="5" t="s">
        <v>2518</v>
      </c>
      <c r="M113" s="5" t="s">
        <v>426</v>
      </c>
      <c r="N113" s="17" t="s">
        <v>426</v>
      </c>
      <c r="O113" s="4" t="s">
        <v>426</v>
      </c>
      <c r="P113" s="4"/>
      <c r="Q113" s="4" t="s">
        <v>426</v>
      </c>
      <c r="R113" s="40" t="s">
        <v>2700</v>
      </c>
      <c r="S113" s="5" t="s">
        <v>2558</v>
      </c>
      <c r="T113" s="5" t="s">
        <v>425</v>
      </c>
      <c r="U113" s="4" t="s">
        <v>349</v>
      </c>
      <c r="V113" s="4" t="s">
        <v>664</v>
      </c>
      <c r="W113" s="5"/>
      <c r="X113" s="5">
        <v>24</v>
      </c>
      <c r="Z113" s="7" t="str">
        <f>IFERROR(VLOOKUP(J113,Мощность!A:F,6,0),"000")</f>
        <v>_8_10_12_15_</v>
      </c>
      <c r="AA113" s="7" t="str">
        <f>IFERROR(VLOOKUP('Подбор UPS'!K113,Мощность!H:Q,10,0),"000")</f>
        <v>_7.2_8_9_10_10.8_12_13.5_15_</v>
      </c>
      <c r="AB113" t="str">
        <f t="shared" si="10"/>
        <v>да-</v>
      </c>
      <c r="AC113" t="str">
        <f t="shared" si="11"/>
        <v>да-</v>
      </c>
      <c r="AD113" t="str">
        <f t="shared" si="8"/>
        <v>да-</v>
      </c>
      <c r="AE113" t="s">
        <v>2708</v>
      </c>
      <c r="AF113" t="s">
        <v>2708</v>
      </c>
      <c r="AG113" t="s">
        <v>2708</v>
      </c>
      <c r="AH113" t="s">
        <v>2708</v>
      </c>
      <c r="AI113" t="s">
        <v>2708</v>
      </c>
      <c r="AJ113" s="37" t="str">
        <f t="shared" si="9"/>
        <v>93PS-15(40)-15-4x7Ah-LL-MBS-6_</v>
      </c>
    </row>
    <row r="114" spans="1:36" ht="48" hidden="1">
      <c r="A114" s="8" t="s">
        <v>1600</v>
      </c>
      <c r="B114" s="27" t="s">
        <v>1601</v>
      </c>
      <c r="C114" s="68" t="s">
        <v>1602</v>
      </c>
      <c r="D114" s="18">
        <v>432</v>
      </c>
      <c r="E114" s="70">
        <v>48</v>
      </c>
      <c r="F114" s="71">
        <v>75</v>
      </c>
      <c r="G114" s="70">
        <v>175</v>
      </c>
      <c r="H114" s="5" t="s">
        <v>1301</v>
      </c>
      <c r="I114" s="6" t="s">
        <v>2505</v>
      </c>
      <c r="J114" s="17">
        <v>15</v>
      </c>
      <c r="K114" s="5">
        <v>15</v>
      </c>
      <c r="L114" s="5" t="s">
        <v>2518</v>
      </c>
      <c r="M114" s="5" t="s">
        <v>426</v>
      </c>
      <c r="N114" s="17" t="s">
        <v>426</v>
      </c>
      <c r="O114" s="4" t="s">
        <v>426</v>
      </c>
      <c r="P114" s="4"/>
      <c r="Q114" s="4" t="s">
        <v>426</v>
      </c>
      <c r="R114" s="40" t="s">
        <v>2700</v>
      </c>
      <c r="S114" s="5" t="s">
        <v>2558</v>
      </c>
      <c r="T114" s="5" t="s">
        <v>425</v>
      </c>
      <c r="U114" s="4" t="s">
        <v>349</v>
      </c>
      <c r="V114" s="4" t="s">
        <v>664</v>
      </c>
      <c r="W114" s="5"/>
      <c r="X114" s="5">
        <v>25</v>
      </c>
      <c r="Z114" s="7" t="str">
        <f>IFERROR(VLOOKUP(J114,Мощность!A:F,6,0),"000")</f>
        <v>_8_10_12_15_</v>
      </c>
      <c r="AA114" s="7" t="str">
        <f>IFERROR(VLOOKUP('Подбор UPS'!K114,Мощность!H:Q,10,0),"000")</f>
        <v>_7.2_8_9_10_10.8_12_13.5_15_</v>
      </c>
      <c r="AB114" t="str">
        <f t="shared" si="10"/>
        <v>да-</v>
      </c>
      <c r="AC114" t="str">
        <f t="shared" si="11"/>
        <v>да-</v>
      </c>
      <c r="AD114" t="str">
        <f t="shared" si="8"/>
        <v>да-</v>
      </c>
      <c r="AE114" t="s">
        <v>2708</v>
      </c>
      <c r="AF114" t="s">
        <v>2708</v>
      </c>
      <c r="AG114" t="s">
        <v>2708</v>
      </c>
      <c r="AH114" t="s">
        <v>2708</v>
      </c>
      <c r="AI114" t="s">
        <v>2708</v>
      </c>
      <c r="AJ114" s="37" t="str">
        <f t="shared" si="9"/>
        <v>93PS-15(40)-15-3x9Ah-MBS-6_</v>
      </c>
    </row>
    <row r="115" spans="1:36" ht="48" hidden="1">
      <c r="A115" s="8" t="s">
        <v>1603</v>
      </c>
      <c r="B115" s="27" t="s">
        <v>1604</v>
      </c>
      <c r="C115" s="68" t="s">
        <v>1605</v>
      </c>
      <c r="D115" s="18">
        <v>513</v>
      </c>
      <c r="E115" s="70">
        <v>48</v>
      </c>
      <c r="F115" s="71">
        <v>75</v>
      </c>
      <c r="G115" s="70">
        <v>175</v>
      </c>
      <c r="H115" s="5" t="s">
        <v>1301</v>
      </c>
      <c r="I115" s="6" t="s">
        <v>2505</v>
      </c>
      <c r="J115" s="17">
        <v>15</v>
      </c>
      <c r="K115" s="5">
        <v>15</v>
      </c>
      <c r="L115" s="5" t="s">
        <v>2518</v>
      </c>
      <c r="M115" s="5" t="s">
        <v>426</v>
      </c>
      <c r="N115" s="17" t="s">
        <v>426</v>
      </c>
      <c r="O115" s="4" t="s">
        <v>426</v>
      </c>
      <c r="P115" s="4"/>
      <c r="Q115" s="4" t="s">
        <v>426</v>
      </c>
      <c r="R115" s="40" t="s">
        <v>2700</v>
      </c>
      <c r="S115" s="5" t="s">
        <v>2558</v>
      </c>
      <c r="T115" s="5" t="s">
        <v>425</v>
      </c>
      <c r="U115" s="4" t="s">
        <v>349</v>
      </c>
      <c r="V115" s="4" t="s">
        <v>664</v>
      </c>
      <c r="W115" s="5"/>
      <c r="X115" s="5">
        <v>36</v>
      </c>
      <c r="Z115" s="7" t="str">
        <f>IFERROR(VLOOKUP(J115,Мощность!A:F,6,0),"000")</f>
        <v>_8_10_12_15_</v>
      </c>
      <c r="AA115" s="7" t="str">
        <f>IFERROR(VLOOKUP('Подбор UPS'!K115,Мощность!H:Q,10,0),"000")</f>
        <v>_7.2_8_9_10_10.8_12_13.5_15_</v>
      </c>
      <c r="AB115" t="str">
        <f t="shared" si="10"/>
        <v>да-</v>
      </c>
      <c r="AC115" t="str">
        <f t="shared" si="11"/>
        <v>да-</v>
      </c>
      <c r="AD115" t="str">
        <f t="shared" si="8"/>
        <v>да-</v>
      </c>
      <c r="AE115" t="s">
        <v>2708</v>
      </c>
      <c r="AF115" t="s">
        <v>2708</v>
      </c>
      <c r="AG115" t="s">
        <v>2708</v>
      </c>
      <c r="AH115" t="s">
        <v>2708</v>
      </c>
      <c r="AI115" t="s">
        <v>2708</v>
      </c>
      <c r="AJ115" s="37" t="str">
        <f t="shared" si="9"/>
        <v>93PS-15(40)-15-4x9Ah-MBS-6_</v>
      </c>
    </row>
    <row r="116" spans="1:36" ht="36" hidden="1">
      <c r="A116" s="8" t="s">
        <v>1606</v>
      </c>
      <c r="B116" s="27" t="s">
        <v>1607</v>
      </c>
      <c r="C116" s="68" t="s">
        <v>1608</v>
      </c>
      <c r="D116" s="18">
        <v>208</v>
      </c>
      <c r="E116" s="70">
        <v>48</v>
      </c>
      <c r="F116" s="71">
        <v>75</v>
      </c>
      <c r="G116" s="70">
        <v>175</v>
      </c>
      <c r="H116" s="5" t="s">
        <v>1301</v>
      </c>
      <c r="I116" s="6" t="s">
        <v>2505</v>
      </c>
      <c r="J116" s="17">
        <v>30</v>
      </c>
      <c r="K116" s="5">
        <v>30</v>
      </c>
      <c r="L116" s="5" t="s">
        <v>425</v>
      </c>
      <c r="M116" s="5" t="s">
        <v>426</v>
      </c>
      <c r="N116" s="17" t="s">
        <v>426</v>
      </c>
      <c r="O116" s="4" t="s">
        <v>427</v>
      </c>
      <c r="P116" s="4"/>
      <c r="Q116" s="4" t="s">
        <v>427</v>
      </c>
      <c r="R116" s="40" t="s">
        <v>2700</v>
      </c>
      <c r="S116" s="5" t="s">
        <v>2558</v>
      </c>
      <c r="T116" s="5" t="s">
        <v>425</v>
      </c>
      <c r="U116" s="4" t="s">
        <v>349</v>
      </c>
      <c r="V116" s="4" t="s">
        <v>664</v>
      </c>
      <c r="W116" s="18" t="s">
        <v>425</v>
      </c>
      <c r="X116" s="18" t="s">
        <v>425</v>
      </c>
      <c r="Z116" s="7" t="str">
        <f>IFERROR(VLOOKUP(J116,Мощность!A:F,6,0),"000")</f>
        <v>_20_30___</v>
      </c>
      <c r="AA116" s="7" t="str">
        <f>IFERROR(VLOOKUP('Подбор UPS'!K116,Мощность!H:Q,10,0),"000")</f>
        <v>_27_30_______</v>
      </c>
      <c r="AB116" t="str">
        <f t="shared" si="10"/>
        <v>да-</v>
      </c>
      <c r="AC116" t="str">
        <f t="shared" si="11"/>
        <v>нет-</v>
      </c>
      <c r="AD116" t="str">
        <f t="shared" si="8"/>
        <v>нет-</v>
      </c>
      <c r="AE116" t="s">
        <v>2708</v>
      </c>
      <c r="AF116" t="s">
        <v>2708</v>
      </c>
      <c r="AG116" t="s">
        <v>2708</v>
      </c>
      <c r="AH116" t="s">
        <v>2708</v>
      </c>
      <c r="AI116" t="s">
        <v>2708</v>
      </c>
      <c r="AJ116" s="37" t="str">
        <f t="shared" si="9"/>
        <v>93PS-30(40)-30-0-6_</v>
      </c>
    </row>
    <row r="117" spans="1:36" ht="48" hidden="1">
      <c r="A117" s="8" t="s">
        <v>1609</v>
      </c>
      <c r="B117" s="27" t="s">
        <v>1610</v>
      </c>
      <c r="C117" s="68" t="s">
        <v>1611</v>
      </c>
      <c r="D117" s="18">
        <v>532</v>
      </c>
      <c r="E117" s="70">
        <v>48</v>
      </c>
      <c r="F117" s="71">
        <v>75</v>
      </c>
      <c r="G117" s="70">
        <v>175</v>
      </c>
      <c r="H117" s="5" t="s">
        <v>1301</v>
      </c>
      <c r="I117" s="6" t="s">
        <v>2505</v>
      </c>
      <c r="J117" s="17">
        <v>30</v>
      </c>
      <c r="K117" s="5">
        <v>30</v>
      </c>
      <c r="L117" s="5" t="s">
        <v>425</v>
      </c>
      <c r="M117" s="5" t="s">
        <v>426</v>
      </c>
      <c r="N117" s="17" t="s">
        <v>426</v>
      </c>
      <c r="O117" s="4" t="s">
        <v>427</v>
      </c>
      <c r="P117" s="4"/>
      <c r="Q117" s="4" t="s">
        <v>426</v>
      </c>
      <c r="R117" s="40" t="s">
        <v>2700</v>
      </c>
      <c r="S117" s="5" t="s">
        <v>2558</v>
      </c>
      <c r="T117" s="5" t="s">
        <v>425</v>
      </c>
      <c r="U117" s="4" t="s">
        <v>349</v>
      </c>
      <c r="V117" s="4" t="s">
        <v>664</v>
      </c>
      <c r="W117" s="5"/>
      <c r="X117" s="5">
        <v>11</v>
      </c>
      <c r="Z117" s="7" t="str">
        <f>IFERROR(VLOOKUP(J117,Мощность!A:F,6,0),"000")</f>
        <v>_20_30___</v>
      </c>
      <c r="AA117" s="7" t="str">
        <f>IFERROR(VLOOKUP('Подбор UPS'!K117,Мощность!H:Q,10,0),"000")</f>
        <v>_27_30_______</v>
      </c>
      <c r="AB117" t="str">
        <f t="shared" si="10"/>
        <v>да-</v>
      </c>
      <c r="AC117" t="str">
        <f t="shared" si="11"/>
        <v>нет-</v>
      </c>
      <c r="AD117" t="str">
        <f t="shared" si="8"/>
        <v>да-</v>
      </c>
      <c r="AE117" t="s">
        <v>2708</v>
      </c>
      <c r="AF117" t="s">
        <v>2708</v>
      </c>
      <c r="AG117" t="s">
        <v>2708</v>
      </c>
      <c r="AH117" t="s">
        <v>2708</v>
      </c>
      <c r="AI117" t="s">
        <v>2708</v>
      </c>
      <c r="AJ117" s="37" t="str">
        <f t="shared" si="9"/>
        <v>93PS-30(40)-30-4x7Ah-LL-6_</v>
      </c>
    </row>
    <row r="118" spans="1:36" ht="36" hidden="1">
      <c r="A118" s="8" t="s">
        <v>1612</v>
      </c>
      <c r="B118" s="27" t="s">
        <v>1613</v>
      </c>
      <c r="C118" s="68" t="s">
        <v>1614</v>
      </c>
      <c r="D118" s="18">
        <v>451</v>
      </c>
      <c r="E118" s="70">
        <v>48</v>
      </c>
      <c r="F118" s="71">
        <v>75</v>
      </c>
      <c r="G118" s="70">
        <v>175</v>
      </c>
      <c r="H118" s="5" t="s">
        <v>1301</v>
      </c>
      <c r="I118" s="6" t="s">
        <v>2505</v>
      </c>
      <c r="J118" s="17">
        <v>30</v>
      </c>
      <c r="K118" s="5">
        <v>30</v>
      </c>
      <c r="L118" s="5" t="s">
        <v>425</v>
      </c>
      <c r="M118" s="5" t="s">
        <v>426</v>
      </c>
      <c r="N118" s="17" t="s">
        <v>426</v>
      </c>
      <c r="O118" s="4" t="s">
        <v>427</v>
      </c>
      <c r="P118" s="4"/>
      <c r="Q118" s="4" t="s">
        <v>426</v>
      </c>
      <c r="R118" s="40" t="s">
        <v>2700</v>
      </c>
      <c r="S118" s="5" t="s">
        <v>2558</v>
      </c>
      <c r="T118" s="5" t="s">
        <v>425</v>
      </c>
      <c r="U118" s="4" t="s">
        <v>349</v>
      </c>
      <c r="V118" s="4" t="s">
        <v>664</v>
      </c>
      <c r="W118" s="5"/>
      <c r="X118" s="5">
        <v>10</v>
      </c>
      <c r="Z118" s="7" t="str">
        <f>IFERROR(VLOOKUP(J118,Мощность!A:F,6,0),"000")</f>
        <v>_20_30___</v>
      </c>
      <c r="AA118" s="7" t="str">
        <f>IFERROR(VLOOKUP('Подбор UPS'!K118,Мощность!H:Q,10,0),"000")</f>
        <v>_27_30_______</v>
      </c>
      <c r="AB118" t="str">
        <f t="shared" si="10"/>
        <v>да-</v>
      </c>
      <c r="AC118" t="str">
        <f t="shared" si="11"/>
        <v>нет-</v>
      </c>
      <c r="AD118" t="str">
        <f t="shared" si="8"/>
        <v>да-</v>
      </c>
      <c r="AE118" t="s">
        <v>2708</v>
      </c>
      <c r="AF118" t="s">
        <v>2708</v>
      </c>
      <c r="AG118" t="s">
        <v>2708</v>
      </c>
      <c r="AH118" t="s">
        <v>2708</v>
      </c>
      <c r="AI118" t="s">
        <v>2708</v>
      </c>
      <c r="AJ118" s="37" t="str">
        <f t="shared" si="9"/>
        <v>93PS-30(40)-30-3x9Ah-6_</v>
      </c>
    </row>
    <row r="119" spans="1:36" ht="36" hidden="1">
      <c r="A119" s="8" t="s">
        <v>1615</v>
      </c>
      <c r="B119" s="27" t="s">
        <v>1616</v>
      </c>
      <c r="C119" s="68" t="s">
        <v>1617</v>
      </c>
      <c r="D119" s="18">
        <v>532</v>
      </c>
      <c r="E119" s="70">
        <v>48</v>
      </c>
      <c r="F119" s="71">
        <v>75</v>
      </c>
      <c r="G119" s="70">
        <v>175</v>
      </c>
      <c r="H119" s="5" t="s">
        <v>1301</v>
      </c>
      <c r="I119" s="6" t="s">
        <v>2505</v>
      </c>
      <c r="J119" s="17">
        <v>30</v>
      </c>
      <c r="K119" s="5">
        <v>30</v>
      </c>
      <c r="L119" s="5" t="s">
        <v>425</v>
      </c>
      <c r="M119" s="5" t="s">
        <v>426</v>
      </c>
      <c r="N119" s="17" t="s">
        <v>426</v>
      </c>
      <c r="O119" s="4" t="s">
        <v>427</v>
      </c>
      <c r="P119" s="4"/>
      <c r="Q119" s="4" t="s">
        <v>426</v>
      </c>
      <c r="R119" s="40" t="s">
        <v>2700</v>
      </c>
      <c r="S119" s="5" t="s">
        <v>2558</v>
      </c>
      <c r="T119" s="5" t="s">
        <v>425</v>
      </c>
      <c r="U119" s="4" t="s">
        <v>349</v>
      </c>
      <c r="V119" s="4" t="s">
        <v>664</v>
      </c>
      <c r="W119" s="5"/>
      <c r="X119" s="5">
        <v>15</v>
      </c>
      <c r="Z119" s="7" t="str">
        <f>IFERROR(VLOOKUP(J119,Мощность!A:F,6,0),"000")</f>
        <v>_20_30___</v>
      </c>
      <c r="AA119" s="7" t="str">
        <f>IFERROR(VLOOKUP('Подбор UPS'!K119,Мощность!H:Q,10,0),"000")</f>
        <v>_27_30_______</v>
      </c>
      <c r="AB119" t="str">
        <f t="shared" si="10"/>
        <v>да-</v>
      </c>
      <c r="AC119" t="str">
        <f t="shared" si="11"/>
        <v>нет-</v>
      </c>
      <c r="AD119" t="str">
        <f t="shared" si="8"/>
        <v>да-</v>
      </c>
      <c r="AE119" t="s">
        <v>2708</v>
      </c>
      <c r="AF119" t="s">
        <v>2708</v>
      </c>
      <c r="AG119" t="s">
        <v>2708</v>
      </c>
      <c r="AH119" t="s">
        <v>2708</v>
      </c>
      <c r="AI119" t="s">
        <v>2708</v>
      </c>
      <c r="AJ119" s="37" t="str">
        <f t="shared" si="9"/>
        <v>93PS-30(40)-30-4x9Ah-6_</v>
      </c>
    </row>
    <row r="120" spans="1:36" ht="48" hidden="1">
      <c r="A120" s="8" t="s">
        <v>1618</v>
      </c>
      <c r="B120" s="27" t="s">
        <v>1619</v>
      </c>
      <c r="C120" s="68" t="s">
        <v>1620</v>
      </c>
      <c r="D120" s="18">
        <v>216</v>
      </c>
      <c r="E120" s="70">
        <v>48</v>
      </c>
      <c r="F120" s="71">
        <v>75</v>
      </c>
      <c r="G120" s="70">
        <v>175</v>
      </c>
      <c r="H120" s="5" t="s">
        <v>1301</v>
      </c>
      <c r="I120" s="6" t="s">
        <v>2505</v>
      </c>
      <c r="J120" s="17">
        <v>30</v>
      </c>
      <c r="K120" s="5">
        <v>30</v>
      </c>
      <c r="L120" s="5" t="s">
        <v>425</v>
      </c>
      <c r="M120" s="5" t="s">
        <v>426</v>
      </c>
      <c r="N120" s="17" t="s">
        <v>426</v>
      </c>
      <c r="O120" s="4" t="s">
        <v>426</v>
      </c>
      <c r="P120" s="4"/>
      <c r="Q120" s="4" t="s">
        <v>427</v>
      </c>
      <c r="R120" s="40" t="s">
        <v>2700</v>
      </c>
      <c r="S120" s="5" t="s">
        <v>2558</v>
      </c>
      <c r="T120" s="5" t="s">
        <v>425</v>
      </c>
      <c r="U120" s="4" t="s">
        <v>349</v>
      </c>
      <c r="V120" s="4" t="s">
        <v>664</v>
      </c>
      <c r="W120" s="18" t="s">
        <v>425</v>
      </c>
      <c r="X120" s="18" t="s">
        <v>425</v>
      </c>
      <c r="Z120" s="7" t="str">
        <f>IFERROR(VLOOKUP(J120,Мощность!A:F,6,0),"000")</f>
        <v>_20_30___</v>
      </c>
      <c r="AA120" s="7" t="str">
        <f>IFERROR(VLOOKUP('Подбор UPS'!K120,Мощность!H:Q,10,0),"000")</f>
        <v>_27_30_______</v>
      </c>
      <c r="AB120" t="str">
        <f t="shared" si="10"/>
        <v>да-</v>
      </c>
      <c r="AC120" t="str">
        <f t="shared" si="11"/>
        <v>да-</v>
      </c>
      <c r="AD120" t="str">
        <f t="shared" si="8"/>
        <v>нет-</v>
      </c>
      <c r="AE120" t="s">
        <v>2708</v>
      </c>
      <c r="AF120" t="s">
        <v>2708</v>
      </c>
      <c r="AG120" t="s">
        <v>2708</v>
      </c>
      <c r="AH120" t="s">
        <v>2708</v>
      </c>
      <c r="AI120" t="s">
        <v>2708</v>
      </c>
      <c r="AJ120" s="37" t="str">
        <f t="shared" si="9"/>
        <v>93PS-30(40)-30-0-MBS-6_</v>
      </c>
    </row>
    <row r="121" spans="1:36" ht="48" hidden="1">
      <c r="A121" s="8" t="s">
        <v>1621</v>
      </c>
      <c r="B121" s="27" t="s">
        <v>1622</v>
      </c>
      <c r="C121" s="68" t="s">
        <v>1623</v>
      </c>
      <c r="D121" s="18">
        <v>540</v>
      </c>
      <c r="E121" s="70">
        <v>48</v>
      </c>
      <c r="F121" s="71">
        <v>75</v>
      </c>
      <c r="G121" s="70">
        <v>175</v>
      </c>
      <c r="H121" s="5" t="s">
        <v>1301</v>
      </c>
      <c r="I121" s="6" t="s">
        <v>2505</v>
      </c>
      <c r="J121" s="17">
        <v>30</v>
      </c>
      <c r="K121" s="5">
        <v>30</v>
      </c>
      <c r="L121" s="5" t="s">
        <v>425</v>
      </c>
      <c r="M121" s="5" t="s">
        <v>426</v>
      </c>
      <c r="N121" s="17" t="s">
        <v>426</v>
      </c>
      <c r="O121" s="4" t="s">
        <v>426</v>
      </c>
      <c r="P121" s="4"/>
      <c r="Q121" s="4" t="s">
        <v>426</v>
      </c>
      <c r="R121" s="40" t="s">
        <v>2700</v>
      </c>
      <c r="S121" s="5" t="s">
        <v>2558</v>
      </c>
      <c r="T121" s="5" t="s">
        <v>425</v>
      </c>
      <c r="U121" s="4" t="s">
        <v>349</v>
      </c>
      <c r="V121" s="4" t="s">
        <v>664</v>
      </c>
      <c r="W121" s="5"/>
      <c r="X121" s="5">
        <v>11</v>
      </c>
      <c r="Z121" s="7" t="str">
        <f>IFERROR(VLOOKUP(J121,Мощность!A:F,6,0),"000")</f>
        <v>_20_30___</v>
      </c>
      <c r="AA121" s="7" t="str">
        <f>IFERROR(VLOOKUP('Подбор UPS'!K121,Мощность!H:Q,10,0),"000")</f>
        <v>_27_30_______</v>
      </c>
      <c r="AB121" t="str">
        <f t="shared" si="10"/>
        <v>да-</v>
      </c>
      <c r="AC121" t="str">
        <f t="shared" si="11"/>
        <v>да-</v>
      </c>
      <c r="AD121" t="str">
        <f t="shared" si="8"/>
        <v>да-</v>
      </c>
      <c r="AE121" t="s">
        <v>2708</v>
      </c>
      <c r="AF121" t="s">
        <v>2708</v>
      </c>
      <c r="AG121" t="s">
        <v>2708</v>
      </c>
      <c r="AH121" t="s">
        <v>2708</v>
      </c>
      <c r="AI121" t="s">
        <v>2708</v>
      </c>
      <c r="AJ121" s="37" t="str">
        <f t="shared" si="9"/>
        <v>93PS-30(40)-30-4x7Ah-LL-MBS-6_</v>
      </c>
    </row>
    <row r="122" spans="1:36" ht="48" hidden="1">
      <c r="A122" s="8" t="s">
        <v>1624</v>
      </c>
      <c r="B122" s="27" t="s">
        <v>1625</v>
      </c>
      <c r="C122" s="68" t="s">
        <v>1626</v>
      </c>
      <c r="D122" s="18">
        <v>459</v>
      </c>
      <c r="E122" s="70">
        <v>48</v>
      </c>
      <c r="F122" s="71">
        <v>75</v>
      </c>
      <c r="G122" s="70">
        <v>175</v>
      </c>
      <c r="H122" s="5" t="s">
        <v>1301</v>
      </c>
      <c r="I122" s="6" t="s">
        <v>2505</v>
      </c>
      <c r="J122" s="17">
        <v>30</v>
      </c>
      <c r="K122" s="5">
        <v>30</v>
      </c>
      <c r="L122" s="5" t="s">
        <v>425</v>
      </c>
      <c r="M122" s="5" t="s">
        <v>426</v>
      </c>
      <c r="N122" s="17" t="s">
        <v>426</v>
      </c>
      <c r="O122" s="4" t="s">
        <v>426</v>
      </c>
      <c r="P122" s="4"/>
      <c r="Q122" s="4" t="s">
        <v>426</v>
      </c>
      <c r="R122" s="40" t="s">
        <v>2700</v>
      </c>
      <c r="S122" s="5" t="s">
        <v>2558</v>
      </c>
      <c r="T122" s="5" t="s">
        <v>425</v>
      </c>
      <c r="U122" s="4" t="s">
        <v>349</v>
      </c>
      <c r="V122" s="4" t="s">
        <v>664</v>
      </c>
      <c r="W122" s="5"/>
      <c r="X122" s="5">
        <v>10</v>
      </c>
      <c r="Z122" s="7" t="str">
        <f>IFERROR(VLOOKUP(J122,Мощность!A:F,6,0),"000")</f>
        <v>_20_30___</v>
      </c>
      <c r="AA122" s="7" t="str">
        <f>IFERROR(VLOOKUP('Подбор UPS'!K122,Мощность!H:Q,10,0),"000")</f>
        <v>_27_30_______</v>
      </c>
      <c r="AB122" t="str">
        <f t="shared" si="10"/>
        <v>да-</v>
      </c>
      <c r="AC122" t="str">
        <f t="shared" si="11"/>
        <v>да-</v>
      </c>
      <c r="AD122" t="str">
        <f t="shared" si="8"/>
        <v>да-</v>
      </c>
      <c r="AE122" t="s">
        <v>2708</v>
      </c>
      <c r="AF122" t="s">
        <v>2708</v>
      </c>
      <c r="AG122" t="s">
        <v>2708</v>
      </c>
      <c r="AH122" t="s">
        <v>2708</v>
      </c>
      <c r="AI122" t="s">
        <v>2708</v>
      </c>
      <c r="AJ122" s="37" t="str">
        <f t="shared" si="9"/>
        <v>93PS-30(40)-30-3x9Ah-MBS-6_</v>
      </c>
    </row>
    <row r="123" spans="1:36" ht="48" hidden="1">
      <c r="A123" s="8" t="s">
        <v>1627</v>
      </c>
      <c r="B123" s="27" t="s">
        <v>1628</v>
      </c>
      <c r="C123" s="68" t="s">
        <v>1629</v>
      </c>
      <c r="D123" s="18">
        <v>540</v>
      </c>
      <c r="E123" s="70">
        <v>48</v>
      </c>
      <c r="F123" s="71">
        <v>75</v>
      </c>
      <c r="G123" s="70">
        <v>175</v>
      </c>
      <c r="H123" s="5" t="s">
        <v>1301</v>
      </c>
      <c r="I123" s="6" t="s">
        <v>2505</v>
      </c>
      <c r="J123" s="17">
        <v>30</v>
      </c>
      <c r="K123" s="5">
        <v>30</v>
      </c>
      <c r="L123" s="5" t="s">
        <v>425</v>
      </c>
      <c r="M123" s="5" t="s">
        <v>426</v>
      </c>
      <c r="N123" s="17" t="s">
        <v>426</v>
      </c>
      <c r="O123" s="4" t="s">
        <v>426</v>
      </c>
      <c r="P123" s="4"/>
      <c r="Q123" s="4" t="s">
        <v>426</v>
      </c>
      <c r="R123" s="40" t="s">
        <v>2700</v>
      </c>
      <c r="S123" s="5" t="s">
        <v>2558</v>
      </c>
      <c r="T123" s="5" t="s">
        <v>425</v>
      </c>
      <c r="U123" s="4" t="s">
        <v>349</v>
      </c>
      <c r="V123" s="4" t="s">
        <v>664</v>
      </c>
      <c r="W123" s="5"/>
      <c r="X123" s="5">
        <v>15</v>
      </c>
      <c r="Z123" s="7" t="str">
        <f>IFERROR(VLOOKUP(J123,Мощность!A:F,6,0),"000")</f>
        <v>_20_30___</v>
      </c>
      <c r="AA123" s="7" t="str">
        <f>IFERROR(VLOOKUP('Подбор UPS'!K123,Мощность!H:Q,10,0),"000")</f>
        <v>_27_30_______</v>
      </c>
      <c r="AB123" t="str">
        <f t="shared" si="10"/>
        <v>да-</v>
      </c>
      <c r="AC123" t="str">
        <f t="shared" si="11"/>
        <v>да-</v>
      </c>
      <c r="AD123" t="str">
        <f t="shared" si="8"/>
        <v>да-</v>
      </c>
      <c r="AE123" t="s">
        <v>2708</v>
      </c>
      <c r="AF123" t="s">
        <v>2708</v>
      </c>
      <c r="AG123" t="s">
        <v>2708</v>
      </c>
      <c r="AH123" t="s">
        <v>2708</v>
      </c>
      <c r="AI123" t="s">
        <v>2708</v>
      </c>
      <c r="AJ123" s="37" t="str">
        <f t="shared" si="9"/>
        <v>93PS-30(40)-30-4x9Ah-MBS-6_</v>
      </c>
    </row>
    <row r="124" spans="1:36" ht="48" hidden="1">
      <c r="A124" s="8" t="s">
        <v>1630</v>
      </c>
      <c r="B124" s="27" t="s">
        <v>1631</v>
      </c>
      <c r="C124" s="68" t="s">
        <v>1632</v>
      </c>
      <c r="D124" s="18">
        <v>208</v>
      </c>
      <c r="E124" s="70">
        <v>48</v>
      </c>
      <c r="F124" s="71">
        <v>75</v>
      </c>
      <c r="G124" s="70">
        <v>175</v>
      </c>
      <c r="H124" s="5" t="s">
        <v>1301</v>
      </c>
      <c r="I124" s="6" t="s">
        <v>2505</v>
      </c>
      <c r="J124" s="17">
        <v>8</v>
      </c>
      <c r="K124" s="5">
        <v>8</v>
      </c>
      <c r="L124" s="5" t="s">
        <v>1282</v>
      </c>
      <c r="M124" s="5" t="s">
        <v>426</v>
      </c>
      <c r="N124" s="17" t="s">
        <v>426</v>
      </c>
      <c r="O124" s="4" t="s">
        <v>427</v>
      </c>
      <c r="P124" s="4"/>
      <c r="Q124" s="4" t="s">
        <v>427</v>
      </c>
      <c r="R124" s="40" t="s">
        <v>2700</v>
      </c>
      <c r="S124" s="5" t="s">
        <v>2558</v>
      </c>
      <c r="T124" s="5" t="s">
        <v>425</v>
      </c>
      <c r="U124" s="4" t="s">
        <v>349</v>
      </c>
      <c r="V124" s="4" t="s">
        <v>664</v>
      </c>
      <c r="W124" s="18" t="s">
        <v>425</v>
      </c>
      <c r="X124" s="18" t="s">
        <v>425</v>
      </c>
      <c r="Z124" s="7" t="str">
        <f>IFERROR(VLOOKUP(J124,Мощность!A:F,6,0),"000")</f>
        <v>_8____</v>
      </c>
      <c r="AA124" s="7" t="str">
        <f>IFERROR(VLOOKUP('Подбор UPS'!K124,Мощность!H:Q,10,0),"000")</f>
        <v>_7.2_8_______</v>
      </c>
      <c r="AB124" t="str">
        <f t="shared" si="10"/>
        <v>да-</v>
      </c>
      <c r="AC124" t="str">
        <f t="shared" si="11"/>
        <v>нет-</v>
      </c>
      <c r="AD124" t="str">
        <f t="shared" si="8"/>
        <v>нет-</v>
      </c>
      <c r="AE124" t="s">
        <v>2708</v>
      </c>
      <c r="AF124" t="s">
        <v>2708</v>
      </c>
      <c r="AG124" t="s">
        <v>2708</v>
      </c>
      <c r="AH124" t="s">
        <v>2708</v>
      </c>
      <c r="AI124" t="s">
        <v>2708</v>
      </c>
      <c r="AJ124" s="37" t="str">
        <f t="shared" si="9"/>
        <v>93PS-8+8(40)-30-0-SB-6_</v>
      </c>
    </row>
    <row r="125" spans="1:36" ht="60" hidden="1">
      <c r="A125" s="8" t="s">
        <v>1633</v>
      </c>
      <c r="B125" s="27" t="s">
        <v>1634</v>
      </c>
      <c r="C125" s="68" t="s">
        <v>1635</v>
      </c>
      <c r="D125" s="18">
        <v>370</v>
      </c>
      <c r="E125" s="70">
        <v>48</v>
      </c>
      <c r="F125" s="71">
        <v>75</v>
      </c>
      <c r="G125" s="70">
        <v>175</v>
      </c>
      <c r="H125" s="5" t="s">
        <v>1301</v>
      </c>
      <c r="I125" s="6" t="s">
        <v>2505</v>
      </c>
      <c r="J125" s="17">
        <v>8</v>
      </c>
      <c r="K125" s="5">
        <v>8</v>
      </c>
      <c r="L125" s="5" t="s">
        <v>1282</v>
      </c>
      <c r="M125" s="5" t="s">
        <v>426</v>
      </c>
      <c r="N125" s="17" t="s">
        <v>426</v>
      </c>
      <c r="O125" s="4" t="s">
        <v>427</v>
      </c>
      <c r="P125" s="4"/>
      <c r="Q125" s="4" t="s">
        <v>426</v>
      </c>
      <c r="R125" s="40" t="s">
        <v>2700</v>
      </c>
      <c r="S125" s="5" t="s">
        <v>2558</v>
      </c>
      <c r="T125" s="5" t="s">
        <v>425</v>
      </c>
      <c r="U125" s="4" t="s">
        <v>349</v>
      </c>
      <c r="V125" s="4" t="s">
        <v>664</v>
      </c>
      <c r="W125" s="5"/>
      <c r="X125" s="5">
        <v>7</v>
      </c>
      <c r="Z125" s="7" t="str">
        <f>IFERROR(VLOOKUP(J125,Мощность!A:F,6,0),"000")</f>
        <v>_8____</v>
      </c>
      <c r="AA125" s="7" t="str">
        <f>IFERROR(VLOOKUP('Подбор UPS'!K125,Мощность!H:Q,10,0),"000")</f>
        <v>_7.2_8_______</v>
      </c>
      <c r="AB125" t="str">
        <f t="shared" si="10"/>
        <v>да-</v>
      </c>
      <c r="AC125" t="str">
        <f t="shared" si="11"/>
        <v>нет-</v>
      </c>
      <c r="AD125" t="str">
        <f t="shared" si="8"/>
        <v>да-</v>
      </c>
      <c r="AE125" t="s">
        <v>2708</v>
      </c>
      <c r="AF125" t="s">
        <v>2708</v>
      </c>
      <c r="AG125" t="s">
        <v>2708</v>
      </c>
      <c r="AH125" t="s">
        <v>2708</v>
      </c>
      <c r="AI125" t="s">
        <v>2708</v>
      </c>
      <c r="AJ125" s="37" t="str">
        <f t="shared" si="9"/>
        <v>93PS-8+8(40)-30-2x7Ah-LL-SB-6_</v>
      </c>
    </row>
    <row r="126" spans="1:36" ht="60" hidden="1">
      <c r="A126" s="8" t="s">
        <v>1636</v>
      </c>
      <c r="B126" s="27" t="s">
        <v>1637</v>
      </c>
      <c r="C126" s="68" t="s">
        <v>1638</v>
      </c>
      <c r="D126" s="18">
        <v>532</v>
      </c>
      <c r="E126" s="70">
        <v>48</v>
      </c>
      <c r="F126" s="71">
        <v>75</v>
      </c>
      <c r="G126" s="70">
        <v>175</v>
      </c>
      <c r="H126" s="5" t="s">
        <v>1301</v>
      </c>
      <c r="I126" s="6" t="s">
        <v>2505</v>
      </c>
      <c r="J126" s="17">
        <v>8</v>
      </c>
      <c r="K126" s="5">
        <v>8</v>
      </c>
      <c r="L126" s="5" t="s">
        <v>1282</v>
      </c>
      <c r="M126" s="5" t="s">
        <v>426</v>
      </c>
      <c r="N126" s="17" t="s">
        <v>426</v>
      </c>
      <c r="O126" s="4" t="s">
        <v>427</v>
      </c>
      <c r="P126" s="4"/>
      <c r="Q126" s="4" t="s">
        <v>426</v>
      </c>
      <c r="R126" s="40" t="s">
        <v>2700</v>
      </c>
      <c r="S126" s="5" t="s">
        <v>2558</v>
      </c>
      <c r="T126" s="5" t="s">
        <v>425</v>
      </c>
      <c r="U126" s="4" t="s">
        <v>349</v>
      </c>
      <c r="V126" s="4" t="s">
        <v>664</v>
      </c>
      <c r="W126" s="5"/>
      <c r="X126" s="5">
        <v>21</v>
      </c>
      <c r="Z126" s="7" t="str">
        <f>IFERROR(VLOOKUP(J126,Мощность!A:F,6,0),"000")</f>
        <v>_8____</v>
      </c>
      <c r="AA126" s="7" t="str">
        <f>IFERROR(VLOOKUP('Подбор UPS'!K126,Мощность!H:Q,10,0),"000")</f>
        <v>_7.2_8_______</v>
      </c>
      <c r="AB126" t="str">
        <f t="shared" si="10"/>
        <v>да-</v>
      </c>
      <c r="AC126" t="str">
        <f t="shared" si="11"/>
        <v>нет-</v>
      </c>
      <c r="AD126" t="str">
        <f t="shared" si="8"/>
        <v>да-</v>
      </c>
      <c r="AE126" t="s">
        <v>2708</v>
      </c>
      <c r="AF126" t="s">
        <v>2708</v>
      </c>
      <c r="AG126" t="s">
        <v>2708</v>
      </c>
      <c r="AH126" t="s">
        <v>2708</v>
      </c>
      <c r="AI126" t="s">
        <v>2708</v>
      </c>
      <c r="AJ126" s="37" t="str">
        <f t="shared" si="9"/>
        <v>93PS-8+8(40)-30-4x7Ah-LL-SB-6_</v>
      </c>
    </row>
    <row r="127" spans="1:36" ht="48" hidden="1">
      <c r="A127" s="8" t="s">
        <v>1639</v>
      </c>
      <c r="B127" s="27" t="s">
        <v>1640</v>
      </c>
      <c r="C127" s="68" t="s">
        <v>1641</v>
      </c>
      <c r="D127" s="18">
        <v>370</v>
      </c>
      <c r="E127" s="70">
        <v>48</v>
      </c>
      <c r="F127" s="71">
        <v>75</v>
      </c>
      <c r="G127" s="70">
        <v>175</v>
      </c>
      <c r="H127" s="5" t="s">
        <v>1301</v>
      </c>
      <c r="I127" s="6" t="s">
        <v>2505</v>
      </c>
      <c r="J127" s="17">
        <v>8</v>
      </c>
      <c r="K127" s="5">
        <v>8</v>
      </c>
      <c r="L127" s="5" t="s">
        <v>1282</v>
      </c>
      <c r="M127" s="5" t="s">
        <v>426</v>
      </c>
      <c r="N127" s="17" t="s">
        <v>426</v>
      </c>
      <c r="O127" s="4" t="s">
        <v>427</v>
      </c>
      <c r="P127" s="4"/>
      <c r="Q127" s="4" t="s">
        <v>426</v>
      </c>
      <c r="R127" s="40" t="s">
        <v>2700</v>
      </c>
      <c r="S127" s="5" t="s">
        <v>2558</v>
      </c>
      <c r="T127" s="5" t="s">
        <v>425</v>
      </c>
      <c r="U127" s="4" t="s">
        <v>349</v>
      </c>
      <c r="V127" s="4" t="s">
        <v>664</v>
      </c>
      <c r="W127" s="5"/>
      <c r="X127" s="5">
        <v>13</v>
      </c>
      <c r="Z127" s="7" t="str">
        <f>IFERROR(VLOOKUP(J127,Мощность!A:F,6,0),"000")</f>
        <v>_8____</v>
      </c>
      <c r="AA127" s="7" t="str">
        <f>IFERROR(VLOOKUP('Подбор UPS'!K127,Мощность!H:Q,10,0),"000")</f>
        <v>_7.2_8_______</v>
      </c>
      <c r="AB127" t="str">
        <f t="shared" si="10"/>
        <v>да-</v>
      </c>
      <c r="AC127" t="str">
        <f t="shared" si="11"/>
        <v>нет-</v>
      </c>
      <c r="AD127" t="str">
        <f t="shared" si="8"/>
        <v>да-</v>
      </c>
      <c r="AE127" t="s">
        <v>2708</v>
      </c>
      <c r="AF127" t="s">
        <v>2708</v>
      </c>
      <c r="AG127" t="s">
        <v>2708</v>
      </c>
      <c r="AH127" t="s">
        <v>2708</v>
      </c>
      <c r="AI127" t="s">
        <v>2708</v>
      </c>
      <c r="AJ127" s="37" t="str">
        <f t="shared" si="9"/>
        <v>93PS-8+8(40)-30-2x9Ah-SB-6_</v>
      </c>
    </row>
    <row r="128" spans="1:36" ht="48" hidden="1">
      <c r="A128" s="8" t="s">
        <v>1642</v>
      </c>
      <c r="B128" s="27" t="s">
        <v>1643</v>
      </c>
      <c r="C128" s="68" t="s">
        <v>1644</v>
      </c>
      <c r="D128" s="18">
        <v>532</v>
      </c>
      <c r="E128" s="70">
        <v>48</v>
      </c>
      <c r="F128" s="71">
        <v>75</v>
      </c>
      <c r="G128" s="70">
        <v>175</v>
      </c>
      <c r="H128" s="5" t="s">
        <v>1301</v>
      </c>
      <c r="I128" s="6" t="s">
        <v>2505</v>
      </c>
      <c r="J128" s="17">
        <v>8</v>
      </c>
      <c r="K128" s="5">
        <v>8</v>
      </c>
      <c r="L128" s="5" t="s">
        <v>1282</v>
      </c>
      <c r="M128" s="5" t="s">
        <v>426</v>
      </c>
      <c r="N128" s="17" t="s">
        <v>426</v>
      </c>
      <c r="O128" s="4" t="s">
        <v>427</v>
      </c>
      <c r="P128" s="4"/>
      <c r="Q128" s="4" t="s">
        <v>426</v>
      </c>
      <c r="R128" s="40" t="s">
        <v>2700</v>
      </c>
      <c r="S128" s="5" t="s">
        <v>2558</v>
      </c>
      <c r="T128" s="5" t="s">
        <v>425</v>
      </c>
      <c r="U128" s="4" t="s">
        <v>349</v>
      </c>
      <c r="V128" s="4" t="s">
        <v>664</v>
      </c>
      <c r="W128" s="5"/>
      <c r="X128" s="5">
        <v>32</v>
      </c>
      <c r="Z128" s="7" t="str">
        <f>IFERROR(VLOOKUP(J128,Мощность!A:F,6,0),"000")</f>
        <v>_8____</v>
      </c>
      <c r="AA128" s="7" t="str">
        <f>IFERROR(VLOOKUP('Подбор UPS'!K128,Мощность!H:Q,10,0),"000")</f>
        <v>_7.2_8_______</v>
      </c>
      <c r="AB128" t="str">
        <f t="shared" si="10"/>
        <v>да-</v>
      </c>
      <c r="AC128" t="str">
        <f t="shared" si="11"/>
        <v>нет-</v>
      </c>
      <c r="AD128" t="str">
        <f t="shared" si="8"/>
        <v>да-</v>
      </c>
      <c r="AE128" t="s">
        <v>2708</v>
      </c>
      <c r="AF128" t="s">
        <v>2708</v>
      </c>
      <c r="AG128" t="s">
        <v>2708</v>
      </c>
      <c r="AH128" t="s">
        <v>2708</v>
      </c>
      <c r="AI128" t="s">
        <v>2708</v>
      </c>
      <c r="AJ128" s="37" t="str">
        <f t="shared" si="9"/>
        <v>93PS-8+8(40)-30-4x9Ah-SB-6_</v>
      </c>
    </row>
    <row r="129" spans="1:36" ht="60" hidden="1">
      <c r="A129" s="8" t="s">
        <v>1645</v>
      </c>
      <c r="B129" s="27" t="s">
        <v>1646</v>
      </c>
      <c r="C129" s="68" t="s">
        <v>1647</v>
      </c>
      <c r="D129" s="18">
        <v>216</v>
      </c>
      <c r="E129" s="70">
        <v>48</v>
      </c>
      <c r="F129" s="71">
        <v>75</v>
      </c>
      <c r="G129" s="70">
        <v>175</v>
      </c>
      <c r="H129" s="5" t="s">
        <v>1301</v>
      </c>
      <c r="I129" s="6" t="s">
        <v>2505</v>
      </c>
      <c r="J129" s="17">
        <v>8</v>
      </c>
      <c r="K129" s="5">
        <v>8</v>
      </c>
      <c r="L129" s="5" t="s">
        <v>1282</v>
      </c>
      <c r="M129" s="5" t="s">
        <v>426</v>
      </c>
      <c r="N129" s="17" t="s">
        <v>426</v>
      </c>
      <c r="O129" s="4" t="s">
        <v>426</v>
      </c>
      <c r="P129" s="4"/>
      <c r="Q129" s="4" t="s">
        <v>427</v>
      </c>
      <c r="R129" s="40" t="s">
        <v>2700</v>
      </c>
      <c r="S129" s="5" t="s">
        <v>2558</v>
      </c>
      <c r="T129" s="5" t="s">
        <v>425</v>
      </c>
      <c r="U129" s="4" t="s">
        <v>349</v>
      </c>
      <c r="V129" s="4" t="s">
        <v>664</v>
      </c>
      <c r="W129" s="18" t="s">
        <v>425</v>
      </c>
      <c r="X129" s="18" t="s">
        <v>425</v>
      </c>
      <c r="Z129" s="7" t="str">
        <f>IFERROR(VLOOKUP(J129,Мощность!A:F,6,0),"000")</f>
        <v>_8____</v>
      </c>
      <c r="AA129" s="7" t="str">
        <f>IFERROR(VLOOKUP('Подбор UPS'!K129,Мощность!H:Q,10,0),"000")</f>
        <v>_7.2_8_______</v>
      </c>
      <c r="AB129" t="str">
        <f t="shared" si="10"/>
        <v>да-</v>
      </c>
      <c r="AC129" t="str">
        <f t="shared" si="11"/>
        <v>да-</v>
      </c>
      <c r="AD129" t="str">
        <f t="shared" si="8"/>
        <v>нет-</v>
      </c>
      <c r="AE129" t="s">
        <v>2708</v>
      </c>
      <c r="AF129" t="s">
        <v>2708</v>
      </c>
      <c r="AG129" t="s">
        <v>2708</v>
      </c>
      <c r="AH129" t="s">
        <v>2708</v>
      </c>
      <c r="AI129" t="s">
        <v>2708</v>
      </c>
      <c r="AJ129" s="37" t="str">
        <f t="shared" si="9"/>
        <v>93PS-8+8(40)-30-0-SB-MBS-6_</v>
      </c>
    </row>
    <row r="130" spans="1:36" ht="60" hidden="1">
      <c r="A130" s="8" t="s">
        <v>1648</v>
      </c>
      <c r="B130" s="27" t="s">
        <v>1649</v>
      </c>
      <c r="C130" s="68" t="s">
        <v>1650</v>
      </c>
      <c r="D130" s="18">
        <v>378</v>
      </c>
      <c r="E130" s="70">
        <v>48</v>
      </c>
      <c r="F130" s="71">
        <v>75</v>
      </c>
      <c r="G130" s="70">
        <v>175</v>
      </c>
      <c r="H130" s="5" t="s">
        <v>1301</v>
      </c>
      <c r="I130" s="6" t="s">
        <v>2505</v>
      </c>
      <c r="J130" s="17">
        <v>8</v>
      </c>
      <c r="K130" s="5">
        <v>8</v>
      </c>
      <c r="L130" s="5" t="s">
        <v>1282</v>
      </c>
      <c r="M130" s="5" t="s">
        <v>426</v>
      </c>
      <c r="N130" s="17" t="s">
        <v>426</v>
      </c>
      <c r="O130" s="4" t="s">
        <v>426</v>
      </c>
      <c r="P130" s="4"/>
      <c r="Q130" s="4" t="s">
        <v>426</v>
      </c>
      <c r="R130" s="40" t="s">
        <v>2700</v>
      </c>
      <c r="S130" s="5" t="s">
        <v>2558</v>
      </c>
      <c r="T130" s="5" t="s">
        <v>425</v>
      </c>
      <c r="U130" s="4" t="s">
        <v>349</v>
      </c>
      <c r="V130" s="4" t="s">
        <v>664</v>
      </c>
      <c r="W130" s="5"/>
      <c r="X130" s="5">
        <v>7</v>
      </c>
      <c r="Z130" s="7" t="str">
        <f>IFERROR(VLOOKUP(J130,Мощность!A:F,6,0),"000")</f>
        <v>_8____</v>
      </c>
      <c r="AA130" s="7" t="str">
        <f>IFERROR(VLOOKUP('Подбор UPS'!K130,Мощность!H:Q,10,0),"000")</f>
        <v>_7.2_8_______</v>
      </c>
      <c r="AB130" t="str">
        <f t="shared" si="10"/>
        <v>да-</v>
      </c>
      <c r="AC130" t="str">
        <f t="shared" si="11"/>
        <v>да-</v>
      </c>
      <c r="AD130" t="str">
        <f t="shared" si="8"/>
        <v>да-</v>
      </c>
      <c r="AE130" t="s">
        <v>2708</v>
      </c>
      <c r="AF130" t="s">
        <v>2708</v>
      </c>
      <c r="AG130" t="s">
        <v>2708</v>
      </c>
      <c r="AH130" t="s">
        <v>2708</v>
      </c>
      <c r="AI130" t="s">
        <v>2708</v>
      </c>
      <c r="AJ130" s="37" t="str">
        <f t="shared" si="9"/>
        <v>93PS-8+8(40)-30-2x7Ah-LL-SB-MBS-6_</v>
      </c>
    </row>
    <row r="131" spans="1:36" ht="60" hidden="1">
      <c r="A131" s="8" t="s">
        <v>1651</v>
      </c>
      <c r="B131" s="27" t="s">
        <v>1652</v>
      </c>
      <c r="C131" s="68" t="s">
        <v>1653</v>
      </c>
      <c r="D131" s="18">
        <v>540</v>
      </c>
      <c r="E131" s="70">
        <v>48</v>
      </c>
      <c r="F131" s="71">
        <v>75</v>
      </c>
      <c r="G131" s="70">
        <v>175</v>
      </c>
      <c r="H131" s="5" t="s">
        <v>1301</v>
      </c>
      <c r="I131" s="6" t="s">
        <v>2505</v>
      </c>
      <c r="J131" s="17">
        <v>8</v>
      </c>
      <c r="K131" s="5">
        <v>8</v>
      </c>
      <c r="L131" s="5" t="s">
        <v>1282</v>
      </c>
      <c r="M131" s="5" t="s">
        <v>426</v>
      </c>
      <c r="N131" s="17" t="s">
        <v>426</v>
      </c>
      <c r="O131" s="4" t="s">
        <v>426</v>
      </c>
      <c r="P131" s="4"/>
      <c r="Q131" s="4" t="s">
        <v>426</v>
      </c>
      <c r="R131" s="40" t="s">
        <v>2700</v>
      </c>
      <c r="S131" s="5" t="s">
        <v>2558</v>
      </c>
      <c r="T131" s="5" t="s">
        <v>425</v>
      </c>
      <c r="U131" s="4" t="s">
        <v>349</v>
      </c>
      <c r="V131" s="4" t="s">
        <v>664</v>
      </c>
      <c r="W131" s="5"/>
      <c r="X131" s="5">
        <v>21</v>
      </c>
      <c r="Z131" s="7" t="str">
        <f>IFERROR(VLOOKUP(J131,Мощность!A:F,6,0),"000")</f>
        <v>_8____</v>
      </c>
      <c r="AA131" s="7" t="str">
        <f>IFERROR(VLOOKUP('Подбор UPS'!K131,Мощность!H:Q,10,0),"000")</f>
        <v>_7.2_8_______</v>
      </c>
      <c r="AB131" t="str">
        <f t="shared" si="10"/>
        <v>да-</v>
      </c>
      <c r="AC131" t="str">
        <f t="shared" si="11"/>
        <v>да-</v>
      </c>
      <c r="AD131" t="str">
        <f t="shared" si="8"/>
        <v>да-</v>
      </c>
      <c r="AE131" t="s">
        <v>2708</v>
      </c>
      <c r="AF131" t="s">
        <v>2708</v>
      </c>
      <c r="AG131" t="s">
        <v>2708</v>
      </c>
      <c r="AH131" t="s">
        <v>2708</v>
      </c>
      <c r="AI131" t="s">
        <v>2708</v>
      </c>
      <c r="AJ131" s="37" t="str">
        <f t="shared" si="9"/>
        <v>93PS-8+8(40)-30-4x7Ah-LL-SB-MBS-6_</v>
      </c>
    </row>
    <row r="132" spans="1:36" ht="60" hidden="1">
      <c r="A132" s="8" t="s">
        <v>1654</v>
      </c>
      <c r="B132" s="27" t="s">
        <v>1655</v>
      </c>
      <c r="C132" s="68" t="s">
        <v>1656</v>
      </c>
      <c r="D132" s="18">
        <v>378</v>
      </c>
      <c r="E132" s="70">
        <v>48</v>
      </c>
      <c r="F132" s="71">
        <v>75</v>
      </c>
      <c r="G132" s="70">
        <v>175</v>
      </c>
      <c r="H132" s="5" t="s">
        <v>1301</v>
      </c>
      <c r="I132" s="6" t="s">
        <v>2505</v>
      </c>
      <c r="J132" s="17">
        <v>8</v>
      </c>
      <c r="K132" s="5">
        <v>8</v>
      </c>
      <c r="L132" s="5" t="s">
        <v>1282</v>
      </c>
      <c r="M132" s="5" t="s">
        <v>426</v>
      </c>
      <c r="N132" s="17" t="s">
        <v>426</v>
      </c>
      <c r="O132" s="4" t="s">
        <v>426</v>
      </c>
      <c r="P132" s="4"/>
      <c r="Q132" s="4" t="s">
        <v>426</v>
      </c>
      <c r="R132" s="40" t="s">
        <v>2700</v>
      </c>
      <c r="S132" s="5" t="s">
        <v>2558</v>
      </c>
      <c r="T132" s="5" t="s">
        <v>425</v>
      </c>
      <c r="U132" s="4" t="s">
        <v>349</v>
      </c>
      <c r="V132" s="4" t="s">
        <v>664</v>
      </c>
      <c r="W132" s="5"/>
      <c r="X132" s="5">
        <v>13</v>
      </c>
      <c r="Z132" s="7" t="str">
        <f>IFERROR(VLOOKUP(J132,Мощность!A:F,6,0),"000")</f>
        <v>_8____</v>
      </c>
      <c r="AA132" s="7" t="str">
        <f>IFERROR(VLOOKUP('Подбор UPS'!K132,Мощность!H:Q,10,0),"000")</f>
        <v>_7.2_8_______</v>
      </c>
      <c r="AB132" t="str">
        <f t="shared" si="10"/>
        <v>да-</v>
      </c>
      <c r="AC132" t="str">
        <f t="shared" si="11"/>
        <v>да-</v>
      </c>
      <c r="AD132" t="str">
        <f t="shared" si="8"/>
        <v>да-</v>
      </c>
      <c r="AE132" t="s">
        <v>2708</v>
      </c>
      <c r="AF132" t="s">
        <v>2708</v>
      </c>
      <c r="AG132" t="s">
        <v>2708</v>
      </c>
      <c r="AH132" t="s">
        <v>2708</v>
      </c>
      <c r="AI132" t="s">
        <v>2708</v>
      </c>
      <c r="AJ132" s="37" t="str">
        <f t="shared" si="9"/>
        <v>93PS-8+8(40)-30-2x9Ah-SB-MBS-6_</v>
      </c>
    </row>
    <row r="133" spans="1:36" ht="60" hidden="1">
      <c r="A133" s="8" t="s">
        <v>1657</v>
      </c>
      <c r="B133" s="27" t="s">
        <v>1658</v>
      </c>
      <c r="C133" s="68" t="s">
        <v>1659</v>
      </c>
      <c r="D133" s="18">
        <v>540</v>
      </c>
      <c r="E133" s="70">
        <v>48</v>
      </c>
      <c r="F133" s="71">
        <v>75</v>
      </c>
      <c r="G133" s="70">
        <v>175</v>
      </c>
      <c r="H133" s="5" t="s">
        <v>1301</v>
      </c>
      <c r="I133" s="6" t="s">
        <v>2505</v>
      </c>
      <c r="J133" s="17">
        <v>8</v>
      </c>
      <c r="K133" s="5">
        <v>8</v>
      </c>
      <c r="L133" s="5" t="s">
        <v>1282</v>
      </c>
      <c r="M133" s="5" t="s">
        <v>426</v>
      </c>
      <c r="N133" s="17" t="s">
        <v>426</v>
      </c>
      <c r="O133" s="4" t="s">
        <v>426</v>
      </c>
      <c r="P133" s="4"/>
      <c r="Q133" s="4" t="s">
        <v>426</v>
      </c>
      <c r="R133" s="40" t="s">
        <v>2700</v>
      </c>
      <c r="S133" s="5" t="s">
        <v>2558</v>
      </c>
      <c r="T133" s="5" t="s">
        <v>425</v>
      </c>
      <c r="U133" s="4" t="s">
        <v>349</v>
      </c>
      <c r="V133" s="4" t="s">
        <v>664</v>
      </c>
      <c r="W133" s="5"/>
      <c r="X133" s="5">
        <v>32</v>
      </c>
      <c r="Z133" s="7" t="str">
        <f>IFERROR(VLOOKUP(J133,Мощность!A:F,6,0),"000")</f>
        <v>_8____</v>
      </c>
      <c r="AA133" s="7" t="str">
        <f>IFERROR(VLOOKUP('Подбор UPS'!K133,Мощность!H:Q,10,0),"000")</f>
        <v>_7.2_8_______</v>
      </c>
      <c r="AB133" t="str">
        <f t="shared" si="10"/>
        <v>да-</v>
      </c>
      <c r="AC133" t="str">
        <f t="shared" si="11"/>
        <v>да-</v>
      </c>
      <c r="AD133" t="str">
        <f t="shared" si="8"/>
        <v>да-</v>
      </c>
      <c r="AE133" t="s">
        <v>2708</v>
      </c>
      <c r="AF133" t="s">
        <v>2708</v>
      </c>
      <c r="AG133" t="s">
        <v>2708</v>
      </c>
      <c r="AH133" t="s">
        <v>2708</v>
      </c>
      <c r="AI133" t="s">
        <v>2708</v>
      </c>
      <c r="AJ133" s="37" t="str">
        <f t="shared" si="9"/>
        <v>93PS-8+8(40)-30-4x9Ah-SB-MBS-6_</v>
      </c>
    </row>
    <row r="134" spans="1:36" ht="48" hidden="1">
      <c r="A134" s="8" t="s">
        <v>1660</v>
      </c>
      <c r="B134" s="27" t="s">
        <v>1661</v>
      </c>
      <c r="C134" s="68" t="s">
        <v>2519</v>
      </c>
      <c r="D134" s="18">
        <v>208</v>
      </c>
      <c r="E134" s="70">
        <v>48</v>
      </c>
      <c r="F134" s="71">
        <v>75</v>
      </c>
      <c r="G134" s="70">
        <v>175</v>
      </c>
      <c r="H134" s="5" t="s">
        <v>1301</v>
      </c>
      <c r="I134" s="6" t="s">
        <v>2505</v>
      </c>
      <c r="J134" s="17">
        <v>10</v>
      </c>
      <c r="K134" s="5">
        <v>10</v>
      </c>
      <c r="L134" s="5" t="s">
        <v>1282</v>
      </c>
      <c r="M134" s="5" t="s">
        <v>426</v>
      </c>
      <c r="N134" s="17" t="s">
        <v>426</v>
      </c>
      <c r="O134" s="4" t="s">
        <v>427</v>
      </c>
      <c r="P134" s="4"/>
      <c r="Q134" s="4" t="s">
        <v>427</v>
      </c>
      <c r="R134" s="40" t="s">
        <v>2700</v>
      </c>
      <c r="S134" s="5" t="s">
        <v>2558</v>
      </c>
      <c r="T134" s="5" t="s">
        <v>425</v>
      </c>
      <c r="U134" s="4" t="s">
        <v>349</v>
      </c>
      <c r="V134" s="4" t="s">
        <v>664</v>
      </c>
      <c r="W134" s="18" t="s">
        <v>425</v>
      </c>
      <c r="X134" s="18" t="s">
        <v>425</v>
      </c>
      <c r="Z134" s="7" t="str">
        <f>IFERROR(VLOOKUP(J134,Мощность!A:F,6,0),"000")</f>
        <v>_8_10___</v>
      </c>
      <c r="AA134" s="7" t="str">
        <f>IFERROR(VLOOKUP('Подбор UPS'!K134,Мощность!H:Q,10,0),"000")</f>
        <v>_7.2_8_9_10_____</v>
      </c>
      <c r="AB134" t="str">
        <f t="shared" si="10"/>
        <v>да-</v>
      </c>
      <c r="AC134" t="str">
        <f t="shared" si="11"/>
        <v>нет-</v>
      </c>
      <c r="AD134" t="str">
        <f t="shared" si="8"/>
        <v>нет-</v>
      </c>
      <c r="AE134" t="s">
        <v>2708</v>
      </c>
      <c r="AF134" t="s">
        <v>2708</v>
      </c>
      <c r="AG134" t="s">
        <v>2708</v>
      </c>
      <c r="AH134" t="s">
        <v>2708</v>
      </c>
      <c r="AI134" t="s">
        <v>2708</v>
      </c>
      <c r="AJ134" s="37" t="str">
        <f t="shared" si="9"/>
        <v>93PS-10+10(40)-30-0-SB-6_</v>
      </c>
    </row>
    <row r="135" spans="1:36" ht="60" hidden="1">
      <c r="A135" s="8" t="s">
        <v>1662</v>
      </c>
      <c r="B135" s="27" t="s">
        <v>1663</v>
      </c>
      <c r="C135" s="68" t="s">
        <v>2520</v>
      </c>
      <c r="D135" s="18">
        <v>532</v>
      </c>
      <c r="E135" s="70">
        <v>48</v>
      </c>
      <c r="F135" s="71">
        <v>75</v>
      </c>
      <c r="G135" s="70">
        <v>175</v>
      </c>
      <c r="H135" s="5" t="s">
        <v>1301</v>
      </c>
      <c r="I135" s="6" t="s">
        <v>2505</v>
      </c>
      <c r="J135" s="17">
        <v>10</v>
      </c>
      <c r="K135" s="5">
        <v>10</v>
      </c>
      <c r="L135" s="5" t="s">
        <v>1282</v>
      </c>
      <c r="M135" s="5" t="s">
        <v>426</v>
      </c>
      <c r="N135" s="17" t="s">
        <v>426</v>
      </c>
      <c r="O135" s="4" t="s">
        <v>427</v>
      </c>
      <c r="P135" s="4"/>
      <c r="Q135" s="4" t="s">
        <v>426</v>
      </c>
      <c r="R135" s="40" t="s">
        <v>2700</v>
      </c>
      <c r="S135" s="5" t="s">
        <v>2558</v>
      </c>
      <c r="T135" s="5" t="s">
        <v>425</v>
      </c>
      <c r="U135" s="4" t="s">
        <v>349</v>
      </c>
      <c r="V135" s="4" t="s">
        <v>664</v>
      </c>
      <c r="W135" s="5"/>
      <c r="X135" s="5">
        <v>21</v>
      </c>
      <c r="Z135" s="7" t="str">
        <f>IFERROR(VLOOKUP(J135,Мощность!A:F,6,0),"000")</f>
        <v>_8_10___</v>
      </c>
      <c r="AA135" s="7" t="str">
        <f>IFERROR(VLOOKUP('Подбор UPS'!K135,Мощность!H:Q,10,0),"000")</f>
        <v>_7.2_8_9_10_____</v>
      </c>
      <c r="AB135" t="str">
        <f t="shared" si="10"/>
        <v>да-</v>
      </c>
      <c r="AC135" t="str">
        <f t="shared" si="11"/>
        <v>нет-</v>
      </c>
      <c r="AD135" t="str">
        <f t="shared" ref="AD135:AD198" si="12">CONCATENATE(Q135,"-")</f>
        <v>да-</v>
      </c>
      <c r="AE135" t="s">
        <v>2708</v>
      </c>
      <c r="AF135" t="s">
        <v>2708</v>
      </c>
      <c r="AG135" t="s">
        <v>2708</v>
      </c>
      <c r="AH135" t="s">
        <v>2708</v>
      </c>
      <c r="AI135" t="s">
        <v>2708</v>
      </c>
      <c r="AJ135" s="37" t="str">
        <f t="shared" ref="AJ135:AJ198" si="13">CONCATENATE(B135,"_")</f>
        <v>93PS-10+10(40)-30-4x7Ah-LL-SB-6_</v>
      </c>
    </row>
    <row r="136" spans="1:36" ht="48" hidden="1">
      <c r="A136" s="8" t="s">
        <v>1664</v>
      </c>
      <c r="B136" s="27" t="s">
        <v>1665</v>
      </c>
      <c r="C136" s="68" t="s">
        <v>2521</v>
      </c>
      <c r="D136" s="18">
        <v>370</v>
      </c>
      <c r="E136" s="70">
        <v>48</v>
      </c>
      <c r="F136" s="71">
        <v>75</v>
      </c>
      <c r="G136" s="70">
        <v>175</v>
      </c>
      <c r="H136" s="5" t="s">
        <v>1301</v>
      </c>
      <c r="I136" s="6" t="s">
        <v>2505</v>
      </c>
      <c r="J136" s="17">
        <v>10</v>
      </c>
      <c r="K136" s="5">
        <v>10</v>
      </c>
      <c r="L136" s="5" t="s">
        <v>1282</v>
      </c>
      <c r="M136" s="5" t="s">
        <v>426</v>
      </c>
      <c r="N136" s="17" t="s">
        <v>426</v>
      </c>
      <c r="O136" s="4" t="s">
        <v>427</v>
      </c>
      <c r="P136" s="4"/>
      <c r="Q136" s="4" t="s">
        <v>426</v>
      </c>
      <c r="R136" s="40" t="s">
        <v>2700</v>
      </c>
      <c r="S136" s="5" t="s">
        <v>2558</v>
      </c>
      <c r="T136" s="5" t="s">
        <v>425</v>
      </c>
      <c r="U136" s="4" t="s">
        <v>349</v>
      </c>
      <c r="V136" s="4" t="s">
        <v>664</v>
      </c>
      <c r="W136" s="5"/>
      <c r="X136" s="5">
        <v>10</v>
      </c>
      <c r="Z136" s="7" t="str">
        <f>IFERROR(VLOOKUP(J136,Мощность!A:F,6,0),"000")</f>
        <v>_8_10___</v>
      </c>
      <c r="AA136" s="7" t="str">
        <f>IFERROR(VLOOKUP('Подбор UPS'!K136,Мощность!H:Q,10,0),"000")</f>
        <v>_7.2_8_9_10_____</v>
      </c>
      <c r="AB136" t="str">
        <f t="shared" si="10"/>
        <v>да-</v>
      </c>
      <c r="AC136" t="str">
        <f t="shared" si="11"/>
        <v>нет-</v>
      </c>
      <c r="AD136" t="str">
        <f t="shared" si="12"/>
        <v>да-</v>
      </c>
      <c r="AE136" t="s">
        <v>2708</v>
      </c>
      <c r="AF136" t="s">
        <v>2708</v>
      </c>
      <c r="AG136" t="s">
        <v>2708</v>
      </c>
      <c r="AH136" t="s">
        <v>2708</v>
      </c>
      <c r="AI136" t="s">
        <v>2708</v>
      </c>
      <c r="AJ136" s="37" t="str">
        <f t="shared" si="13"/>
        <v>93PS-10+10(40)-30-2x9Ah-SB-6_</v>
      </c>
    </row>
    <row r="137" spans="1:36" ht="48" hidden="1">
      <c r="A137" s="8" t="s">
        <v>1666</v>
      </c>
      <c r="B137" s="27" t="s">
        <v>1667</v>
      </c>
      <c r="C137" s="68" t="s">
        <v>2522</v>
      </c>
      <c r="D137" s="18">
        <v>532</v>
      </c>
      <c r="E137" s="70">
        <v>48</v>
      </c>
      <c r="F137" s="71">
        <v>75</v>
      </c>
      <c r="G137" s="70">
        <v>175</v>
      </c>
      <c r="H137" s="5" t="s">
        <v>1301</v>
      </c>
      <c r="I137" s="6" t="s">
        <v>2505</v>
      </c>
      <c r="J137" s="17">
        <v>10</v>
      </c>
      <c r="K137" s="5">
        <v>10</v>
      </c>
      <c r="L137" s="5" t="s">
        <v>1282</v>
      </c>
      <c r="M137" s="5" t="s">
        <v>426</v>
      </c>
      <c r="N137" s="17" t="s">
        <v>426</v>
      </c>
      <c r="O137" s="4" t="s">
        <v>427</v>
      </c>
      <c r="P137" s="4"/>
      <c r="Q137" s="4" t="s">
        <v>426</v>
      </c>
      <c r="R137" s="40" t="s">
        <v>2700</v>
      </c>
      <c r="S137" s="5" t="s">
        <v>2558</v>
      </c>
      <c r="T137" s="5" t="s">
        <v>425</v>
      </c>
      <c r="U137" s="4" t="s">
        <v>349</v>
      </c>
      <c r="V137" s="4" t="s">
        <v>664</v>
      </c>
      <c r="W137" s="5"/>
      <c r="X137" s="5">
        <v>25</v>
      </c>
      <c r="Z137" s="7" t="str">
        <f>IFERROR(VLOOKUP(J137,Мощность!A:F,6,0),"000")</f>
        <v>_8_10___</v>
      </c>
      <c r="AA137" s="7" t="str">
        <f>IFERROR(VLOOKUP('Подбор UPS'!K137,Мощность!H:Q,10,0),"000")</f>
        <v>_7.2_8_9_10_____</v>
      </c>
      <c r="AB137" t="str">
        <f t="shared" si="10"/>
        <v>да-</v>
      </c>
      <c r="AC137" t="str">
        <f t="shared" si="11"/>
        <v>нет-</v>
      </c>
      <c r="AD137" t="str">
        <f t="shared" si="12"/>
        <v>да-</v>
      </c>
      <c r="AE137" t="s">
        <v>2708</v>
      </c>
      <c r="AF137" t="s">
        <v>2708</v>
      </c>
      <c r="AG137" t="s">
        <v>2708</v>
      </c>
      <c r="AH137" t="s">
        <v>2708</v>
      </c>
      <c r="AI137" t="s">
        <v>2708</v>
      </c>
      <c r="AJ137" s="37" t="str">
        <f t="shared" si="13"/>
        <v>93PS-10+10(40)-30-4x9Ah-SB-6_</v>
      </c>
    </row>
    <row r="138" spans="1:36" ht="60" hidden="1">
      <c r="A138" s="8" t="s">
        <v>1668</v>
      </c>
      <c r="B138" s="27" t="s">
        <v>1669</v>
      </c>
      <c r="C138" s="68" t="s">
        <v>2523</v>
      </c>
      <c r="D138" s="18">
        <v>216</v>
      </c>
      <c r="E138" s="70">
        <v>48</v>
      </c>
      <c r="F138" s="71">
        <v>75</v>
      </c>
      <c r="G138" s="70">
        <v>175</v>
      </c>
      <c r="H138" s="5" t="s">
        <v>1301</v>
      </c>
      <c r="I138" s="6" t="s">
        <v>2505</v>
      </c>
      <c r="J138" s="17">
        <v>10</v>
      </c>
      <c r="K138" s="5">
        <v>10</v>
      </c>
      <c r="L138" s="5" t="s">
        <v>1282</v>
      </c>
      <c r="M138" s="5" t="s">
        <v>426</v>
      </c>
      <c r="N138" s="17" t="s">
        <v>426</v>
      </c>
      <c r="O138" s="4" t="s">
        <v>426</v>
      </c>
      <c r="P138" s="4"/>
      <c r="Q138" s="4" t="s">
        <v>427</v>
      </c>
      <c r="R138" s="40" t="s">
        <v>2700</v>
      </c>
      <c r="S138" s="5" t="s">
        <v>2558</v>
      </c>
      <c r="T138" s="5" t="s">
        <v>425</v>
      </c>
      <c r="U138" s="4" t="s">
        <v>349</v>
      </c>
      <c r="V138" s="4" t="s">
        <v>664</v>
      </c>
      <c r="W138" s="18" t="s">
        <v>425</v>
      </c>
      <c r="X138" s="18" t="s">
        <v>425</v>
      </c>
      <c r="Z138" s="7" t="str">
        <f>IFERROR(VLOOKUP(J138,Мощность!A:F,6,0),"000")</f>
        <v>_8_10___</v>
      </c>
      <c r="AA138" s="7" t="str">
        <f>IFERROR(VLOOKUP('Подбор UPS'!K138,Мощность!H:Q,10,0),"000")</f>
        <v>_7.2_8_9_10_____</v>
      </c>
      <c r="AB138" t="str">
        <f t="shared" si="10"/>
        <v>да-</v>
      </c>
      <c r="AC138" t="str">
        <f t="shared" si="11"/>
        <v>да-</v>
      </c>
      <c r="AD138" t="str">
        <f t="shared" si="12"/>
        <v>нет-</v>
      </c>
      <c r="AE138" t="s">
        <v>2708</v>
      </c>
      <c r="AF138" t="s">
        <v>2708</v>
      </c>
      <c r="AG138" t="s">
        <v>2708</v>
      </c>
      <c r="AH138" t="s">
        <v>2708</v>
      </c>
      <c r="AI138" t="s">
        <v>2708</v>
      </c>
      <c r="AJ138" s="37" t="str">
        <f t="shared" si="13"/>
        <v>93PS-10+10(40)-30-0-SB-MBS-6_</v>
      </c>
    </row>
    <row r="139" spans="1:36" ht="60" hidden="1">
      <c r="A139" s="8" t="s">
        <v>1670</v>
      </c>
      <c r="B139" s="27" t="s">
        <v>1671</v>
      </c>
      <c r="C139" s="68" t="s">
        <v>2524</v>
      </c>
      <c r="D139" s="18">
        <v>540</v>
      </c>
      <c r="E139" s="70">
        <v>48</v>
      </c>
      <c r="F139" s="71">
        <v>75</v>
      </c>
      <c r="G139" s="70">
        <v>175</v>
      </c>
      <c r="H139" s="5" t="s">
        <v>1301</v>
      </c>
      <c r="I139" s="6" t="s">
        <v>2505</v>
      </c>
      <c r="J139" s="17">
        <v>10</v>
      </c>
      <c r="K139" s="5">
        <v>10</v>
      </c>
      <c r="L139" s="5" t="s">
        <v>1282</v>
      </c>
      <c r="M139" s="5" t="s">
        <v>426</v>
      </c>
      <c r="N139" s="17" t="s">
        <v>426</v>
      </c>
      <c r="O139" s="4" t="s">
        <v>426</v>
      </c>
      <c r="P139" s="4"/>
      <c r="Q139" s="4" t="s">
        <v>426</v>
      </c>
      <c r="R139" s="40" t="s">
        <v>2700</v>
      </c>
      <c r="S139" s="5" t="s">
        <v>2558</v>
      </c>
      <c r="T139" s="5" t="s">
        <v>425</v>
      </c>
      <c r="U139" s="4" t="s">
        <v>349</v>
      </c>
      <c r="V139" s="4" t="s">
        <v>664</v>
      </c>
      <c r="W139" s="5"/>
      <c r="X139" s="5">
        <v>21</v>
      </c>
      <c r="Z139" s="7" t="str">
        <f>IFERROR(VLOOKUP(J139,Мощность!A:F,6,0),"000")</f>
        <v>_8_10___</v>
      </c>
      <c r="AA139" s="7" t="str">
        <f>IFERROR(VLOOKUP('Подбор UPS'!K139,Мощность!H:Q,10,0),"000")</f>
        <v>_7.2_8_9_10_____</v>
      </c>
      <c r="AB139" t="str">
        <f t="shared" si="10"/>
        <v>да-</v>
      </c>
      <c r="AC139" t="str">
        <f t="shared" si="11"/>
        <v>да-</v>
      </c>
      <c r="AD139" t="str">
        <f t="shared" si="12"/>
        <v>да-</v>
      </c>
      <c r="AE139" t="s">
        <v>2708</v>
      </c>
      <c r="AF139" t="s">
        <v>2708</v>
      </c>
      <c r="AG139" t="s">
        <v>2708</v>
      </c>
      <c r="AH139" t="s">
        <v>2708</v>
      </c>
      <c r="AI139" t="s">
        <v>2708</v>
      </c>
      <c r="AJ139" s="37" t="str">
        <f t="shared" si="13"/>
        <v>93PS-10+10(40)-30-4x7Ah-LL-SB-MBS-6_</v>
      </c>
    </row>
    <row r="140" spans="1:36" ht="60" hidden="1">
      <c r="A140" s="8" t="s">
        <v>1672</v>
      </c>
      <c r="B140" s="27" t="s">
        <v>1673</v>
      </c>
      <c r="C140" s="68" t="s">
        <v>2525</v>
      </c>
      <c r="D140" s="18">
        <v>378</v>
      </c>
      <c r="E140" s="70">
        <v>48</v>
      </c>
      <c r="F140" s="71">
        <v>75</v>
      </c>
      <c r="G140" s="70">
        <v>175</v>
      </c>
      <c r="H140" s="5" t="s">
        <v>1301</v>
      </c>
      <c r="I140" s="6" t="s">
        <v>2505</v>
      </c>
      <c r="J140" s="17">
        <v>10</v>
      </c>
      <c r="K140" s="5">
        <v>10</v>
      </c>
      <c r="L140" s="5" t="s">
        <v>1282</v>
      </c>
      <c r="M140" s="5" t="s">
        <v>426</v>
      </c>
      <c r="N140" s="17" t="s">
        <v>426</v>
      </c>
      <c r="O140" s="4" t="s">
        <v>426</v>
      </c>
      <c r="P140" s="4"/>
      <c r="Q140" s="4" t="s">
        <v>426</v>
      </c>
      <c r="R140" s="40" t="s">
        <v>2700</v>
      </c>
      <c r="S140" s="5" t="s">
        <v>2558</v>
      </c>
      <c r="T140" s="5" t="s">
        <v>425</v>
      </c>
      <c r="U140" s="4" t="s">
        <v>349</v>
      </c>
      <c r="V140" s="4" t="s">
        <v>664</v>
      </c>
      <c r="W140" s="5"/>
      <c r="X140" s="5">
        <v>10</v>
      </c>
      <c r="Z140" s="7" t="str">
        <f>IFERROR(VLOOKUP(J140,Мощность!A:F,6,0),"000")</f>
        <v>_8_10___</v>
      </c>
      <c r="AA140" s="7" t="str">
        <f>IFERROR(VLOOKUP('Подбор UPS'!K140,Мощность!H:Q,10,0),"000")</f>
        <v>_7.2_8_9_10_____</v>
      </c>
      <c r="AB140" t="str">
        <f t="shared" si="10"/>
        <v>да-</v>
      </c>
      <c r="AC140" t="str">
        <f t="shared" si="11"/>
        <v>да-</v>
      </c>
      <c r="AD140" t="str">
        <f t="shared" si="12"/>
        <v>да-</v>
      </c>
      <c r="AE140" t="s">
        <v>2708</v>
      </c>
      <c r="AF140" t="s">
        <v>2708</v>
      </c>
      <c r="AG140" t="s">
        <v>2708</v>
      </c>
      <c r="AH140" t="s">
        <v>2708</v>
      </c>
      <c r="AI140" t="s">
        <v>2708</v>
      </c>
      <c r="AJ140" s="37" t="str">
        <f t="shared" si="13"/>
        <v>93PS-10+10(40)-30-2x9Ah-SB-MBS-6_</v>
      </c>
    </row>
    <row r="141" spans="1:36" ht="60" hidden="1">
      <c r="A141" s="8" t="s">
        <v>1674</v>
      </c>
      <c r="B141" s="27" t="s">
        <v>1675</v>
      </c>
      <c r="C141" s="68" t="s">
        <v>2526</v>
      </c>
      <c r="D141" s="18">
        <v>540</v>
      </c>
      <c r="E141" s="70">
        <v>48</v>
      </c>
      <c r="F141" s="71">
        <v>75</v>
      </c>
      <c r="G141" s="70">
        <v>175</v>
      </c>
      <c r="H141" s="5" t="s">
        <v>1301</v>
      </c>
      <c r="I141" s="6" t="s">
        <v>2505</v>
      </c>
      <c r="J141" s="17">
        <v>10</v>
      </c>
      <c r="K141" s="5">
        <v>10</v>
      </c>
      <c r="L141" s="5" t="s">
        <v>1282</v>
      </c>
      <c r="M141" s="5" t="s">
        <v>426</v>
      </c>
      <c r="N141" s="17" t="s">
        <v>426</v>
      </c>
      <c r="O141" s="4" t="s">
        <v>426</v>
      </c>
      <c r="P141" s="4"/>
      <c r="Q141" s="4" t="s">
        <v>426</v>
      </c>
      <c r="R141" s="40" t="s">
        <v>2700</v>
      </c>
      <c r="S141" s="5" t="s">
        <v>2558</v>
      </c>
      <c r="T141" s="5" t="s">
        <v>425</v>
      </c>
      <c r="U141" s="4" t="s">
        <v>349</v>
      </c>
      <c r="V141" s="4" t="s">
        <v>664</v>
      </c>
      <c r="W141" s="5"/>
      <c r="X141" s="5">
        <v>25</v>
      </c>
      <c r="Z141" s="7" t="str">
        <f>IFERROR(VLOOKUP(J141,Мощность!A:F,6,0),"000")</f>
        <v>_8_10___</v>
      </c>
      <c r="AA141" s="7" t="str">
        <f>IFERROR(VLOOKUP('Подбор UPS'!K141,Мощность!H:Q,10,0),"000")</f>
        <v>_7.2_8_9_10_____</v>
      </c>
      <c r="AB141" t="str">
        <f t="shared" si="10"/>
        <v>да-</v>
      </c>
      <c r="AC141" t="str">
        <f t="shared" si="11"/>
        <v>да-</v>
      </c>
      <c r="AD141" t="str">
        <f t="shared" si="12"/>
        <v>да-</v>
      </c>
      <c r="AE141" t="s">
        <v>2708</v>
      </c>
      <c r="AF141" t="s">
        <v>2708</v>
      </c>
      <c r="AG141" t="s">
        <v>2708</v>
      </c>
      <c r="AH141" t="s">
        <v>2708</v>
      </c>
      <c r="AI141" t="s">
        <v>2708</v>
      </c>
      <c r="AJ141" s="37" t="str">
        <f t="shared" si="13"/>
        <v>93PS-10+10(40)-30-4x9Ah-SB-MBS-6_</v>
      </c>
    </row>
    <row r="142" spans="1:36" ht="48" hidden="1">
      <c r="A142" s="8" t="s">
        <v>1676</v>
      </c>
      <c r="B142" s="27" t="s">
        <v>1677</v>
      </c>
      <c r="C142" s="68" t="s">
        <v>1678</v>
      </c>
      <c r="D142" s="18">
        <v>208</v>
      </c>
      <c r="E142" s="70">
        <v>48</v>
      </c>
      <c r="F142" s="71">
        <v>75</v>
      </c>
      <c r="G142" s="70">
        <v>175</v>
      </c>
      <c r="H142" s="5" t="s">
        <v>1301</v>
      </c>
      <c r="I142" s="6" t="s">
        <v>2505</v>
      </c>
      <c r="J142" s="17">
        <v>15</v>
      </c>
      <c r="K142" s="5">
        <v>15</v>
      </c>
      <c r="L142" s="5" t="s">
        <v>425</v>
      </c>
      <c r="M142" s="5" t="s">
        <v>426</v>
      </c>
      <c r="N142" s="17" t="s">
        <v>426</v>
      </c>
      <c r="O142" s="4" t="s">
        <v>427</v>
      </c>
      <c r="P142" s="4"/>
      <c r="Q142" s="4" t="s">
        <v>427</v>
      </c>
      <c r="R142" s="40" t="s">
        <v>2700</v>
      </c>
      <c r="S142" s="5" t="s">
        <v>2558</v>
      </c>
      <c r="T142" s="5" t="s">
        <v>425</v>
      </c>
      <c r="U142" s="4" t="s">
        <v>349</v>
      </c>
      <c r="V142" s="4" t="s">
        <v>664</v>
      </c>
      <c r="W142" s="18" t="s">
        <v>425</v>
      </c>
      <c r="X142" s="18" t="s">
        <v>425</v>
      </c>
      <c r="Z142" s="7" t="str">
        <f>IFERROR(VLOOKUP(J142,Мощность!A:F,6,0),"000")</f>
        <v>_8_10_12_15_</v>
      </c>
      <c r="AA142" s="7" t="str">
        <f>IFERROR(VLOOKUP('Подбор UPS'!K142,Мощность!H:Q,10,0),"000")</f>
        <v>_7.2_8_9_10_10.8_12_13.5_15_</v>
      </c>
      <c r="AB142" t="str">
        <f t="shared" ref="AB142:AB205" si="14">CONCATENATE(M142,"-")</f>
        <v>да-</v>
      </c>
      <c r="AC142" t="str">
        <f t="shared" ref="AC142:AC205" si="15">CONCATENATE(O142,"-")</f>
        <v>нет-</v>
      </c>
      <c r="AD142" t="str">
        <f t="shared" si="12"/>
        <v>нет-</v>
      </c>
      <c r="AE142" t="s">
        <v>2708</v>
      </c>
      <c r="AF142" t="s">
        <v>2708</v>
      </c>
      <c r="AG142" t="s">
        <v>2708</v>
      </c>
      <c r="AH142" t="s">
        <v>2708</v>
      </c>
      <c r="AI142" t="s">
        <v>2708</v>
      </c>
      <c r="AJ142" s="37" t="str">
        <f t="shared" si="13"/>
        <v>93PS-15+15(40)-30-0-SB-6_</v>
      </c>
    </row>
    <row r="143" spans="1:36" ht="60" hidden="1">
      <c r="A143" s="8" t="s">
        <v>1679</v>
      </c>
      <c r="B143" s="27" t="s">
        <v>1680</v>
      </c>
      <c r="C143" s="68" t="s">
        <v>1681</v>
      </c>
      <c r="D143" s="18">
        <v>532</v>
      </c>
      <c r="E143" s="70">
        <v>48</v>
      </c>
      <c r="F143" s="71">
        <v>75</v>
      </c>
      <c r="G143" s="70">
        <v>175</v>
      </c>
      <c r="H143" s="5" t="s">
        <v>1301</v>
      </c>
      <c r="I143" s="6" t="s">
        <v>2505</v>
      </c>
      <c r="J143" s="17">
        <v>15</v>
      </c>
      <c r="K143" s="5">
        <v>15</v>
      </c>
      <c r="L143" s="5" t="s">
        <v>425</v>
      </c>
      <c r="M143" s="5" t="s">
        <v>426</v>
      </c>
      <c r="N143" s="17" t="s">
        <v>426</v>
      </c>
      <c r="O143" s="4" t="s">
        <v>427</v>
      </c>
      <c r="P143" s="4"/>
      <c r="Q143" s="4" t="s">
        <v>426</v>
      </c>
      <c r="R143" s="40" t="s">
        <v>2700</v>
      </c>
      <c r="S143" s="5" t="s">
        <v>2558</v>
      </c>
      <c r="T143" s="5" t="s">
        <v>425</v>
      </c>
      <c r="U143" s="4" t="s">
        <v>349</v>
      </c>
      <c r="V143" s="4" t="s">
        <v>664</v>
      </c>
      <c r="W143" s="5"/>
      <c r="X143" s="5">
        <v>11</v>
      </c>
      <c r="Z143" s="7" t="str">
        <f>IFERROR(VLOOKUP(J143,Мощность!A:F,6,0),"000")</f>
        <v>_8_10_12_15_</v>
      </c>
      <c r="AA143" s="7" t="str">
        <f>IFERROR(VLOOKUP('Подбор UPS'!K143,Мощность!H:Q,10,0),"000")</f>
        <v>_7.2_8_9_10_10.8_12_13.5_15_</v>
      </c>
      <c r="AB143" t="str">
        <f t="shared" si="14"/>
        <v>да-</v>
      </c>
      <c r="AC143" t="str">
        <f t="shared" si="15"/>
        <v>нет-</v>
      </c>
      <c r="AD143" t="str">
        <f t="shared" si="12"/>
        <v>да-</v>
      </c>
      <c r="AE143" t="s">
        <v>2708</v>
      </c>
      <c r="AF143" t="s">
        <v>2708</v>
      </c>
      <c r="AG143" t="s">
        <v>2708</v>
      </c>
      <c r="AH143" t="s">
        <v>2708</v>
      </c>
      <c r="AI143" t="s">
        <v>2708</v>
      </c>
      <c r="AJ143" s="37" t="str">
        <f t="shared" si="13"/>
        <v>93PS-15+15(40)-30-4x7Ah-LL-SB-6_</v>
      </c>
    </row>
    <row r="144" spans="1:36" ht="48" hidden="1">
      <c r="A144" s="8" t="s">
        <v>1682</v>
      </c>
      <c r="B144" s="27" t="s">
        <v>1683</v>
      </c>
      <c r="C144" s="68" t="s">
        <v>1684</v>
      </c>
      <c r="D144" s="18">
        <v>532</v>
      </c>
      <c r="E144" s="70">
        <v>48</v>
      </c>
      <c r="F144" s="71">
        <v>75</v>
      </c>
      <c r="G144" s="70">
        <v>175</v>
      </c>
      <c r="H144" s="5" t="s">
        <v>1301</v>
      </c>
      <c r="I144" s="6" t="s">
        <v>2505</v>
      </c>
      <c r="J144" s="17">
        <v>15</v>
      </c>
      <c r="K144" s="5">
        <v>15</v>
      </c>
      <c r="L144" s="5" t="s">
        <v>425</v>
      </c>
      <c r="M144" s="5" t="s">
        <v>426</v>
      </c>
      <c r="N144" s="17" t="s">
        <v>426</v>
      </c>
      <c r="O144" s="4" t="s">
        <v>427</v>
      </c>
      <c r="P144" s="4"/>
      <c r="Q144" s="4" t="s">
        <v>426</v>
      </c>
      <c r="R144" s="40" t="s">
        <v>2700</v>
      </c>
      <c r="S144" s="5" t="s">
        <v>2558</v>
      </c>
      <c r="T144" s="5" t="s">
        <v>425</v>
      </c>
      <c r="U144" s="4" t="s">
        <v>349</v>
      </c>
      <c r="V144" s="4" t="s">
        <v>664</v>
      </c>
      <c r="W144" s="5"/>
      <c r="X144" s="5">
        <v>15</v>
      </c>
      <c r="Z144" s="7" t="str">
        <f>IFERROR(VLOOKUP(J144,Мощность!A:F,6,0),"000")</f>
        <v>_8_10_12_15_</v>
      </c>
      <c r="AA144" s="7" t="str">
        <f>IFERROR(VLOOKUP('Подбор UPS'!K144,Мощность!H:Q,10,0),"000")</f>
        <v>_7.2_8_9_10_10.8_12_13.5_15_</v>
      </c>
      <c r="AB144" t="str">
        <f t="shared" si="14"/>
        <v>да-</v>
      </c>
      <c r="AC144" t="str">
        <f t="shared" si="15"/>
        <v>нет-</v>
      </c>
      <c r="AD144" t="str">
        <f t="shared" si="12"/>
        <v>да-</v>
      </c>
      <c r="AE144" t="s">
        <v>2708</v>
      </c>
      <c r="AF144" t="s">
        <v>2708</v>
      </c>
      <c r="AG144" t="s">
        <v>2708</v>
      </c>
      <c r="AH144" t="s">
        <v>2708</v>
      </c>
      <c r="AI144" t="s">
        <v>2708</v>
      </c>
      <c r="AJ144" s="37" t="str">
        <f t="shared" si="13"/>
        <v>93PS-15+15(40)-30-4x9Ah-SB-6_</v>
      </c>
    </row>
    <row r="145" spans="1:36" ht="48" hidden="1">
      <c r="A145" s="8" t="s">
        <v>1685</v>
      </c>
      <c r="B145" s="27" t="s">
        <v>1686</v>
      </c>
      <c r="C145" s="68" t="s">
        <v>1678</v>
      </c>
      <c r="D145" s="18">
        <v>216</v>
      </c>
      <c r="E145" s="70">
        <v>48</v>
      </c>
      <c r="F145" s="71">
        <v>75</v>
      </c>
      <c r="G145" s="70">
        <v>175</v>
      </c>
      <c r="H145" s="5" t="s">
        <v>1301</v>
      </c>
      <c r="I145" s="6" t="s">
        <v>2505</v>
      </c>
      <c r="J145" s="17">
        <v>15</v>
      </c>
      <c r="K145" s="5">
        <v>15</v>
      </c>
      <c r="L145" s="5" t="s">
        <v>425</v>
      </c>
      <c r="M145" s="5" t="s">
        <v>426</v>
      </c>
      <c r="N145" s="17" t="s">
        <v>426</v>
      </c>
      <c r="O145" s="4" t="s">
        <v>426</v>
      </c>
      <c r="P145" s="4"/>
      <c r="Q145" s="4" t="s">
        <v>427</v>
      </c>
      <c r="R145" s="40" t="s">
        <v>2700</v>
      </c>
      <c r="S145" s="5" t="s">
        <v>2558</v>
      </c>
      <c r="T145" s="5" t="s">
        <v>425</v>
      </c>
      <c r="U145" s="4" t="s">
        <v>349</v>
      </c>
      <c r="V145" s="4" t="s">
        <v>664</v>
      </c>
      <c r="W145" s="18" t="s">
        <v>425</v>
      </c>
      <c r="X145" s="18" t="s">
        <v>425</v>
      </c>
      <c r="Z145" s="7" t="str">
        <f>IFERROR(VLOOKUP(J145,Мощность!A:F,6,0),"000")</f>
        <v>_8_10_12_15_</v>
      </c>
      <c r="AA145" s="7" t="str">
        <f>IFERROR(VLOOKUP('Подбор UPS'!K145,Мощность!H:Q,10,0),"000")</f>
        <v>_7.2_8_9_10_10.8_12_13.5_15_</v>
      </c>
      <c r="AB145" t="str">
        <f t="shared" si="14"/>
        <v>да-</v>
      </c>
      <c r="AC145" t="str">
        <f t="shared" si="15"/>
        <v>да-</v>
      </c>
      <c r="AD145" t="str">
        <f t="shared" si="12"/>
        <v>нет-</v>
      </c>
      <c r="AE145" t="s">
        <v>2708</v>
      </c>
      <c r="AF145" t="s">
        <v>2708</v>
      </c>
      <c r="AG145" t="s">
        <v>2708</v>
      </c>
      <c r="AH145" t="s">
        <v>2708</v>
      </c>
      <c r="AI145" t="s">
        <v>2708</v>
      </c>
      <c r="AJ145" s="37" t="str">
        <f t="shared" si="13"/>
        <v>93PS-15+15(40)-30-0-SB-MBS-6_</v>
      </c>
    </row>
    <row r="146" spans="1:36" ht="60" hidden="1">
      <c r="A146" s="8" t="s">
        <v>1687</v>
      </c>
      <c r="B146" s="27" t="s">
        <v>1688</v>
      </c>
      <c r="C146" s="68" t="s">
        <v>1681</v>
      </c>
      <c r="D146" s="18">
        <v>540</v>
      </c>
      <c r="E146" s="70">
        <v>48</v>
      </c>
      <c r="F146" s="71">
        <v>75</v>
      </c>
      <c r="G146" s="70">
        <v>175</v>
      </c>
      <c r="H146" s="5" t="s">
        <v>1301</v>
      </c>
      <c r="I146" s="6" t="s">
        <v>2505</v>
      </c>
      <c r="J146" s="17">
        <v>15</v>
      </c>
      <c r="K146" s="5">
        <v>15</v>
      </c>
      <c r="L146" s="5" t="s">
        <v>425</v>
      </c>
      <c r="M146" s="5" t="s">
        <v>426</v>
      </c>
      <c r="N146" s="17" t="s">
        <v>426</v>
      </c>
      <c r="O146" s="4" t="s">
        <v>426</v>
      </c>
      <c r="P146" s="4"/>
      <c r="Q146" s="4" t="s">
        <v>426</v>
      </c>
      <c r="R146" s="40" t="s">
        <v>2700</v>
      </c>
      <c r="S146" s="5" t="s">
        <v>2558</v>
      </c>
      <c r="T146" s="5" t="s">
        <v>425</v>
      </c>
      <c r="U146" s="4" t="s">
        <v>349</v>
      </c>
      <c r="V146" s="4" t="s">
        <v>664</v>
      </c>
      <c r="W146" s="5"/>
      <c r="X146" s="5">
        <v>11</v>
      </c>
      <c r="Z146" s="7" t="str">
        <f>IFERROR(VLOOKUP(J146,Мощность!A:F,6,0),"000")</f>
        <v>_8_10_12_15_</v>
      </c>
      <c r="AA146" s="7" t="str">
        <f>IFERROR(VLOOKUP('Подбор UPS'!K146,Мощность!H:Q,10,0),"000")</f>
        <v>_7.2_8_9_10_10.8_12_13.5_15_</v>
      </c>
      <c r="AB146" t="str">
        <f t="shared" si="14"/>
        <v>да-</v>
      </c>
      <c r="AC146" t="str">
        <f t="shared" si="15"/>
        <v>да-</v>
      </c>
      <c r="AD146" t="str">
        <f t="shared" si="12"/>
        <v>да-</v>
      </c>
      <c r="AE146" t="s">
        <v>2708</v>
      </c>
      <c r="AF146" t="s">
        <v>2708</v>
      </c>
      <c r="AG146" t="s">
        <v>2708</v>
      </c>
      <c r="AH146" t="s">
        <v>2708</v>
      </c>
      <c r="AI146" t="s">
        <v>2708</v>
      </c>
      <c r="AJ146" s="37" t="str">
        <f t="shared" si="13"/>
        <v>93PS-15+15(40)-30-4x7Ah-LL-SB-MBS-6_</v>
      </c>
    </row>
    <row r="147" spans="1:36" ht="60" hidden="1">
      <c r="A147" s="8" t="s">
        <v>1689</v>
      </c>
      <c r="B147" s="27" t="s">
        <v>1690</v>
      </c>
      <c r="C147" s="68" t="s">
        <v>1691</v>
      </c>
      <c r="D147" s="18">
        <v>540</v>
      </c>
      <c r="E147" s="70">
        <v>48</v>
      </c>
      <c r="F147" s="71">
        <v>75</v>
      </c>
      <c r="G147" s="70">
        <v>175</v>
      </c>
      <c r="H147" s="5" t="s">
        <v>1301</v>
      </c>
      <c r="I147" s="6" t="s">
        <v>2505</v>
      </c>
      <c r="J147" s="17">
        <v>15</v>
      </c>
      <c r="K147" s="5">
        <v>15</v>
      </c>
      <c r="L147" s="5" t="s">
        <v>425</v>
      </c>
      <c r="M147" s="5" t="s">
        <v>426</v>
      </c>
      <c r="N147" s="17" t="s">
        <v>426</v>
      </c>
      <c r="O147" s="4" t="s">
        <v>426</v>
      </c>
      <c r="P147" s="4"/>
      <c r="Q147" s="4" t="s">
        <v>426</v>
      </c>
      <c r="R147" s="40" t="s">
        <v>2700</v>
      </c>
      <c r="S147" s="5" t="s">
        <v>2558</v>
      </c>
      <c r="T147" s="5" t="s">
        <v>425</v>
      </c>
      <c r="U147" s="4" t="s">
        <v>349</v>
      </c>
      <c r="V147" s="4" t="s">
        <v>664</v>
      </c>
      <c r="W147" s="5"/>
      <c r="X147" s="5">
        <v>15</v>
      </c>
      <c r="Z147" s="7" t="str">
        <f>IFERROR(VLOOKUP(J147,Мощность!A:F,6,0),"000")</f>
        <v>_8_10_12_15_</v>
      </c>
      <c r="AA147" s="7" t="str">
        <f>IFERROR(VLOOKUP('Подбор UPS'!K147,Мощность!H:Q,10,0),"000")</f>
        <v>_7.2_8_9_10_10.8_12_13.5_15_</v>
      </c>
      <c r="AB147" t="str">
        <f t="shared" si="14"/>
        <v>да-</v>
      </c>
      <c r="AC147" t="str">
        <f t="shared" si="15"/>
        <v>да-</v>
      </c>
      <c r="AD147" t="str">
        <f t="shared" si="12"/>
        <v>да-</v>
      </c>
      <c r="AE147" t="s">
        <v>2708</v>
      </c>
      <c r="AF147" t="s">
        <v>2708</v>
      </c>
      <c r="AG147" t="s">
        <v>2708</v>
      </c>
      <c r="AH147" t="s">
        <v>2708</v>
      </c>
      <c r="AI147" t="s">
        <v>2708</v>
      </c>
      <c r="AJ147" s="37" t="str">
        <f t="shared" si="13"/>
        <v>93PS-15+15(40)-30-4x9Ah-SB-MBS-6_</v>
      </c>
    </row>
    <row r="148" spans="1:36" ht="48" hidden="1">
      <c r="A148" s="8" t="s">
        <v>1692</v>
      </c>
      <c r="B148" s="27" t="s">
        <v>1693</v>
      </c>
      <c r="C148" s="68" t="s">
        <v>1694</v>
      </c>
      <c r="D148" s="18">
        <v>424</v>
      </c>
      <c r="E148" s="70">
        <v>48</v>
      </c>
      <c r="F148" s="71">
        <v>75</v>
      </c>
      <c r="G148" s="70">
        <v>175</v>
      </c>
      <c r="H148" s="5" t="s">
        <v>1301</v>
      </c>
      <c r="I148" s="6" t="s">
        <v>2505</v>
      </c>
      <c r="J148" s="17">
        <v>8</v>
      </c>
      <c r="K148" s="5">
        <v>8</v>
      </c>
      <c r="L148" s="5" t="s">
        <v>1283</v>
      </c>
      <c r="M148" s="5" t="s">
        <v>426</v>
      </c>
      <c r="N148" s="17" t="s">
        <v>426</v>
      </c>
      <c r="O148" s="4" t="s">
        <v>427</v>
      </c>
      <c r="P148" s="4"/>
      <c r="Q148" s="4" t="s">
        <v>426</v>
      </c>
      <c r="R148" s="40" t="s">
        <v>2700</v>
      </c>
      <c r="S148" s="5" t="s">
        <v>2558</v>
      </c>
      <c r="T148" s="5" t="s">
        <v>425</v>
      </c>
      <c r="U148" s="4" t="s">
        <v>349</v>
      </c>
      <c r="V148" s="4" t="s">
        <v>664</v>
      </c>
      <c r="W148" s="5"/>
      <c r="X148" s="5">
        <v>54</v>
      </c>
      <c r="Z148" s="7" t="str">
        <f>IFERROR(VLOOKUP(J148,Мощность!A:F,6,0),"000")</f>
        <v>_8____</v>
      </c>
      <c r="AA148" s="7" t="str">
        <f>IFERROR(VLOOKUP('Подбор UPS'!K148,Мощность!H:Q,10,0),"000")</f>
        <v>_7.2_8_______</v>
      </c>
      <c r="AB148" t="str">
        <f t="shared" si="14"/>
        <v>да-</v>
      </c>
      <c r="AC148" t="str">
        <f t="shared" si="15"/>
        <v>нет-</v>
      </c>
      <c r="AD148" t="str">
        <f t="shared" si="12"/>
        <v>да-</v>
      </c>
      <c r="AE148" t="s">
        <v>2708</v>
      </c>
      <c r="AF148" t="s">
        <v>2708</v>
      </c>
      <c r="AG148" t="s">
        <v>2708</v>
      </c>
      <c r="AH148" t="s">
        <v>2708</v>
      </c>
      <c r="AI148" t="s">
        <v>2708</v>
      </c>
      <c r="AJ148" s="37" t="str">
        <f t="shared" si="13"/>
        <v>93PS-8(40)-20-3x9Ah-LL-6_</v>
      </c>
    </row>
    <row r="149" spans="1:36" ht="48" hidden="1">
      <c r="A149" s="8" t="s">
        <v>1695</v>
      </c>
      <c r="B149" s="27" t="s">
        <v>1696</v>
      </c>
      <c r="C149" s="68" t="s">
        <v>1697</v>
      </c>
      <c r="D149" s="18">
        <v>505</v>
      </c>
      <c r="E149" s="70">
        <v>48</v>
      </c>
      <c r="F149" s="71">
        <v>75</v>
      </c>
      <c r="G149" s="70">
        <v>175</v>
      </c>
      <c r="H149" s="5" t="s">
        <v>1301</v>
      </c>
      <c r="I149" s="6" t="s">
        <v>2505</v>
      </c>
      <c r="J149" s="17">
        <v>8</v>
      </c>
      <c r="K149" s="5">
        <v>8</v>
      </c>
      <c r="L149" s="5" t="s">
        <v>1283</v>
      </c>
      <c r="M149" s="5" t="s">
        <v>426</v>
      </c>
      <c r="N149" s="17" t="s">
        <v>426</v>
      </c>
      <c r="O149" s="4" t="s">
        <v>427</v>
      </c>
      <c r="P149" s="4"/>
      <c r="Q149" s="4" t="s">
        <v>426</v>
      </c>
      <c r="R149" s="40" t="s">
        <v>2700</v>
      </c>
      <c r="S149" s="5" t="s">
        <v>2558</v>
      </c>
      <c r="T149" s="5" t="s">
        <v>425</v>
      </c>
      <c r="U149" s="4" t="s">
        <v>349</v>
      </c>
      <c r="V149" s="4" t="s">
        <v>664</v>
      </c>
      <c r="W149" s="5"/>
      <c r="X149" s="5">
        <v>76</v>
      </c>
      <c r="Z149" s="7" t="str">
        <f>IFERROR(VLOOKUP(J149,Мощность!A:F,6,0),"000")</f>
        <v>_8____</v>
      </c>
      <c r="AA149" s="7" t="str">
        <f>IFERROR(VLOOKUP('Подбор UPS'!K149,Мощность!H:Q,10,0),"000")</f>
        <v>_7.2_8_______</v>
      </c>
      <c r="AB149" t="str">
        <f t="shared" si="14"/>
        <v>да-</v>
      </c>
      <c r="AC149" t="str">
        <f t="shared" si="15"/>
        <v>нет-</v>
      </c>
      <c r="AD149" t="str">
        <f t="shared" si="12"/>
        <v>да-</v>
      </c>
      <c r="AE149" t="s">
        <v>2708</v>
      </c>
      <c r="AF149" t="s">
        <v>2708</v>
      </c>
      <c r="AG149" t="s">
        <v>2708</v>
      </c>
      <c r="AH149" t="s">
        <v>2708</v>
      </c>
      <c r="AI149" t="s">
        <v>2708</v>
      </c>
      <c r="AJ149" s="37" t="str">
        <f t="shared" si="13"/>
        <v>93PS-8(40)-20-4x9Ah-LL-6_</v>
      </c>
    </row>
    <row r="150" spans="1:36" ht="60" hidden="1">
      <c r="A150" s="8" t="s">
        <v>1698</v>
      </c>
      <c r="B150" s="27" t="s">
        <v>1699</v>
      </c>
      <c r="C150" s="68" t="s">
        <v>1700</v>
      </c>
      <c r="D150" s="18">
        <v>432</v>
      </c>
      <c r="E150" s="70">
        <v>48</v>
      </c>
      <c r="F150" s="71">
        <v>75</v>
      </c>
      <c r="G150" s="70">
        <v>175</v>
      </c>
      <c r="H150" s="5" t="s">
        <v>1301</v>
      </c>
      <c r="I150" s="6" t="s">
        <v>2505</v>
      </c>
      <c r="J150" s="17">
        <v>8</v>
      </c>
      <c r="K150" s="5">
        <v>8</v>
      </c>
      <c r="L150" s="5" t="s">
        <v>1283</v>
      </c>
      <c r="M150" s="5" t="s">
        <v>426</v>
      </c>
      <c r="N150" s="17" t="s">
        <v>426</v>
      </c>
      <c r="O150" s="4" t="s">
        <v>426</v>
      </c>
      <c r="P150" s="4"/>
      <c r="Q150" s="4" t="s">
        <v>426</v>
      </c>
      <c r="R150" s="40" t="s">
        <v>2700</v>
      </c>
      <c r="S150" s="5" t="s">
        <v>2558</v>
      </c>
      <c r="T150" s="5" t="s">
        <v>425</v>
      </c>
      <c r="U150" s="4" t="s">
        <v>349</v>
      </c>
      <c r="V150" s="4" t="s">
        <v>664</v>
      </c>
      <c r="W150" s="5"/>
      <c r="X150" s="5">
        <v>54</v>
      </c>
      <c r="Z150" s="7" t="str">
        <f>IFERROR(VLOOKUP(J150,Мощность!A:F,6,0),"000")</f>
        <v>_8____</v>
      </c>
      <c r="AA150" s="7" t="str">
        <f>IFERROR(VLOOKUP('Подбор UPS'!K150,Мощность!H:Q,10,0),"000")</f>
        <v>_7.2_8_______</v>
      </c>
      <c r="AB150" t="str">
        <f t="shared" si="14"/>
        <v>да-</v>
      </c>
      <c r="AC150" t="str">
        <f t="shared" si="15"/>
        <v>да-</v>
      </c>
      <c r="AD150" t="str">
        <f t="shared" si="12"/>
        <v>да-</v>
      </c>
      <c r="AE150" t="s">
        <v>2708</v>
      </c>
      <c r="AF150" t="s">
        <v>2708</v>
      </c>
      <c r="AG150" t="s">
        <v>2708</v>
      </c>
      <c r="AH150" t="s">
        <v>2708</v>
      </c>
      <c r="AI150" t="s">
        <v>2708</v>
      </c>
      <c r="AJ150" s="37" t="str">
        <f t="shared" si="13"/>
        <v>93PS-8(40)-20-3x9Ah-LL-MBS-6_</v>
      </c>
    </row>
    <row r="151" spans="1:36" ht="60" hidden="1">
      <c r="A151" s="8" t="s">
        <v>1701</v>
      </c>
      <c r="B151" s="27" t="s">
        <v>1702</v>
      </c>
      <c r="C151" s="68" t="s">
        <v>1703</v>
      </c>
      <c r="D151" s="18">
        <v>513</v>
      </c>
      <c r="E151" s="70">
        <v>48</v>
      </c>
      <c r="F151" s="71">
        <v>75</v>
      </c>
      <c r="G151" s="70">
        <v>175</v>
      </c>
      <c r="H151" s="5" t="s">
        <v>1301</v>
      </c>
      <c r="I151" s="6" t="s">
        <v>2505</v>
      </c>
      <c r="J151" s="17">
        <v>8</v>
      </c>
      <c r="K151" s="5">
        <v>8</v>
      </c>
      <c r="L151" s="5" t="s">
        <v>1283</v>
      </c>
      <c r="M151" s="5" t="s">
        <v>426</v>
      </c>
      <c r="N151" s="17" t="s">
        <v>426</v>
      </c>
      <c r="O151" s="4" t="s">
        <v>426</v>
      </c>
      <c r="P151" s="4"/>
      <c r="Q151" s="4" t="s">
        <v>426</v>
      </c>
      <c r="R151" s="40" t="s">
        <v>2700</v>
      </c>
      <c r="S151" s="5" t="s">
        <v>2558</v>
      </c>
      <c r="T151" s="5" t="s">
        <v>425</v>
      </c>
      <c r="U151" s="4" t="s">
        <v>349</v>
      </c>
      <c r="V151" s="4" t="s">
        <v>664</v>
      </c>
      <c r="W151" s="5"/>
      <c r="X151" s="5">
        <v>76</v>
      </c>
      <c r="Z151" s="7" t="str">
        <f>IFERROR(VLOOKUP(J151,Мощность!A:F,6,0),"000")</f>
        <v>_8____</v>
      </c>
      <c r="AA151" s="7" t="str">
        <f>IFERROR(VLOOKUP('Подбор UPS'!K151,Мощность!H:Q,10,0),"000")</f>
        <v>_7.2_8_______</v>
      </c>
      <c r="AB151" t="str">
        <f t="shared" si="14"/>
        <v>да-</v>
      </c>
      <c r="AC151" t="str">
        <f t="shared" si="15"/>
        <v>да-</v>
      </c>
      <c r="AD151" t="str">
        <f t="shared" si="12"/>
        <v>да-</v>
      </c>
      <c r="AE151" t="s">
        <v>2708</v>
      </c>
      <c r="AF151" t="s">
        <v>2708</v>
      </c>
      <c r="AG151" t="s">
        <v>2708</v>
      </c>
      <c r="AH151" t="s">
        <v>2708</v>
      </c>
      <c r="AI151" t="s">
        <v>2708</v>
      </c>
      <c r="AJ151" s="37" t="str">
        <f t="shared" si="13"/>
        <v>93PS-8(40)-20-4x9Ah-LL-MBS-6_</v>
      </c>
    </row>
    <row r="152" spans="1:36" ht="48" hidden="1">
      <c r="A152" s="8" t="s">
        <v>1704</v>
      </c>
      <c r="B152" s="27" t="s">
        <v>1705</v>
      </c>
      <c r="C152" s="68" t="s">
        <v>1706</v>
      </c>
      <c r="D152" s="18">
        <v>424</v>
      </c>
      <c r="E152" s="70">
        <v>48</v>
      </c>
      <c r="F152" s="71">
        <v>75</v>
      </c>
      <c r="G152" s="70">
        <v>175</v>
      </c>
      <c r="H152" s="5" t="s">
        <v>1301</v>
      </c>
      <c r="I152" s="6" t="s">
        <v>2505</v>
      </c>
      <c r="J152" s="17">
        <v>10</v>
      </c>
      <c r="K152" s="5">
        <v>10</v>
      </c>
      <c r="L152" s="5" t="s">
        <v>1283</v>
      </c>
      <c r="M152" s="5" t="s">
        <v>426</v>
      </c>
      <c r="N152" s="17" t="s">
        <v>426</v>
      </c>
      <c r="O152" s="4" t="s">
        <v>427</v>
      </c>
      <c r="P152" s="4"/>
      <c r="Q152" s="4" t="s">
        <v>426</v>
      </c>
      <c r="R152" s="40" t="s">
        <v>2700</v>
      </c>
      <c r="S152" s="5" t="s">
        <v>2558</v>
      </c>
      <c r="T152" s="5" t="s">
        <v>425</v>
      </c>
      <c r="U152" s="4" t="s">
        <v>349</v>
      </c>
      <c r="V152" s="4" t="s">
        <v>664</v>
      </c>
      <c r="W152" s="5"/>
      <c r="X152" s="5">
        <v>41</v>
      </c>
      <c r="Z152" s="7" t="str">
        <f>IFERROR(VLOOKUP(J152,Мощность!A:F,6,0),"000")</f>
        <v>_8_10___</v>
      </c>
      <c r="AA152" s="7" t="str">
        <f>IFERROR(VLOOKUP('Подбор UPS'!K152,Мощность!H:Q,10,0),"000")</f>
        <v>_7.2_8_9_10_____</v>
      </c>
      <c r="AB152" t="str">
        <f t="shared" si="14"/>
        <v>да-</v>
      </c>
      <c r="AC152" t="str">
        <f t="shared" si="15"/>
        <v>нет-</v>
      </c>
      <c r="AD152" t="str">
        <f t="shared" si="12"/>
        <v>да-</v>
      </c>
      <c r="AE152" t="s">
        <v>2708</v>
      </c>
      <c r="AF152" t="s">
        <v>2708</v>
      </c>
      <c r="AG152" t="s">
        <v>2708</v>
      </c>
      <c r="AH152" t="s">
        <v>2708</v>
      </c>
      <c r="AI152" t="s">
        <v>2708</v>
      </c>
      <c r="AJ152" s="37" t="str">
        <f t="shared" si="13"/>
        <v>93PS-10(40)-20-3x9Ah-LL-6_</v>
      </c>
    </row>
    <row r="153" spans="1:36" ht="48" hidden="1">
      <c r="A153" s="8" t="s">
        <v>1707</v>
      </c>
      <c r="B153" s="27" t="s">
        <v>1708</v>
      </c>
      <c r="C153" s="68" t="s">
        <v>1709</v>
      </c>
      <c r="D153" s="18">
        <v>505</v>
      </c>
      <c r="E153" s="70">
        <v>48</v>
      </c>
      <c r="F153" s="71">
        <v>75</v>
      </c>
      <c r="G153" s="70">
        <v>175</v>
      </c>
      <c r="H153" s="5" t="s">
        <v>1301</v>
      </c>
      <c r="I153" s="6" t="s">
        <v>2505</v>
      </c>
      <c r="J153" s="17">
        <v>10</v>
      </c>
      <c r="K153" s="5">
        <v>10</v>
      </c>
      <c r="L153" s="5" t="s">
        <v>1283</v>
      </c>
      <c r="M153" s="5" t="s">
        <v>426</v>
      </c>
      <c r="N153" s="17" t="s">
        <v>426</v>
      </c>
      <c r="O153" s="4" t="s">
        <v>427</v>
      </c>
      <c r="P153" s="4"/>
      <c r="Q153" s="4" t="s">
        <v>426</v>
      </c>
      <c r="R153" s="40" t="s">
        <v>2700</v>
      </c>
      <c r="S153" s="5" t="s">
        <v>2558</v>
      </c>
      <c r="T153" s="5" t="s">
        <v>425</v>
      </c>
      <c r="U153" s="4" t="s">
        <v>349</v>
      </c>
      <c r="V153" s="4" t="s">
        <v>664</v>
      </c>
      <c r="W153" s="5"/>
      <c r="X153" s="5">
        <v>58</v>
      </c>
      <c r="Z153" s="7" t="str">
        <f>IFERROR(VLOOKUP(J153,Мощность!A:F,6,0),"000")</f>
        <v>_8_10___</v>
      </c>
      <c r="AA153" s="7" t="str">
        <f>IFERROR(VLOOKUP('Подбор UPS'!K153,Мощность!H:Q,10,0),"000")</f>
        <v>_7.2_8_9_10_____</v>
      </c>
      <c r="AB153" t="str">
        <f t="shared" si="14"/>
        <v>да-</v>
      </c>
      <c r="AC153" t="str">
        <f t="shared" si="15"/>
        <v>нет-</v>
      </c>
      <c r="AD153" t="str">
        <f t="shared" si="12"/>
        <v>да-</v>
      </c>
      <c r="AE153" t="s">
        <v>2708</v>
      </c>
      <c r="AF153" t="s">
        <v>2708</v>
      </c>
      <c r="AG153" t="s">
        <v>2708</v>
      </c>
      <c r="AH153" t="s">
        <v>2708</v>
      </c>
      <c r="AI153" t="s">
        <v>2708</v>
      </c>
      <c r="AJ153" s="37" t="str">
        <f t="shared" si="13"/>
        <v>93PS-10(40)-20-4x9Ah-LL-6_</v>
      </c>
    </row>
    <row r="154" spans="1:36" ht="60" hidden="1">
      <c r="A154" s="8" t="s">
        <v>1710</v>
      </c>
      <c r="B154" s="27" t="s">
        <v>1711</v>
      </c>
      <c r="C154" s="68" t="s">
        <v>1712</v>
      </c>
      <c r="D154" s="18">
        <v>432</v>
      </c>
      <c r="E154" s="70">
        <v>48</v>
      </c>
      <c r="F154" s="71">
        <v>75</v>
      </c>
      <c r="G154" s="70">
        <v>175</v>
      </c>
      <c r="H154" s="5" t="s">
        <v>1301</v>
      </c>
      <c r="I154" s="6" t="s">
        <v>2505</v>
      </c>
      <c r="J154" s="17">
        <v>10</v>
      </c>
      <c r="K154" s="5">
        <v>10</v>
      </c>
      <c r="L154" s="5" t="s">
        <v>1283</v>
      </c>
      <c r="M154" s="5" t="s">
        <v>426</v>
      </c>
      <c r="N154" s="17" t="s">
        <v>426</v>
      </c>
      <c r="O154" s="4" t="s">
        <v>426</v>
      </c>
      <c r="P154" s="4"/>
      <c r="Q154" s="4" t="s">
        <v>426</v>
      </c>
      <c r="R154" s="40" t="s">
        <v>2700</v>
      </c>
      <c r="S154" s="5" t="s">
        <v>2558</v>
      </c>
      <c r="T154" s="5" t="s">
        <v>425</v>
      </c>
      <c r="U154" s="4" t="s">
        <v>349</v>
      </c>
      <c r="V154" s="4" t="s">
        <v>664</v>
      </c>
      <c r="W154" s="5"/>
      <c r="X154" s="5">
        <v>41</v>
      </c>
      <c r="Z154" s="7" t="str">
        <f>IFERROR(VLOOKUP(J154,Мощность!A:F,6,0),"000")</f>
        <v>_8_10___</v>
      </c>
      <c r="AA154" s="7" t="str">
        <f>IFERROR(VLOOKUP('Подбор UPS'!K154,Мощность!H:Q,10,0),"000")</f>
        <v>_7.2_8_9_10_____</v>
      </c>
      <c r="AB154" t="str">
        <f t="shared" si="14"/>
        <v>да-</v>
      </c>
      <c r="AC154" t="str">
        <f t="shared" si="15"/>
        <v>да-</v>
      </c>
      <c r="AD154" t="str">
        <f t="shared" si="12"/>
        <v>да-</v>
      </c>
      <c r="AE154" t="s">
        <v>2708</v>
      </c>
      <c r="AF154" t="s">
        <v>2708</v>
      </c>
      <c r="AG154" t="s">
        <v>2708</v>
      </c>
      <c r="AH154" t="s">
        <v>2708</v>
      </c>
      <c r="AI154" t="s">
        <v>2708</v>
      </c>
      <c r="AJ154" s="37" t="str">
        <f t="shared" si="13"/>
        <v>93PS-10(40)-20-3x9Ah-LL-MBS-6_</v>
      </c>
    </row>
    <row r="155" spans="1:36" ht="60" hidden="1">
      <c r="A155" s="8" t="s">
        <v>1713</v>
      </c>
      <c r="B155" s="27" t="s">
        <v>1714</v>
      </c>
      <c r="C155" s="68" t="s">
        <v>1715</v>
      </c>
      <c r="D155" s="18">
        <v>513</v>
      </c>
      <c r="E155" s="70">
        <v>48</v>
      </c>
      <c r="F155" s="71">
        <v>75</v>
      </c>
      <c r="G155" s="70">
        <v>175</v>
      </c>
      <c r="H155" s="5" t="s">
        <v>1301</v>
      </c>
      <c r="I155" s="6" t="s">
        <v>2505</v>
      </c>
      <c r="J155" s="17">
        <v>10</v>
      </c>
      <c r="K155" s="5">
        <v>10</v>
      </c>
      <c r="L155" s="5" t="s">
        <v>1283</v>
      </c>
      <c r="M155" s="5" t="s">
        <v>426</v>
      </c>
      <c r="N155" s="17" t="s">
        <v>426</v>
      </c>
      <c r="O155" s="4" t="s">
        <v>426</v>
      </c>
      <c r="P155" s="4"/>
      <c r="Q155" s="4" t="s">
        <v>426</v>
      </c>
      <c r="R155" s="40" t="s">
        <v>2700</v>
      </c>
      <c r="S155" s="5" t="s">
        <v>2558</v>
      </c>
      <c r="T155" s="5" t="s">
        <v>425</v>
      </c>
      <c r="U155" s="4" t="s">
        <v>349</v>
      </c>
      <c r="V155" s="4" t="s">
        <v>664</v>
      </c>
      <c r="W155" s="5"/>
      <c r="X155" s="5">
        <v>58</v>
      </c>
      <c r="Z155" s="7" t="str">
        <f>IFERROR(VLOOKUP(J155,Мощность!A:F,6,0),"000")</f>
        <v>_8_10___</v>
      </c>
      <c r="AA155" s="7" t="str">
        <f>IFERROR(VLOOKUP('Подбор UPS'!K155,Мощность!H:Q,10,0),"000")</f>
        <v>_7.2_8_9_10_____</v>
      </c>
      <c r="AB155" t="str">
        <f t="shared" si="14"/>
        <v>да-</v>
      </c>
      <c r="AC155" t="str">
        <f t="shared" si="15"/>
        <v>да-</v>
      </c>
      <c r="AD155" t="str">
        <f t="shared" si="12"/>
        <v>да-</v>
      </c>
      <c r="AE155" t="s">
        <v>2708</v>
      </c>
      <c r="AF155" t="s">
        <v>2708</v>
      </c>
      <c r="AG155" t="s">
        <v>2708</v>
      </c>
      <c r="AH155" t="s">
        <v>2708</v>
      </c>
      <c r="AI155" t="s">
        <v>2708</v>
      </c>
      <c r="AJ155" s="37" t="str">
        <f t="shared" si="13"/>
        <v>93PS-10(40)-20-4x9Ah-LL-MBS-6_</v>
      </c>
    </row>
    <row r="156" spans="1:36" ht="48" hidden="1">
      <c r="A156" s="8" t="s">
        <v>1716</v>
      </c>
      <c r="B156" s="27" t="s">
        <v>1717</v>
      </c>
      <c r="C156" s="68" t="s">
        <v>1718</v>
      </c>
      <c r="D156" s="18">
        <v>424</v>
      </c>
      <c r="E156" s="70">
        <v>48</v>
      </c>
      <c r="F156" s="71">
        <v>75</v>
      </c>
      <c r="G156" s="70">
        <v>175</v>
      </c>
      <c r="H156" s="5" t="s">
        <v>1301</v>
      </c>
      <c r="I156" s="6" t="s">
        <v>2505</v>
      </c>
      <c r="J156" s="17">
        <v>15</v>
      </c>
      <c r="K156" s="5">
        <v>15</v>
      </c>
      <c r="L156" s="5" t="s">
        <v>1283</v>
      </c>
      <c r="M156" s="5" t="s">
        <v>426</v>
      </c>
      <c r="N156" s="17" t="s">
        <v>426</v>
      </c>
      <c r="O156" s="4" t="s">
        <v>427</v>
      </c>
      <c r="P156" s="4"/>
      <c r="Q156" s="4" t="s">
        <v>426</v>
      </c>
      <c r="R156" s="40" t="s">
        <v>2700</v>
      </c>
      <c r="S156" s="5" t="s">
        <v>2558</v>
      </c>
      <c r="T156" s="5" t="s">
        <v>425</v>
      </c>
      <c r="U156" s="4" t="s">
        <v>349</v>
      </c>
      <c r="V156" s="4" t="s">
        <v>664</v>
      </c>
      <c r="W156" s="5"/>
      <c r="X156" s="5">
        <v>25</v>
      </c>
      <c r="Z156" s="7" t="str">
        <f>IFERROR(VLOOKUP(J156,Мощность!A:F,6,0),"000")</f>
        <v>_8_10_12_15_</v>
      </c>
      <c r="AA156" s="7" t="str">
        <f>IFERROR(VLOOKUP('Подбор UPS'!K156,Мощность!H:Q,10,0),"000")</f>
        <v>_7.2_8_9_10_10.8_12_13.5_15_</v>
      </c>
      <c r="AB156" t="str">
        <f t="shared" si="14"/>
        <v>да-</v>
      </c>
      <c r="AC156" t="str">
        <f t="shared" si="15"/>
        <v>нет-</v>
      </c>
      <c r="AD156" t="str">
        <f t="shared" si="12"/>
        <v>да-</v>
      </c>
      <c r="AE156" t="s">
        <v>2708</v>
      </c>
      <c r="AF156" t="s">
        <v>2708</v>
      </c>
      <c r="AG156" t="s">
        <v>2708</v>
      </c>
      <c r="AH156" t="s">
        <v>2708</v>
      </c>
      <c r="AI156" t="s">
        <v>2708</v>
      </c>
      <c r="AJ156" s="37" t="str">
        <f t="shared" si="13"/>
        <v>93PS-15(40)-20-3x9Ah-LL-6_</v>
      </c>
    </row>
    <row r="157" spans="1:36" ht="48" hidden="1">
      <c r="A157" s="8" t="s">
        <v>1719</v>
      </c>
      <c r="B157" s="27" t="s">
        <v>1720</v>
      </c>
      <c r="C157" s="68" t="s">
        <v>1721</v>
      </c>
      <c r="D157" s="18">
        <v>505</v>
      </c>
      <c r="E157" s="70">
        <v>48</v>
      </c>
      <c r="F157" s="71">
        <v>75</v>
      </c>
      <c r="G157" s="70">
        <v>175</v>
      </c>
      <c r="H157" s="5" t="s">
        <v>1301</v>
      </c>
      <c r="I157" s="6" t="s">
        <v>2505</v>
      </c>
      <c r="J157" s="17">
        <v>15</v>
      </c>
      <c r="K157" s="5">
        <v>15</v>
      </c>
      <c r="L157" s="5" t="s">
        <v>1283</v>
      </c>
      <c r="M157" s="5" t="s">
        <v>426</v>
      </c>
      <c r="N157" s="17" t="s">
        <v>426</v>
      </c>
      <c r="O157" s="4" t="s">
        <v>427</v>
      </c>
      <c r="P157" s="4"/>
      <c r="Q157" s="4" t="s">
        <v>426</v>
      </c>
      <c r="R157" s="40" t="s">
        <v>2700</v>
      </c>
      <c r="S157" s="5" t="s">
        <v>2558</v>
      </c>
      <c r="T157" s="5" t="s">
        <v>425</v>
      </c>
      <c r="U157" s="4" t="s">
        <v>349</v>
      </c>
      <c r="V157" s="4" t="s">
        <v>664</v>
      </c>
      <c r="W157" s="5"/>
      <c r="X157" s="5">
        <v>36</v>
      </c>
      <c r="Z157" s="7" t="str">
        <f>IFERROR(VLOOKUP(J157,Мощность!A:F,6,0),"000")</f>
        <v>_8_10_12_15_</v>
      </c>
      <c r="AA157" s="7" t="str">
        <f>IFERROR(VLOOKUP('Подбор UPS'!K157,Мощность!H:Q,10,0),"000")</f>
        <v>_7.2_8_9_10_10.8_12_13.5_15_</v>
      </c>
      <c r="AB157" t="str">
        <f t="shared" si="14"/>
        <v>да-</v>
      </c>
      <c r="AC157" t="str">
        <f t="shared" si="15"/>
        <v>нет-</v>
      </c>
      <c r="AD157" t="str">
        <f t="shared" si="12"/>
        <v>да-</v>
      </c>
      <c r="AE157" t="s">
        <v>2708</v>
      </c>
      <c r="AF157" t="s">
        <v>2708</v>
      </c>
      <c r="AG157" t="s">
        <v>2708</v>
      </c>
      <c r="AH157" t="s">
        <v>2708</v>
      </c>
      <c r="AI157" t="s">
        <v>2708</v>
      </c>
      <c r="AJ157" s="37" t="str">
        <f t="shared" si="13"/>
        <v>93PS-15(40)-20-4x9Ah-LL-6_</v>
      </c>
    </row>
    <row r="158" spans="1:36" ht="60" hidden="1">
      <c r="A158" s="8" t="s">
        <v>1722</v>
      </c>
      <c r="B158" s="27" t="s">
        <v>1723</v>
      </c>
      <c r="C158" s="68" t="s">
        <v>1724</v>
      </c>
      <c r="D158" s="18">
        <v>432</v>
      </c>
      <c r="E158" s="70">
        <v>48</v>
      </c>
      <c r="F158" s="71">
        <v>75</v>
      </c>
      <c r="G158" s="70">
        <v>175</v>
      </c>
      <c r="H158" s="5" t="s">
        <v>1301</v>
      </c>
      <c r="I158" s="6" t="s">
        <v>2505</v>
      </c>
      <c r="J158" s="17">
        <v>15</v>
      </c>
      <c r="K158" s="5">
        <v>15</v>
      </c>
      <c r="L158" s="5" t="s">
        <v>1283</v>
      </c>
      <c r="M158" s="5" t="s">
        <v>426</v>
      </c>
      <c r="N158" s="17" t="s">
        <v>426</v>
      </c>
      <c r="O158" s="4" t="s">
        <v>426</v>
      </c>
      <c r="P158" s="4"/>
      <c r="Q158" s="4" t="s">
        <v>426</v>
      </c>
      <c r="R158" s="40" t="s">
        <v>2700</v>
      </c>
      <c r="S158" s="5" t="s">
        <v>2558</v>
      </c>
      <c r="T158" s="5" t="s">
        <v>425</v>
      </c>
      <c r="U158" s="4" t="s">
        <v>349</v>
      </c>
      <c r="V158" s="4" t="s">
        <v>664</v>
      </c>
      <c r="W158" s="5"/>
      <c r="X158" s="5">
        <v>25</v>
      </c>
      <c r="Z158" s="7" t="str">
        <f>IFERROR(VLOOKUP(J158,Мощность!A:F,6,0),"000")</f>
        <v>_8_10_12_15_</v>
      </c>
      <c r="AA158" s="7" t="str">
        <f>IFERROR(VLOOKUP('Подбор UPS'!K158,Мощность!H:Q,10,0),"000")</f>
        <v>_7.2_8_9_10_10.8_12_13.5_15_</v>
      </c>
      <c r="AB158" t="str">
        <f t="shared" si="14"/>
        <v>да-</v>
      </c>
      <c r="AC158" t="str">
        <f t="shared" si="15"/>
        <v>да-</v>
      </c>
      <c r="AD158" t="str">
        <f t="shared" si="12"/>
        <v>да-</v>
      </c>
      <c r="AE158" t="s">
        <v>2708</v>
      </c>
      <c r="AF158" t="s">
        <v>2708</v>
      </c>
      <c r="AG158" t="s">
        <v>2708</v>
      </c>
      <c r="AH158" t="s">
        <v>2708</v>
      </c>
      <c r="AI158" t="s">
        <v>2708</v>
      </c>
      <c r="AJ158" s="37" t="str">
        <f t="shared" si="13"/>
        <v>93PS-15(40)-20-3x9Ah-LL-MBS-6_</v>
      </c>
    </row>
    <row r="159" spans="1:36" ht="60" hidden="1">
      <c r="A159" s="8" t="s">
        <v>1725</v>
      </c>
      <c r="B159" s="27" t="s">
        <v>1726</v>
      </c>
      <c r="C159" s="68" t="s">
        <v>1727</v>
      </c>
      <c r="D159" s="18">
        <v>513</v>
      </c>
      <c r="E159" s="70">
        <v>48</v>
      </c>
      <c r="F159" s="71">
        <v>75</v>
      </c>
      <c r="G159" s="70">
        <v>175</v>
      </c>
      <c r="H159" s="5" t="s">
        <v>1301</v>
      </c>
      <c r="I159" s="6" t="s">
        <v>2505</v>
      </c>
      <c r="J159" s="17">
        <v>15</v>
      </c>
      <c r="K159" s="5">
        <v>15</v>
      </c>
      <c r="L159" s="5" t="s">
        <v>1283</v>
      </c>
      <c r="M159" s="5" t="s">
        <v>426</v>
      </c>
      <c r="N159" s="17" t="s">
        <v>426</v>
      </c>
      <c r="O159" s="4" t="s">
        <v>426</v>
      </c>
      <c r="P159" s="4"/>
      <c r="Q159" s="4" t="s">
        <v>426</v>
      </c>
      <c r="R159" s="40" t="s">
        <v>2700</v>
      </c>
      <c r="S159" s="5" t="s">
        <v>2558</v>
      </c>
      <c r="T159" s="5" t="s">
        <v>425</v>
      </c>
      <c r="U159" s="4" t="s">
        <v>349</v>
      </c>
      <c r="V159" s="4" t="s">
        <v>664</v>
      </c>
      <c r="W159" s="5"/>
      <c r="X159" s="5">
        <v>36</v>
      </c>
      <c r="Z159" s="7" t="str">
        <f>IFERROR(VLOOKUP(J159,Мощность!A:F,6,0),"000")</f>
        <v>_8_10_12_15_</v>
      </c>
      <c r="AA159" s="7" t="str">
        <f>IFERROR(VLOOKUP('Подбор UPS'!K159,Мощность!H:Q,10,0),"000")</f>
        <v>_7.2_8_9_10_10.8_12_13.5_15_</v>
      </c>
      <c r="AB159" t="str">
        <f t="shared" si="14"/>
        <v>да-</v>
      </c>
      <c r="AC159" t="str">
        <f t="shared" si="15"/>
        <v>да-</v>
      </c>
      <c r="AD159" t="str">
        <f t="shared" si="12"/>
        <v>да-</v>
      </c>
      <c r="AE159" t="s">
        <v>2708</v>
      </c>
      <c r="AF159" t="s">
        <v>2708</v>
      </c>
      <c r="AG159" t="s">
        <v>2708</v>
      </c>
      <c r="AH159" t="s">
        <v>2708</v>
      </c>
      <c r="AI159" t="s">
        <v>2708</v>
      </c>
      <c r="AJ159" s="37" t="str">
        <f t="shared" si="13"/>
        <v>93PS-15(40)-20-4x9Ah-LL-MBS-6_</v>
      </c>
    </row>
    <row r="160" spans="1:36" ht="48" hidden="1">
      <c r="A160" s="8" t="s">
        <v>1728</v>
      </c>
      <c r="B160" s="27" t="s">
        <v>1729</v>
      </c>
      <c r="C160" s="68" t="s">
        <v>1730</v>
      </c>
      <c r="D160" s="18">
        <v>424</v>
      </c>
      <c r="E160" s="70">
        <v>48</v>
      </c>
      <c r="F160" s="71">
        <v>75</v>
      </c>
      <c r="G160" s="70">
        <v>175</v>
      </c>
      <c r="H160" s="5" t="s">
        <v>1301</v>
      </c>
      <c r="I160" s="6" t="s">
        <v>2505</v>
      </c>
      <c r="J160" s="17">
        <v>20</v>
      </c>
      <c r="K160" s="5">
        <v>20</v>
      </c>
      <c r="L160" s="5" t="s">
        <v>2518</v>
      </c>
      <c r="M160" s="5" t="s">
        <v>426</v>
      </c>
      <c r="N160" s="17" t="s">
        <v>426</v>
      </c>
      <c r="O160" s="4" t="s">
        <v>427</v>
      </c>
      <c r="P160" s="4"/>
      <c r="Q160" s="4" t="s">
        <v>426</v>
      </c>
      <c r="R160" s="40" t="s">
        <v>2700</v>
      </c>
      <c r="S160" s="5" t="s">
        <v>2558</v>
      </c>
      <c r="T160" s="5" t="s">
        <v>425</v>
      </c>
      <c r="U160" s="4" t="s">
        <v>349</v>
      </c>
      <c r="V160" s="4" t="s">
        <v>664</v>
      </c>
      <c r="W160" s="5"/>
      <c r="X160" s="5">
        <v>17</v>
      </c>
      <c r="Z160" s="7" t="str">
        <f>IFERROR(VLOOKUP(J160,Мощность!A:F,6,0),"000")</f>
        <v>_15_20___</v>
      </c>
      <c r="AA160" s="7" t="str">
        <f>IFERROR(VLOOKUP('Подбор UPS'!K160,Мощность!H:Q,10,0),"000")</f>
        <v>_18_20_16______</v>
      </c>
      <c r="AB160" t="str">
        <f t="shared" si="14"/>
        <v>да-</v>
      </c>
      <c r="AC160" t="str">
        <f t="shared" si="15"/>
        <v>нет-</v>
      </c>
      <c r="AD160" t="str">
        <f t="shared" si="12"/>
        <v>да-</v>
      </c>
      <c r="AE160" t="s">
        <v>2708</v>
      </c>
      <c r="AF160" t="s">
        <v>2708</v>
      </c>
      <c r="AG160" t="s">
        <v>2708</v>
      </c>
      <c r="AH160" t="s">
        <v>2708</v>
      </c>
      <c r="AI160" t="s">
        <v>2708</v>
      </c>
      <c r="AJ160" s="37" t="str">
        <f t="shared" si="13"/>
        <v>93PS-20(40)-20-3x9Ah-LL-6_</v>
      </c>
    </row>
    <row r="161" spans="1:36" ht="48" hidden="1">
      <c r="A161" s="8" t="s">
        <v>1731</v>
      </c>
      <c r="B161" s="27" t="s">
        <v>1732</v>
      </c>
      <c r="C161" s="68" t="s">
        <v>1733</v>
      </c>
      <c r="D161" s="18">
        <v>505</v>
      </c>
      <c r="E161" s="70">
        <v>48</v>
      </c>
      <c r="F161" s="71">
        <v>75</v>
      </c>
      <c r="G161" s="70">
        <v>175</v>
      </c>
      <c r="H161" s="5" t="s">
        <v>1301</v>
      </c>
      <c r="I161" s="6" t="s">
        <v>2505</v>
      </c>
      <c r="J161" s="17">
        <v>20</v>
      </c>
      <c r="K161" s="5">
        <v>20</v>
      </c>
      <c r="L161" s="5" t="s">
        <v>2518</v>
      </c>
      <c r="M161" s="5" t="s">
        <v>426</v>
      </c>
      <c r="N161" s="17" t="s">
        <v>426</v>
      </c>
      <c r="O161" s="4" t="s">
        <v>427</v>
      </c>
      <c r="P161" s="4"/>
      <c r="Q161" s="4" t="s">
        <v>426</v>
      </c>
      <c r="R161" s="40" t="s">
        <v>2700</v>
      </c>
      <c r="S161" s="5" t="s">
        <v>2558</v>
      </c>
      <c r="T161" s="5" t="s">
        <v>425</v>
      </c>
      <c r="U161" s="4" t="s">
        <v>349</v>
      </c>
      <c r="V161" s="4" t="s">
        <v>664</v>
      </c>
      <c r="W161" s="5"/>
      <c r="X161" s="5">
        <v>25</v>
      </c>
      <c r="Z161" s="7" t="str">
        <f>IFERROR(VLOOKUP(J161,Мощность!A:F,6,0),"000")</f>
        <v>_15_20___</v>
      </c>
      <c r="AA161" s="7" t="str">
        <f>IFERROR(VLOOKUP('Подбор UPS'!K161,Мощность!H:Q,10,0),"000")</f>
        <v>_18_20_16______</v>
      </c>
      <c r="AB161" t="str">
        <f t="shared" si="14"/>
        <v>да-</v>
      </c>
      <c r="AC161" t="str">
        <f t="shared" si="15"/>
        <v>нет-</v>
      </c>
      <c r="AD161" t="str">
        <f t="shared" si="12"/>
        <v>да-</v>
      </c>
      <c r="AE161" t="s">
        <v>2708</v>
      </c>
      <c r="AF161" t="s">
        <v>2708</v>
      </c>
      <c r="AG161" t="s">
        <v>2708</v>
      </c>
      <c r="AH161" t="s">
        <v>2708</v>
      </c>
      <c r="AI161" t="s">
        <v>2708</v>
      </c>
      <c r="AJ161" s="37" t="str">
        <f t="shared" si="13"/>
        <v>93PS-20(40)-20-4x9Ah-LL-6_</v>
      </c>
    </row>
    <row r="162" spans="1:36" ht="60" hidden="1">
      <c r="A162" s="8" t="s">
        <v>1734</v>
      </c>
      <c r="B162" s="27" t="s">
        <v>1735</v>
      </c>
      <c r="C162" s="68" t="s">
        <v>1736</v>
      </c>
      <c r="D162" s="18">
        <v>432</v>
      </c>
      <c r="E162" s="70">
        <v>48</v>
      </c>
      <c r="F162" s="71">
        <v>75</v>
      </c>
      <c r="G162" s="70">
        <v>175</v>
      </c>
      <c r="H162" s="5" t="s">
        <v>1301</v>
      </c>
      <c r="I162" s="6" t="s">
        <v>2505</v>
      </c>
      <c r="J162" s="17">
        <v>20</v>
      </c>
      <c r="K162" s="5">
        <v>20</v>
      </c>
      <c r="L162" s="5" t="s">
        <v>2518</v>
      </c>
      <c r="M162" s="5" t="s">
        <v>426</v>
      </c>
      <c r="N162" s="17" t="s">
        <v>426</v>
      </c>
      <c r="O162" s="4" t="s">
        <v>426</v>
      </c>
      <c r="P162" s="4"/>
      <c r="Q162" s="4" t="s">
        <v>426</v>
      </c>
      <c r="R162" s="40" t="s">
        <v>2700</v>
      </c>
      <c r="S162" s="5" t="s">
        <v>2558</v>
      </c>
      <c r="T162" s="5" t="s">
        <v>425</v>
      </c>
      <c r="U162" s="4" t="s">
        <v>349</v>
      </c>
      <c r="V162" s="4" t="s">
        <v>664</v>
      </c>
      <c r="W162" s="5"/>
      <c r="X162" s="5">
        <v>17</v>
      </c>
      <c r="Z162" s="7" t="str">
        <f>IFERROR(VLOOKUP(J162,Мощность!A:F,6,0),"000")</f>
        <v>_15_20___</v>
      </c>
      <c r="AA162" s="7" t="str">
        <f>IFERROR(VLOOKUP('Подбор UPS'!K162,Мощность!H:Q,10,0),"000")</f>
        <v>_18_20_16______</v>
      </c>
      <c r="AB162" t="str">
        <f t="shared" si="14"/>
        <v>да-</v>
      </c>
      <c r="AC162" t="str">
        <f t="shared" si="15"/>
        <v>да-</v>
      </c>
      <c r="AD162" t="str">
        <f t="shared" si="12"/>
        <v>да-</v>
      </c>
      <c r="AE162" t="s">
        <v>2708</v>
      </c>
      <c r="AF162" t="s">
        <v>2708</v>
      </c>
      <c r="AG162" t="s">
        <v>2708</v>
      </c>
      <c r="AH162" t="s">
        <v>2708</v>
      </c>
      <c r="AI162" t="s">
        <v>2708</v>
      </c>
      <c r="AJ162" s="37" t="str">
        <f t="shared" si="13"/>
        <v>93PS-20(40)-20-3x9Ah-LL-MBS-6_</v>
      </c>
    </row>
    <row r="163" spans="1:36" ht="60" hidden="1">
      <c r="A163" s="8" t="s">
        <v>1737</v>
      </c>
      <c r="B163" s="27" t="s">
        <v>1738</v>
      </c>
      <c r="C163" s="68" t="s">
        <v>1739</v>
      </c>
      <c r="D163" s="18">
        <v>513</v>
      </c>
      <c r="E163" s="70">
        <v>48</v>
      </c>
      <c r="F163" s="71">
        <v>75</v>
      </c>
      <c r="G163" s="70">
        <v>175</v>
      </c>
      <c r="H163" s="5" t="s">
        <v>1301</v>
      </c>
      <c r="I163" s="6" t="s">
        <v>2505</v>
      </c>
      <c r="J163" s="17">
        <v>20</v>
      </c>
      <c r="K163" s="5">
        <v>20</v>
      </c>
      <c r="L163" s="5" t="s">
        <v>2518</v>
      </c>
      <c r="M163" s="5" t="s">
        <v>426</v>
      </c>
      <c r="N163" s="17" t="s">
        <v>426</v>
      </c>
      <c r="O163" s="4" t="s">
        <v>426</v>
      </c>
      <c r="P163" s="4"/>
      <c r="Q163" s="4" t="s">
        <v>426</v>
      </c>
      <c r="R163" s="40" t="s">
        <v>2700</v>
      </c>
      <c r="S163" s="5" t="s">
        <v>2558</v>
      </c>
      <c r="T163" s="5" t="s">
        <v>425</v>
      </c>
      <c r="U163" s="4" t="s">
        <v>349</v>
      </c>
      <c r="V163" s="4" t="s">
        <v>664</v>
      </c>
      <c r="W163" s="5"/>
      <c r="X163" s="5">
        <v>25</v>
      </c>
      <c r="Z163" s="7" t="str">
        <f>IFERROR(VLOOKUP(J163,Мощность!A:F,6,0),"000")</f>
        <v>_15_20___</v>
      </c>
      <c r="AA163" s="7" t="str">
        <f>IFERROR(VLOOKUP('Подбор UPS'!K163,Мощность!H:Q,10,0),"000")</f>
        <v>_18_20_16______</v>
      </c>
      <c r="AB163" t="str">
        <f t="shared" si="14"/>
        <v>да-</v>
      </c>
      <c r="AC163" t="str">
        <f t="shared" si="15"/>
        <v>да-</v>
      </c>
      <c r="AD163" t="str">
        <f t="shared" si="12"/>
        <v>да-</v>
      </c>
      <c r="AE163" t="s">
        <v>2708</v>
      </c>
      <c r="AF163" t="s">
        <v>2708</v>
      </c>
      <c r="AG163" t="s">
        <v>2708</v>
      </c>
      <c r="AH163" t="s">
        <v>2708</v>
      </c>
      <c r="AI163" t="s">
        <v>2708</v>
      </c>
      <c r="AJ163" s="37" t="str">
        <f t="shared" si="13"/>
        <v>93PS-20(40)-20-4x9Ah-LL-MBS-6_</v>
      </c>
    </row>
    <row r="164" spans="1:36" ht="48" hidden="1">
      <c r="A164" s="8" t="s">
        <v>1740</v>
      </c>
      <c r="B164" s="27" t="s">
        <v>1741</v>
      </c>
      <c r="C164" s="68" t="s">
        <v>1742</v>
      </c>
      <c r="D164" s="18">
        <v>451</v>
      </c>
      <c r="E164" s="70">
        <v>48</v>
      </c>
      <c r="F164" s="71">
        <v>75</v>
      </c>
      <c r="G164" s="70">
        <v>175</v>
      </c>
      <c r="H164" s="5" t="s">
        <v>1301</v>
      </c>
      <c r="I164" s="6" t="s">
        <v>2505</v>
      </c>
      <c r="J164" s="17">
        <v>30</v>
      </c>
      <c r="K164" s="5">
        <v>30</v>
      </c>
      <c r="L164" s="5" t="s">
        <v>1282</v>
      </c>
      <c r="M164" s="5" t="s">
        <v>426</v>
      </c>
      <c r="N164" s="17" t="s">
        <v>426</v>
      </c>
      <c r="O164" s="4" t="s">
        <v>427</v>
      </c>
      <c r="P164" s="4"/>
      <c r="Q164" s="4" t="s">
        <v>426</v>
      </c>
      <c r="R164" s="40" t="s">
        <v>2700</v>
      </c>
      <c r="S164" s="5" t="s">
        <v>2558</v>
      </c>
      <c r="T164" s="5" t="s">
        <v>425</v>
      </c>
      <c r="U164" s="4" t="s">
        <v>349</v>
      </c>
      <c r="V164" s="4" t="s">
        <v>664</v>
      </c>
      <c r="W164" s="5"/>
      <c r="X164" s="5">
        <v>10</v>
      </c>
      <c r="Z164" s="7" t="str">
        <f>IFERROR(VLOOKUP(J164,Мощность!A:F,6,0),"000")</f>
        <v>_20_30___</v>
      </c>
      <c r="AA164" s="7" t="str">
        <f>IFERROR(VLOOKUP('Подбор UPS'!K164,Мощность!H:Q,10,0),"000")</f>
        <v>_27_30_______</v>
      </c>
      <c r="AB164" t="str">
        <f t="shared" si="14"/>
        <v>да-</v>
      </c>
      <c r="AC164" t="str">
        <f t="shared" si="15"/>
        <v>нет-</v>
      </c>
      <c r="AD164" t="str">
        <f t="shared" si="12"/>
        <v>да-</v>
      </c>
      <c r="AE164" t="s">
        <v>2708</v>
      </c>
      <c r="AF164" t="s">
        <v>2708</v>
      </c>
      <c r="AG164" t="s">
        <v>2708</v>
      </c>
      <c r="AH164" t="s">
        <v>2708</v>
      </c>
      <c r="AI164" t="s">
        <v>2708</v>
      </c>
      <c r="AJ164" s="37" t="str">
        <f t="shared" si="13"/>
        <v>93PS-30(40)-40-3x9Ah-LL-6_</v>
      </c>
    </row>
    <row r="165" spans="1:36" ht="48" hidden="1">
      <c r="A165" s="8" t="s">
        <v>1743</v>
      </c>
      <c r="B165" s="27" t="s">
        <v>1744</v>
      </c>
      <c r="C165" s="68" t="s">
        <v>1745</v>
      </c>
      <c r="D165" s="18">
        <v>532</v>
      </c>
      <c r="E165" s="70">
        <v>48</v>
      </c>
      <c r="F165" s="71">
        <v>75</v>
      </c>
      <c r="G165" s="70">
        <v>175</v>
      </c>
      <c r="H165" s="5" t="s">
        <v>1301</v>
      </c>
      <c r="I165" s="6" t="s">
        <v>2505</v>
      </c>
      <c r="J165" s="17">
        <v>30</v>
      </c>
      <c r="K165" s="5">
        <v>30</v>
      </c>
      <c r="L165" s="5" t="s">
        <v>1282</v>
      </c>
      <c r="M165" s="5" t="s">
        <v>426</v>
      </c>
      <c r="N165" s="17" t="s">
        <v>426</v>
      </c>
      <c r="O165" s="4" t="s">
        <v>427</v>
      </c>
      <c r="P165" s="4"/>
      <c r="Q165" s="4" t="s">
        <v>426</v>
      </c>
      <c r="R165" s="40" t="s">
        <v>2700</v>
      </c>
      <c r="S165" s="5" t="s">
        <v>2558</v>
      </c>
      <c r="T165" s="5" t="s">
        <v>425</v>
      </c>
      <c r="U165" s="4" t="s">
        <v>349</v>
      </c>
      <c r="V165" s="4" t="s">
        <v>664</v>
      </c>
      <c r="W165" s="5"/>
      <c r="X165" s="5">
        <v>15</v>
      </c>
      <c r="Z165" s="7" t="str">
        <f>IFERROR(VLOOKUP(J165,Мощность!A:F,6,0),"000")</f>
        <v>_20_30___</v>
      </c>
      <c r="AA165" s="7" t="str">
        <f>IFERROR(VLOOKUP('Подбор UPS'!K165,Мощность!H:Q,10,0),"000")</f>
        <v>_27_30_______</v>
      </c>
      <c r="AB165" t="str">
        <f t="shared" si="14"/>
        <v>да-</v>
      </c>
      <c r="AC165" t="str">
        <f t="shared" si="15"/>
        <v>нет-</v>
      </c>
      <c r="AD165" t="str">
        <f t="shared" si="12"/>
        <v>да-</v>
      </c>
      <c r="AE165" t="s">
        <v>2708</v>
      </c>
      <c r="AF165" t="s">
        <v>2708</v>
      </c>
      <c r="AG165" t="s">
        <v>2708</v>
      </c>
      <c r="AH165" t="s">
        <v>2708</v>
      </c>
      <c r="AI165" t="s">
        <v>2708</v>
      </c>
      <c r="AJ165" s="37" t="str">
        <f t="shared" si="13"/>
        <v>93PS-30(40)-40-4x9Ah-LL-6_</v>
      </c>
    </row>
    <row r="166" spans="1:36" ht="48" hidden="1">
      <c r="A166" s="8" t="s">
        <v>1746</v>
      </c>
      <c r="B166" s="27" t="s">
        <v>1747</v>
      </c>
      <c r="C166" s="68" t="s">
        <v>1748</v>
      </c>
      <c r="D166" s="18">
        <v>459</v>
      </c>
      <c r="E166" s="70">
        <v>48</v>
      </c>
      <c r="F166" s="71">
        <v>75</v>
      </c>
      <c r="G166" s="70">
        <v>175</v>
      </c>
      <c r="H166" s="5" t="s">
        <v>1301</v>
      </c>
      <c r="I166" s="6" t="s">
        <v>2505</v>
      </c>
      <c r="J166" s="17">
        <v>30</v>
      </c>
      <c r="K166" s="5">
        <v>30</v>
      </c>
      <c r="L166" s="5" t="s">
        <v>1282</v>
      </c>
      <c r="M166" s="5" t="s">
        <v>426</v>
      </c>
      <c r="N166" s="17" t="s">
        <v>426</v>
      </c>
      <c r="O166" s="4" t="s">
        <v>426</v>
      </c>
      <c r="P166" s="4"/>
      <c r="Q166" s="4" t="s">
        <v>426</v>
      </c>
      <c r="R166" s="40" t="s">
        <v>2700</v>
      </c>
      <c r="S166" s="5" t="s">
        <v>2558</v>
      </c>
      <c r="T166" s="5" t="s">
        <v>425</v>
      </c>
      <c r="U166" s="4" t="s">
        <v>349</v>
      </c>
      <c r="V166" s="4" t="s">
        <v>664</v>
      </c>
      <c r="W166" s="5"/>
      <c r="X166" s="5">
        <v>10</v>
      </c>
      <c r="Z166" s="7" t="str">
        <f>IFERROR(VLOOKUP(J166,Мощность!A:F,6,0),"000")</f>
        <v>_20_30___</v>
      </c>
      <c r="AA166" s="7" t="str">
        <f>IFERROR(VLOOKUP('Подбор UPS'!K166,Мощность!H:Q,10,0),"000")</f>
        <v>_27_30_______</v>
      </c>
      <c r="AB166" t="str">
        <f t="shared" si="14"/>
        <v>да-</v>
      </c>
      <c r="AC166" t="str">
        <f t="shared" si="15"/>
        <v>да-</v>
      </c>
      <c r="AD166" t="str">
        <f t="shared" si="12"/>
        <v>да-</v>
      </c>
      <c r="AE166" t="s">
        <v>2708</v>
      </c>
      <c r="AF166" t="s">
        <v>2708</v>
      </c>
      <c r="AG166" t="s">
        <v>2708</v>
      </c>
      <c r="AH166" t="s">
        <v>2708</v>
      </c>
      <c r="AI166" t="s">
        <v>2708</v>
      </c>
      <c r="AJ166" s="37" t="str">
        <f t="shared" si="13"/>
        <v>93PS-30(40)-40-3x9Ah-LL-MBS-6_</v>
      </c>
    </row>
    <row r="167" spans="1:36" ht="48" hidden="1">
      <c r="A167" s="8" t="s">
        <v>1749</v>
      </c>
      <c r="B167" s="27" t="s">
        <v>1750</v>
      </c>
      <c r="C167" s="68" t="s">
        <v>1751</v>
      </c>
      <c r="D167" s="18">
        <v>540</v>
      </c>
      <c r="E167" s="70">
        <v>48</v>
      </c>
      <c r="F167" s="71">
        <v>75</v>
      </c>
      <c r="G167" s="70">
        <v>175</v>
      </c>
      <c r="H167" s="5" t="s">
        <v>1301</v>
      </c>
      <c r="I167" s="6" t="s">
        <v>2505</v>
      </c>
      <c r="J167" s="17">
        <v>30</v>
      </c>
      <c r="K167" s="5">
        <v>30</v>
      </c>
      <c r="L167" s="5" t="s">
        <v>1282</v>
      </c>
      <c r="M167" s="5" t="s">
        <v>426</v>
      </c>
      <c r="N167" s="17" t="s">
        <v>426</v>
      </c>
      <c r="O167" s="4" t="s">
        <v>426</v>
      </c>
      <c r="P167" s="4"/>
      <c r="Q167" s="4" t="s">
        <v>426</v>
      </c>
      <c r="R167" s="40" t="s">
        <v>2700</v>
      </c>
      <c r="S167" s="5" t="s">
        <v>2558</v>
      </c>
      <c r="T167" s="5" t="s">
        <v>425</v>
      </c>
      <c r="U167" s="4" t="s">
        <v>349</v>
      </c>
      <c r="V167" s="4" t="s">
        <v>664</v>
      </c>
      <c r="W167" s="5"/>
      <c r="X167" s="5">
        <v>15</v>
      </c>
      <c r="Z167" s="7" t="str">
        <f>IFERROR(VLOOKUP(J167,Мощность!A:F,6,0),"000")</f>
        <v>_20_30___</v>
      </c>
      <c r="AA167" s="7" t="str">
        <f>IFERROR(VLOOKUP('Подбор UPS'!K167,Мощность!H:Q,10,0),"000")</f>
        <v>_27_30_______</v>
      </c>
      <c r="AB167" t="str">
        <f t="shared" si="14"/>
        <v>да-</v>
      </c>
      <c r="AC167" t="str">
        <f t="shared" si="15"/>
        <v>да-</v>
      </c>
      <c r="AD167" t="str">
        <f t="shared" si="12"/>
        <v>да-</v>
      </c>
      <c r="AE167" t="s">
        <v>2708</v>
      </c>
      <c r="AF167" t="s">
        <v>2708</v>
      </c>
      <c r="AG167" t="s">
        <v>2708</v>
      </c>
      <c r="AH167" t="s">
        <v>2708</v>
      </c>
      <c r="AI167" t="s">
        <v>2708</v>
      </c>
      <c r="AJ167" s="37" t="str">
        <f t="shared" si="13"/>
        <v>93PS-30(40)-40-4x9Ah-LL-MBS-6_</v>
      </c>
    </row>
    <row r="168" spans="1:36" ht="48" hidden="1">
      <c r="A168" s="8" t="s">
        <v>1752</v>
      </c>
      <c r="B168" s="27" t="s">
        <v>1753</v>
      </c>
      <c r="C168" s="68" t="s">
        <v>1754</v>
      </c>
      <c r="D168" s="18">
        <v>532</v>
      </c>
      <c r="E168" s="70">
        <v>48</v>
      </c>
      <c r="F168" s="71">
        <v>75</v>
      </c>
      <c r="G168" s="70">
        <v>175</v>
      </c>
      <c r="H168" s="5" t="s">
        <v>1301</v>
      </c>
      <c r="I168" s="6" t="s">
        <v>2505</v>
      </c>
      <c r="J168" s="17">
        <v>40</v>
      </c>
      <c r="K168" s="5">
        <v>40</v>
      </c>
      <c r="L168" s="5" t="s">
        <v>425</v>
      </c>
      <c r="M168" s="5" t="s">
        <v>426</v>
      </c>
      <c r="N168" s="17" t="s">
        <v>426</v>
      </c>
      <c r="O168" s="4" t="s">
        <v>427</v>
      </c>
      <c r="P168" s="4"/>
      <c r="Q168" s="4" t="s">
        <v>426</v>
      </c>
      <c r="R168" s="40" t="s">
        <v>2700</v>
      </c>
      <c r="S168" s="5" t="s">
        <v>2558</v>
      </c>
      <c r="T168" s="5" t="s">
        <v>425</v>
      </c>
      <c r="U168" s="4" t="s">
        <v>349</v>
      </c>
      <c r="V168" s="4" t="s">
        <v>664</v>
      </c>
      <c r="W168" s="5"/>
      <c r="X168" s="5">
        <v>10</v>
      </c>
      <c r="Z168" s="7" t="str">
        <f>IFERROR(VLOOKUP(J168,Мощность!A:F,6,0),"000")</f>
        <v>_30_40___</v>
      </c>
      <c r="AA168" s="7" t="str">
        <f>IFERROR(VLOOKUP('Подбор UPS'!K168,Мощность!H:Q,10,0),"000")</f>
        <v>_36_40_30______</v>
      </c>
      <c r="AB168" t="str">
        <f t="shared" si="14"/>
        <v>да-</v>
      </c>
      <c r="AC168" t="str">
        <f t="shared" si="15"/>
        <v>нет-</v>
      </c>
      <c r="AD168" t="str">
        <f t="shared" si="12"/>
        <v>да-</v>
      </c>
      <c r="AE168" t="s">
        <v>2708</v>
      </c>
      <c r="AF168" t="s">
        <v>2708</v>
      </c>
      <c r="AG168" t="s">
        <v>2708</v>
      </c>
      <c r="AH168" t="s">
        <v>2708</v>
      </c>
      <c r="AI168" t="s">
        <v>2708</v>
      </c>
      <c r="AJ168" s="37" t="str">
        <f t="shared" si="13"/>
        <v>93PS-40(40)-40-4x9Ah-LL-6_</v>
      </c>
    </row>
    <row r="169" spans="1:36" ht="48" hidden="1">
      <c r="A169" s="8" t="s">
        <v>1755</v>
      </c>
      <c r="B169" s="27" t="s">
        <v>1756</v>
      </c>
      <c r="C169" s="68" t="s">
        <v>1757</v>
      </c>
      <c r="D169" s="18">
        <v>540</v>
      </c>
      <c r="E169" s="70">
        <v>48</v>
      </c>
      <c r="F169" s="71">
        <v>75</v>
      </c>
      <c r="G169" s="70">
        <v>175</v>
      </c>
      <c r="H169" s="5" t="s">
        <v>1301</v>
      </c>
      <c r="I169" s="6" t="s">
        <v>2505</v>
      </c>
      <c r="J169" s="17">
        <v>40</v>
      </c>
      <c r="K169" s="5">
        <v>40</v>
      </c>
      <c r="L169" s="5" t="s">
        <v>425</v>
      </c>
      <c r="M169" s="5" t="s">
        <v>426</v>
      </c>
      <c r="N169" s="17" t="s">
        <v>426</v>
      </c>
      <c r="O169" s="4" t="s">
        <v>426</v>
      </c>
      <c r="P169" s="4"/>
      <c r="Q169" s="4" t="s">
        <v>426</v>
      </c>
      <c r="R169" s="40" t="s">
        <v>2700</v>
      </c>
      <c r="S169" s="5" t="s">
        <v>2558</v>
      </c>
      <c r="T169" s="5" t="s">
        <v>425</v>
      </c>
      <c r="U169" s="4" t="s">
        <v>349</v>
      </c>
      <c r="V169" s="4" t="s">
        <v>664</v>
      </c>
      <c r="W169" s="5"/>
      <c r="X169" s="5">
        <v>10</v>
      </c>
      <c r="Z169" s="7" t="str">
        <f>IFERROR(VLOOKUP(J169,Мощность!A:F,6,0),"000")</f>
        <v>_30_40___</v>
      </c>
      <c r="AA169" s="7" t="str">
        <f>IFERROR(VLOOKUP('Подбор UPS'!K169,Мощность!H:Q,10,0),"000")</f>
        <v>_36_40_30______</v>
      </c>
      <c r="AB169" t="str">
        <f t="shared" si="14"/>
        <v>да-</v>
      </c>
      <c r="AC169" t="str">
        <f t="shared" si="15"/>
        <v>да-</v>
      </c>
      <c r="AD169" t="str">
        <f t="shared" si="12"/>
        <v>да-</v>
      </c>
      <c r="AE169" t="s">
        <v>2708</v>
      </c>
      <c r="AF169" t="s">
        <v>2708</v>
      </c>
      <c r="AG169" t="s">
        <v>2708</v>
      </c>
      <c r="AH169" t="s">
        <v>2708</v>
      </c>
      <c r="AI169" t="s">
        <v>2708</v>
      </c>
      <c r="AJ169" s="37" t="str">
        <f t="shared" si="13"/>
        <v>93PS-40(40)-40-4x9Ah-LL-MBS-6_</v>
      </c>
    </row>
    <row r="170" spans="1:36" ht="60" hidden="1">
      <c r="A170" s="8" t="s">
        <v>1758</v>
      </c>
      <c r="B170" s="27" t="s">
        <v>1759</v>
      </c>
      <c r="C170" s="68" t="s">
        <v>1760</v>
      </c>
      <c r="D170" s="18">
        <v>370</v>
      </c>
      <c r="E170" s="70">
        <v>48</v>
      </c>
      <c r="F170" s="71">
        <v>75</v>
      </c>
      <c r="G170" s="70">
        <v>175</v>
      </c>
      <c r="H170" s="5" t="s">
        <v>1301</v>
      </c>
      <c r="I170" s="6" t="s">
        <v>2505</v>
      </c>
      <c r="J170" s="17">
        <v>8</v>
      </c>
      <c r="K170" s="5">
        <v>8</v>
      </c>
      <c r="L170" s="5" t="s">
        <v>1282</v>
      </c>
      <c r="M170" s="5" t="s">
        <v>426</v>
      </c>
      <c r="N170" s="17" t="s">
        <v>426</v>
      </c>
      <c r="O170" s="4" t="s">
        <v>427</v>
      </c>
      <c r="P170" s="4"/>
      <c r="Q170" s="4" t="s">
        <v>426</v>
      </c>
      <c r="R170" s="40" t="s">
        <v>2700</v>
      </c>
      <c r="S170" s="5" t="s">
        <v>2558</v>
      </c>
      <c r="T170" s="5" t="s">
        <v>425</v>
      </c>
      <c r="U170" s="4" t="s">
        <v>349</v>
      </c>
      <c r="V170" s="4" t="s">
        <v>664</v>
      </c>
      <c r="W170" s="5"/>
      <c r="X170" s="5">
        <v>13</v>
      </c>
      <c r="Z170" s="7" t="str">
        <f>IFERROR(VLOOKUP(J170,Мощность!A:F,6,0),"000")</f>
        <v>_8____</v>
      </c>
      <c r="AA170" s="7" t="str">
        <f>IFERROR(VLOOKUP('Подбор UPS'!K170,Мощность!H:Q,10,0),"000")</f>
        <v>_7.2_8_______</v>
      </c>
      <c r="AB170" t="str">
        <f t="shared" si="14"/>
        <v>да-</v>
      </c>
      <c r="AC170" t="str">
        <f t="shared" si="15"/>
        <v>нет-</v>
      </c>
      <c r="AD170" t="str">
        <f t="shared" si="12"/>
        <v>да-</v>
      </c>
      <c r="AE170" t="s">
        <v>2708</v>
      </c>
      <c r="AF170" t="s">
        <v>2708</v>
      </c>
      <c r="AG170" t="s">
        <v>2708</v>
      </c>
      <c r="AH170" t="s">
        <v>2708</v>
      </c>
      <c r="AI170" t="s">
        <v>2708</v>
      </c>
      <c r="AJ170" s="37" t="str">
        <f t="shared" si="13"/>
        <v>93PS-8+8(40)-40-2x9Ah-LL-SB-6_</v>
      </c>
    </row>
    <row r="171" spans="1:36" ht="60" hidden="1">
      <c r="A171" s="8" t="s">
        <v>1761</v>
      </c>
      <c r="B171" s="27" t="s">
        <v>1762</v>
      </c>
      <c r="C171" s="68" t="s">
        <v>1763</v>
      </c>
      <c r="D171" s="18">
        <v>532</v>
      </c>
      <c r="E171" s="70">
        <v>48</v>
      </c>
      <c r="F171" s="71">
        <v>75</v>
      </c>
      <c r="G171" s="70">
        <v>175</v>
      </c>
      <c r="H171" s="5" t="s">
        <v>1301</v>
      </c>
      <c r="I171" s="6" t="s">
        <v>2505</v>
      </c>
      <c r="J171" s="17">
        <v>8</v>
      </c>
      <c r="K171" s="5">
        <v>8</v>
      </c>
      <c r="L171" s="5" t="s">
        <v>1282</v>
      </c>
      <c r="M171" s="5" t="s">
        <v>426</v>
      </c>
      <c r="N171" s="17" t="s">
        <v>426</v>
      </c>
      <c r="O171" s="4" t="s">
        <v>427</v>
      </c>
      <c r="P171" s="4"/>
      <c r="Q171" s="4" t="s">
        <v>426</v>
      </c>
      <c r="R171" s="40" t="s">
        <v>2700</v>
      </c>
      <c r="S171" s="5" t="s">
        <v>2558</v>
      </c>
      <c r="T171" s="5" t="s">
        <v>425</v>
      </c>
      <c r="U171" s="4" t="s">
        <v>349</v>
      </c>
      <c r="V171" s="4" t="s">
        <v>664</v>
      </c>
      <c r="W171" s="5"/>
      <c r="X171" s="5">
        <v>32</v>
      </c>
      <c r="Z171" s="7" t="str">
        <f>IFERROR(VLOOKUP(J171,Мощность!A:F,6,0),"000")</f>
        <v>_8____</v>
      </c>
      <c r="AA171" s="7" t="str">
        <f>IFERROR(VLOOKUP('Подбор UPS'!K171,Мощность!H:Q,10,0),"000")</f>
        <v>_7.2_8_______</v>
      </c>
      <c r="AB171" t="str">
        <f t="shared" si="14"/>
        <v>да-</v>
      </c>
      <c r="AC171" t="str">
        <f t="shared" si="15"/>
        <v>нет-</v>
      </c>
      <c r="AD171" t="str">
        <f t="shared" si="12"/>
        <v>да-</v>
      </c>
      <c r="AE171" t="s">
        <v>2708</v>
      </c>
      <c r="AF171" t="s">
        <v>2708</v>
      </c>
      <c r="AG171" t="s">
        <v>2708</v>
      </c>
      <c r="AH171" t="s">
        <v>2708</v>
      </c>
      <c r="AI171" t="s">
        <v>2708</v>
      </c>
      <c r="AJ171" s="37" t="str">
        <f t="shared" si="13"/>
        <v>93PS-8+8(40)-40-4x9Ah-LL-SB-6_</v>
      </c>
    </row>
    <row r="172" spans="1:36" ht="60" hidden="1">
      <c r="A172" s="8" t="s">
        <v>1764</v>
      </c>
      <c r="B172" s="27" t="s">
        <v>1765</v>
      </c>
      <c r="C172" s="68" t="s">
        <v>1766</v>
      </c>
      <c r="D172" s="18">
        <v>378</v>
      </c>
      <c r="E172" s="70">
        <v>48</v>
      </c>
      <c r="F172" s="71">
        <v>75</v>
      </c>
      <c r="G172" s="70">
        <v>175</v>
      </c>
      <c r="H172" s="5" t="s">
        <v>1301</v>
      </c>
      <c r="I172" s="6" t="s">
        <v>2505</v>
      </c>
      <c r="J172" s="17">
        <v>8</v>
      </c>
      <c r="K172" s="5">
        <v>8</v>
      </c>
      <c r="L172" s="5" t="s">
        <v>1282</v>
      </c>
      <c r="M172" s="5" t="s">
        <v>426</v>
      </c>
      <c r="N172" s="17" t="s">
        <v>426</v>
      </c>
      <c r="O172" s="4" t="s">
        <v>426</v>
      </c>
      <c r="P172" s="4"/>
      <c r="Q172" s="4" t="s">
        <v>426</v>
      </c>
      <c r="R172" s="40" t="s">
        <v>2700</v>
      </c>
      <c r="S172" s="5" t="s">
        <v>2558</v>
      </c>
      <c r="T172" s="5" t="s">
        <v>425</v>
      </c>
      <c r="U172" s="4" t="s">
        <v>349</v>
      </c>
      <c r="V172" s="4" t="s">
        <v>664</v>
      </c>
      <c r="W172" s="5"/>
      <c r="X172" s="5">
        <v>13</v>
      </c>
      <c r="Z172" s="7" t="str">
        <f>IFERROR(VLOOKUP(J172,Мощность!A:F,6,0),"000")</f>
        <v>_8____</v>
      </c>
      <c r="AA172" s="7" t="str">
        <f>IFERROR(VLOOKUP('Подбор UPS'!K172,Мощность!H:Q,10,0),"000")</f>
        <v>_7.2_8_______</v>
      </c>
      <c r="AB172" t="str">
        <f t="shared" si="14"/>
        <v>да-</v>
      </c>
      <c r="AC172" t="str">
        <f t="shared" si="15"/>
        <v>да-</v>
      </c>
      <c r="AD172" t="str">
        <f t="shared" si="12"/>
        <v>да-</v>
      </c>
      <c r="AE172" t="s">
        <v>2708</v>
      </c>
      <c r="AF172" t="s">
        <v>2708</v>
      </c>
      <c r="AG172" t="s">
        <v>2708</v>
      </c>
      <c r="AH172" t="s">
        <v>2708</v>
      </c>
      <c r="AI172" t="s">
        <v>2708</v>
      </c>
      <c r="AJ172" s="37" t="str">
        <f t="shared" si="13"/>
        <v>93PS-8+8(40)-40-2x9Ah-LL-SB-MBS-6_</v>
      </c>
    </row>
    <row r="173" spans="1:36" ht="60" hidden="1">
      <c r="A173" s="8" t="s">
        <v>1767</v>
      </c>
      <c r="B173" s="27" t="s">
        <v>1768</v>
      </c>
      <c r="C173" s="68" t="s">
        <v>1769</v>
      </c>
      <c r="D173" s="18">
        <v>540</v>
      </c>
      <c r="E173" s="70">
        <v>48</v>
      </c>
      <c r="F173" s="71">
        <v>75</v>
      </c>
      <c r="G173" s="70">
        <v>175</v>
      </c>
      <c r="H173" s="5" t="s">
        <v>1301</v>
      </c>
      <c r="I173" s="6" t="s">
        <v>2505</v>
      </c>
      <c r="J173" s="17">
        <v>8</v>
      </c>
      <c r="K173" s="5">
        <v>8</v>
      </c>
      <c r="L173" s="5" t="s">
        <v>1282</v>
      </c>
      <c r="M173" s="5" t="s">
        <v>426</v>
      </c>
      <c r="N173" s="17" t="s">
        <v>426</v>
      </c>
      <c r="O173" s="4" t="s">
        <v>426</v>
      </c>
      <c r="P173" s="4"/>
      <c r="Q173" s="4" t="s">
        <v>426</v>
      </c>
      <c r="R173" s="40" t="s">
        <v>2700</v>
      </c>
      <c r="S173" s="5" t="s">
        <v>2558</v>
      </c>
      <c r="T173" s="5" t="s">
        <v>425</v>
      </c>
      <c r="U173" s="4" t="s">
        <v>349</v>
      </c>
      <c r="V173" s="4" t="s">
        <v>664</v>
      </c>
      <c r="W173" s="5"/>
      <c r="X173" s="5">
        <v>32</v>
      </c>
      <c r="Z173" s="7" t="str">
        <f>IFERROR(VLOOKUP(J173,Мощность!A:F,6,0),"000")</f>
        <v>_8____</v>
      </c>
      <c r="AA173" s="7" t="str">
        <f>IFERROR(VLOOKUP('Подбор UPS'!K173,Мощность!H:Q,10,0),"000")</f>
        <v>_7.2_8_______</v>
      </c>
      <c r="AB173" t="str">
        <f t="shared" si="14"/>
        <v>да-</v>
      </c>
      <c r="AC173" t="str">
        <f t="shared" si="15"/>
        <v>да-</v>
      </c>
      <c r="AD173" t="str">
        <f t="shared" si="12"/>
        <v>да-</v>
      </c>
      <c r="AE173" t="s">
        <v>2708</v>
      </c>
      <c r="AF173" t="s">
        <v>2708</v>
      </c>
      <c r="AG173" t="s">
        <v>2708</v>
      </c>
      <c r="AH173" t="s">
        <v>2708</v>
      </c>
      <c r="AI173" t="s">
        <v>2708</v>
      </c>
      <c r="AJ173" s="37" t="str">
        <f t="shared" si="13"/>
        <v>93PS-8+8(40)-40-4x9Ah-LL-SB-MBS-6_</v>
      </c>
    </row>
    <row r="174" spans="1:36" ht="60" hidden="1">
      <c r="A174" s="8" t="s">
        <v>1770</v>
      </c>
      <c r="B174" s="27" t="s">
        <v>1771</v>
      </c>
      <c r="C174" s="68" t="s">
        <v>2527</v>
      </c>
      <c r="D174" s="18">
        <v>370</v>
      </c>
      <c r="E174" s="70">
        <v>48</v>
      </c>
      <c r="F174" s="71">
        <v>75</v>
      </c>
      <c r="G174" s="70">
        <v>175</v>
      </c>
      <c r="H174" s="5" t="s">
        <v>1301</v>
      </c>
      <c r="I174" s="6" t="s">
        <v>2505</v>
      </c>
      <c r="J174" s="17">
        <v>10</v>
      </c>
      <c r="K174" s="5">
        <v>10</v>
      </c>
      <c r="L174" s="5" t="s">
        <v>1282</v>
      </c>
      <c r="M174" s="5" t="s">
        <v>426</v>
      </c>
      <c r="N174" s="17" t="s">
        <v>426</v>
      </c>
      <c r="O174" s="4" t="s">
        <v>427</v>
      </c>
      <c r="P174" s="4"/>
      <c r="Q174" s="4" t="s">
        <v>426</v>
      </c>
      <c r="R174" s="40" t="s">
        <v>2700</v>
      </c>
      <c r="S174" s="5" t="s">
        <v>2558</v>
      </c>
      <c r="T174" s="5" t="s">
        <v>425</v>
      </c>
      <c r="U174" s="4" t="s">
        <v>349</v>
      </c>
      <c r="V174" s="4" t="s">
        <v>664</v>
      </c>
      <c r="W174" s="5"/>
      <c r="X174" s="5">
        <v>10</v>
      </c>
      <c r="Z174" s="7" t="str">
        <f>IFERROR(VLOOKUP(J174,Мощность!A:F,6,0),"000")</f>
        <v>_8_10___</v>
      </c>
      <c r="AA174" s="7" t="str">
        <f>IFERROR(VLOOKUP('Подбор UPS'!K174,Мощность!H:Q,10,0),"000")</f>
        <v>_7.2_8_9_10_____</v>
      </c>
      <c r="AB174" t="str">
        <f t="shared" si="14"/>
        <v>да-</v>
      </c>
      <c r="AC174" t="str">
        <f t="shared" si="15"/>
        <v>нет-</v>
      </c>
      <c r="AD174" t="str">
        <f t="shared" si="12"/>
        <v>да-</v>
      </c>
      <c r="AE174" t="s">
        <v>2708</v>
      </c>
      <c r="AF174" t="s">
        <v>2708</v>
      </c>
      <c r="AG174" t="s">
        <v>2708</v>
      </c>
      <c r="AH174" t="s">
        <v>2708</v>
      </c>
      <c r="AI174" t="s">
        <v>2708</v>
      </c>
      <c r="AJ174" s="37" t="str">
        <f t="shared" si="13"/>
        <v>93PS-10+10(40)-40-2x9Ah-LL-SB-6_</v>
      </c>
    </row>
    <row r="175" spans="1:36" ht="60" hidden="1">
      <c r="A175" s="8" t="s">
        <v>1772</v>
      </c>
      <c r="B175" s="27" t="s">
        <v>1773</v>
      </c>
      <c r="C175" s="68" t="s">
        <v>2528</v>
      </c>
      <c r="D175" s="18">
        <v>532</v>
      </c>
      <c r="E175" s="70">
        <v>48</v>
      </c>
      <c r="F175" s="71">
        <v>75</v>
      </c>
      <c r="G175" s="70">
        <v>175</v>
      </c>
      <c r="H175" s="5" t="s">
        <v>1301</v>
      </c>
      <c r="I175" s="6" t="s">
        <v>2505</v>
      </c>
      <c r="J175" s="17">
        <v>10</v>
      </c>
      <c r="K175" s="5">
        <v>10</v>
      </c>
      <c r="L175" s="5" t="s">
        <v>1282</v>
      </c>
      <c r="M175" s="5" t="s">
        <v>426</v>
      </c>
      <c r="N175" s="17" t="s">
        <v>426</v>
      </c>
      <c r="O175" s="4" t="s">
        <v>427</v>
      </c>
      <c r="P175" s="4"/>
      <c r="Q175" s="4" t="s">
        <v>426</v>
      </c>
      <c r="R175" s="40" t="s">
        <v>2700</v>
      </c>
      <c r="S175" s="5" t="s">
        <v>2558</v>
      </c>
      <c r="T175" s="5" t="s">
        <v>425</v>
      </c>
      <c r="U175" s="4" t="s">
        <v>349</v>
      </c>
      <c r="V175" s="4" t="s">
        <v>664</v>
      </c>
      <c r="W175" s="5"/>
      <c r="X175" s="5">
        <v>25</v>
      </c>
      <c r="Z175" s="7" t="str">
        <f>IFERROR(VLOOKUP(J175,Мощность!A:F,6,0),"000")</f>
        <v>_8_10___</v>
      </c>
      <c r="AA175" s="7" t="str">
        <f>IFERROR(VLOOKUP('Подбор UPS'!K175,Мощность!H:Q,10,0),"000")</f>
        <v>_7.2_8_9_10_____</v>
      </c>
      <c r="AB175" t="str">
        <f t="shared" si="14"/>
        <v>да-</v>
      </c>
      <c r="AC175" t="str">
        <f t="shared" si="15"/>
        <v>нет-</v>
      </c>
      <c r="AD175" t="str">
        <f t="shared" si="12"/>
        <v>да-</v>
      </c>
      <c r="AE175" t="s">
        <v>2708</v>
      </c>
      <c r="AF175" t="s">
        <v>2708</v>
      </c>
      <c r="AG175" t="s">
        <v>2708</v>
      </c>
      <c r="AH175" t="s">
        <v>2708</v>
      </c>
      <c r="AI175" t="s">
        <v>2708</v>
      </c>
      <c r="AJ175" s="37" t="str">
        <f t="shared" si="13"/>
        <v>93PS-10+10(40)-40-4x9Ah-LL-SB-6_</v>
      </c>
    </row>
    <row r="176" spans="1:36" ht="60" hidden="1">
      <c r="A176" s="8" t="s">
        <v>1774</v>
      </c>
      <c r="B176" s="27" t="s">
        <v>1775</v>
      </c>
      <c r="C176" s="68" t="s">
        <v>2529</v>
      </c>
      <c r="D176" s="18">
        <v>378</v>
      </c>
      <c r="E176" s="70">
        <v>48</v>
      </c>
      <c r="F176" s="71">
        <v>75</v>
      </c>
      <c r="G176" s="70">
        <v>175</v>
      </c>
      <c r="H176" s="5" t="s">
        <v>1301</v>
      </c>
      <c r="I176" s="6" t="s">
        <v>2505</v>
      </c>
      <c r="J176" s="17">
        <v>10</v>
      </c>
      <c r="K176" s="5">
        <v>10</v>
      </c>
      <c r="L176" s="5" t="s">
        <v>1282</v>
      </c>
      <c r="M176" s="5" t="s">
        <v>426</v>
      </c>
      <c r="N176" s="17" t="s">
        <v>426</v>
      </c>
      <c r="O176" s="4" t="s">
        <v>426</v>
      </c>
      <c r="P176" s="4"/>
      <c r="Q176" s="4" t="s">
        <v>426</v>
      </c>
      <c r="R176" s="40" t="s">
        <v>2700</v>
      </c>
      <c r="S176" s="5" t="s">
        <v>2558</v>
      </c>
      <c r="T176" s="5" t="s">
        <v>425</v>
      </c>
      <c r="U176" s="4" t="s">
        <v>349</v>
      </c>
      <c r="V176" s="4" t="s">
        <v>664</v>
      </c>
      <c r="W176" s="5"/>
      <c r="X176" s="5">
        <v>10</v>
      </c>
      <c r="Z176" s="7" t="str">
        <f>IFERROR(VLOOKUP(J176,Мощность!A:F,6,0),"000")</f>
        <v>_8_10___</v>
      </c>
      <c r="AA176" s="7" t="str">
        <f>IFERROR(VLOOKUP('Подбор UPS'!K176,Мощность!H:Q,10,0),"000")</f>
        <v>_7.2_8_9_10_____</v>
      </c>
      <c r="AB176" t="str">
        <f t="shared" si="14"/>
        <v>да-</v>
      </c>
      <c r="AC176" t="str">
        <f t="shared" si="15"/>
        <v>да-</v>
      </c>
      <c r="AD176" t="str">
        <f t="shared" si="12"/>
        <v>да-</v>
      </c>
      <c r="AE176" t="s">
        <v>2708</v>
      </c>
      <c r="AF176" t="s">
        <v>2708</v>
      </c>
      <c r="AG176" t="s">
        <v>2708</v>
      </c>
      <c r="AH176" t="s">
        <v>2708</v>
      </c>
      <c r="AI176" t="s">
        <v>2708</v>
      </c>
      <c r="AJ176" s="37" t="str">
        <f t="shared" si="13"/>
        <v>93PS-10+10(40)-40-2x9Ah-LL-SB-MBS-6_</v>
      </c>
    </row>
    <row r="177" spans="1:36" ht="60" hidden="1">
      <c r="A177" s="8" t="s">
        <v>1776</v>
      </c>
      <c r="B177" s="27" t="s">
        <v>1777</v>
      </c>
      <c r="C177" s="68" t="s">
        <v>2530</v>
      </c>
      <c r="D177" s="18">
        <v>540</v>
      </c>
      <c r="E177" s="70">
        <v>48</v>
      </c>
      <c r="F177" s="71">
        <v>75</v>
      </c>
      <c r="G177" s="70">
        <v>175</v>
      </c>
      <c r="H177" s="5" t="s">
        <v>1301</v>
      </c>
      <c r="I177" s="6" t="s">
        <v>2505</v>
      </c>
      <c r="J177" s="17">
        <v>10</v>
      </c>
      <c r="K177" s="5">
        <v>10</v>
      </c>
      <c r="L177" s="5" t="s">
        <v>1282</v>
      </c>
      <c r="M177" s="5" t="s">
        <v>426</v>
      </c>
      <c r="N177" s="17" t="s">
        <v>426</v>
      </c>
      <c r="O177" s="4" t="s">
        <v>426</v>
      </c>
      <c r="P177" s="4"/>
      <c r="Q177" s="4" t="s">
        <v>426</v>
      </c>
      <c r="R177" s="40" t="s">
        <v>2700</v>
      </c>
      <c r="S177" s="5" t="s">
        <v>2558</v>
      </c>
      <c r="T177" s="5" t="s">
        <v>425</v>
      </c>
      <c r="U177" s="4" t="s">
        <v>349</v>
      </c>
      <c r="V177" s="4" t="s">
        <v>664</v>
      </c>
      <c r="W177" s="5"/>
      <c r="X177" s="5">
        <v>25</v>
      </c>
      <c r="Z177" s="7" t="str">
        <f>IFERROR(VLOOKUP(J177,Мощность!A:F,6,0),"000")</f>
        <v>_8_10___</v>
      </c>
      <c r="AA177" s="7" t="str">
        <f>IFERROR(VLOOKUP('Подбор UPS'!K177,Мощность!H:Q,10,0),"000")</f>
        <v>_7.2_8_9_10_____</v>
      </c>
      <c r="AB177" t="str">
        <f t="shared" si="14"/>
        <v>да-</v>
      </c>
      <c r="AC177" t="str">
        <f t="shared" si="15"/>
        <v>да-</v>
      </c>
      <c r="AD177" t="str">
        <f t="shared" si="12"/>
        <v>да-</v>
      </c>
      <c r="AE177" t="s">
        <v>2708</v>
      </c>
      <c r="AF177" t="s">
        <v>2708</v>
      </c>
      <c r="AG177" t="s">
        <v>2708</v>
      </c>
      <c r="AH177" t="s">
        <v>2708</v>
      </c>
      <c r="AI177" t="s">
        <v>2708</v>
      </c>
      <c r="AJ177" s="37" t="str">
        <f t="shared" si="13"/>
        <v>93PS-10+10(40)-40-4x9Ah-LL-SB-MBS-6_</v>
      </c>
    </row>
    <row r="178" spans="1:36" ht="60" hidden="1">
      <c r="A178" s="8" t="s">
        <v>1778</v>
      </c>
      <c r="B178" s="27" t="s">
        <v>1779</v>
      </c>
      <c r="C178" s="68" t="s">
        <v>1780</v>
      </c>
      <c r="D178" s="18">
        <v>532</v>
      </c>
      <c r="E178" s="70">
        <v>48</v>
      </c>
      <c r="F178" s="71">
        <v>75</v>
      </c>
      <c r="G178" s="70">
        <v>175</v>
      </c>
      <c r="H178" s="5" t="s">
        <v>1301</v>
      </c>
      <c r="I178" s="6" t="s">
        <v>2505</v>
      </c>
      <c r="J178" s="17">
        <v>15</v>
      </c>
      <c r="K178" s="5">
        <v>15</v>
      </c>
      <c r="L178" s="5" t="s">
        <v>1282</v>
      </c>
      <c r="M178" s="5" t="s">
        <v>426</v>
      </c>
      <c r="N178" s="17" t="s">
        <v>426</v>
      </c>
      <c r="O178" s="4" t="s">
        <v>427</v>
      </c>
      <c r="P178" s="4"/>
      <c r="Q178" s="4" t="s">
        <v>426</v>
      </c>
      <c r="R178" s="40" t="s">
        <v>2700</v>
      </c>
      <c r="S178" s="5" t="s">
        <v>2558</v>
      </c>
      <c r="T178" s="5" t="s">
        <v>425</v>
      </c>
      <c r="U178" s="4" t="s">
        <v>349</v>
      </c>
      <c r="V178" s="4" t="s">
        <v>664</v>
      </c>
      <c r="W178" s="5"/>
      <c r="X178" s="5">
        <v>25</v>
      </c>
      <c r="Z178" s="7" t="str">
        <f>IFERROR(VLOOKUP(J178,Мощность!A:F,6,0),"000")</f>
        <v>_8_10_12_15_</v>
      </c>
      <c r="AA178" s="7" t="str">
        <f>IFERROR(VLOOKUP('Подбор UPS'!K178,Мощность!H:Q,10,0),"000")</f>
        <v>_7.2_8_9_10_10.8_12_13.5_15_</v>
      </c>
      <c r="AB178" t="str">
        <f t="shared" si="14"/>
        <v>да-</v>
      </c>
      <c r="AC178" t="str">
        <f t="shared" si="15"/>
        <v>нет-</v>
      </c>
      <c r="AD178" t="str">
        <f t="shared" si="12"/>
        <v>да-</v>
      </c>
      <c r="AE178" t="s">
        <v>2708</v>
      </c>
      <c r="AF178" t="s">
        <v>2708</v>
      </c>
      <c r="AG178" t="s">
        <v>2708</v>
      </c>
      <c r="AH178" t="s">
        <v>2708</v>
      </c>
      <c r="AI178" t="s">
        <v>2708</v>
      </c>
      <c r="AJ178" s="37" t="str">
        <f t="shared" si="13"/>
        <v>93PS-15+15(40)-40-4x9Ah-LL-SB-6_</v>
      </c>
    </row>
    <row r="179" spans="1:36" ht="60" hidden="1">
      <c r="A179" s="8" t="s">
        <v>1781</v>
      </c>
      <c r="B179" s="27" t="s">
        <v>1782</v>
      </c>
      <c r="C179" s="68" t="s">
        <v>1783</v>
      </c>
      <c r="D179" s="18">
        <v>540</v>
      </c>
      <c r="E179" s="70">
        <v>48</v>
      </c>
      <c r="F179" s="71">
        <v>75</v>
      </c>
      <c r="G179" s="70">
        <v>175</v>
      </c>
      <c r="H179" s="5" t="s">
        <v>1301</v>
      </c>
      <c r="I179" s="6" t="s">
        <v>2505</v>
      </c>
      <c r="J179" s="17">
        <v>15</v>
      </c>
      <c r="K179" s="5">
        <v>15</v>
      </c>
      <c r="L179" s="5" t="s">
        <v>1282</v>
      </c>
      <c r="M179" s="5" t="s">
        <v>426</v>
      </c>
      <c r="N179" s="17" t="s">
        <v>426</v>
      </c>
      <c r="O179" s="4" t="s">
        <v>426</v>
      </c>
      <c r="P179" s="4"/>
      <c r="Q179" s="4" t="s">
        <v>426</v>
      </c>
      <c r="R179" s="40" t="s">
        <v>2700</v>
      </c>
      <c r="S179" s="5" t="s">
        <v>2558</v>
      </c>
      <c r="T179" s="5" t="s">
        <v>425</v>
      </c>
      <c r="U179" s="4" t="s">
        <v>349</v>
      </c>
      <c r="V179" s="4" t="s">
        <v>664</v>
      </c>
      <c r="W179" s="5"/>
      <c r="X179" s="5">
        <v>36</v>
      </c>
      <c r="Z179" s="7" t="str">
        <f>IFERROR(VLOOKUP(J179,Мощность!A:F,6,0),"000")</f>
        <v>_8_10_12_15_</v>
      </c>
      <c r="AA179" s="7" t="str">
        <f>IFERROR(VLOOKUP('Подбор UPS'!K179,Мощность!H:Q,10,0),"000")</f>
        <v>_7.2_8_9_10_10.8_12_13.5_15_</v>
      </c>
      <c r="AB179" t="str">
        <f t="shared" si="14"/>
        <v>да-</v>
      </c>
      <c r="AC179" t="str">
        <f t="shared" si="15"/>
        <v>да-</v>
      </c>
      <c r="AD179" t="str">
        <f t="shared" si="12"/>
        <v>да-</v>
      </c>
      <c r="AE179" t="s">
        <v>2708</v>
      </c>
      <c r="AF179" t="s">
        <v>2708</v>
      </c>
      <c r="AG179" t="s">
        <v>2708</v>
      </c>
      <c r="AH179" t="s">
        <v>2708</v>
      </c>
      <c r="AI179" t="s">
        <v>2708</v>
      </c>
      <c r="AJ179" s="37" t="str">
        <f t="shared" si="13"/>
        <v>93PS-15+15(40)-40-4x9Ah-LL-SB-MBS-6_</v>
      </c>
    </row>
    <row r="180" spans="1:36" ht="60" hidden="1">
      <c r="A180" s="8" t="s">
        <v>1784</v>
      </c>
      <c r="B180" s="27" t="s">
        <v>1785</v>
      </c>
      <c r="C180" s="68" t="s">
        <v>1786</v>
      </c>
      <c r="D180" s="18">
        <v>532</v>
      </c>
      <c r="E180" s="70">
        <v>48</v>
      </c>
      <c r="F180" s="71">
        <v>75</v>
      </c>
      <c r="G180" s="70">
        <v>175</v>
      </c>
      <c r="H180" s="5" t="s">
        <v>1301</v>
      </c>
      <c r="I180" s="6" t="s">
        <v>2505</v>
      </c>
      <c r="J180" s="17">
        <v>20</v>
      </c>
      <c r="K180" s="5">
        <v>20</v>
      </c>
      <c r="L180" s="5" t="s">
        <v>425</v>
      </c>
      <c r="M180" s="5" t="s">
        <v>426</v>
      </c>
      <c r="N180" s="17" t="s">
        <v>426</v>
      </c>
      <c r="O180" s="4" t="s">
        <v>427</v>
      </c>
      <c r="P180" s="4"/>
      <c r="Q180" s="4" t="s">
        <v>426</v>
      </c>
      <c r="R180" s="40" t="s">
        <v>2700</v>
      </c>
      <c r="S180" s="5" t="s">
        <v>2558</v>
      </c>
      <c r="T180" s="5" t="s">
        <v>425</v>
      </c>
      <c r="U180" s="4" t="s">
        <v>349</v>
      </c>
      <c r="V180" s="4" t="s">
        <v>664</v>
      </c>
      <c r="W180" s="5"/>
      <c r="X180" s="5">
        <v>10</v>
      </c>
      <c r="Z180" s="7" t="str">
        <f>IFERROR(VLOOKUP(J180,Мощность!A:F,6,0),"000")</f>
        <v>_15_20___</v>
      </c>
      <c r="AA180" s="7" t="str">
        <f>IFERROR(VLOOKUP('Подбор UPS'!K180,Мощность!H:Q,10,0),"000")</f>
        <v>_18_20_16______</v>
      </c>
      <c r="AB180" t="str">
        <f t="shared" si="14"/>
        <v>да-</v>
      </c>
      <c r="AC180" t="str">
        <f t="shared" si="15"/>
        <v>нет-</v>
      </c>
      <c r="AD180" t="str">
        <f t="shared" si="12"/>
        <v>да-</v>
      </c>
      <c r="AE180" t="s">
        <v>2708</v>
      </c>
      <c r="AF180" t="s">
        <v>2708</v>
      </c>
      <c r="AG180" t="s">
        <v>2708</v>
      </c>
      <c r="AH180" t="s">
        <v>2708</v>
      </c>
      <c r="AI180" t="s">
        <v>2708</v>
      </c>
      <c r="AJ180" s="37" t="str">
        <f t="shared" si="13"/>
        <v>93PS-20+20(40)-40-4x9Ah-LL-SB-6_</v>
      </c>
    </row>
    <row r="181" spans="1:36" ht="60" hidden="1">
      <c r="A181" s="8" t="s">
        <v>1787</v>
      </c>
      <c r="B181" s="27" t="s">
        <v>1788</v>
      </c>
      <c r="C181" s="68" t="s">
        <v>1789</v>
      </c>
      <c r="D181" s="18">
        <v>540</v>
      </c>
      <c r="E181" s="70">
        <v>48</v>
      </c>
      <c r="F181" s="71">
        <v>75</v>
      </c>
      <c r="G181" s="70">
        <v>175</v>
      </c>
      <c r="H181" s="5" t="s">
        <v>1301</v>
      </c>
      <c r="I181" s="6" t="s">
        <v>2505</v>
      </c>
      <c r="J181" s="17">
        <v>20</v>
      </c>
      <c r="K181" s="5">
        <v>20</v>
      </c>
      <c r="L181" s="5" t="s">
        <v>425</v>
      </c>
      <c r="M181" s="5" t="s">
        <v>426</v>
      </c>
      <c r="N181" s="17" t="s">
        <v>426</v>
      </c>
      <c r="O181" s="4" t="s">
        <v>426</v>
      </c>
      <c r="P181" s="4"/>
      <c r="Q181" s="4" t="s">
        <v>426</v>
      </c>
      <c r="R181" s="40" t="s">
        <v>2700</v>
      </c>
      <c r="S181" s="5" t="s">
        <v>2558</v>
      </c>
      <c r="T181" s="5" t="s">
        <v>425</v>
      </c>
      <c r="U181" s="4" t="s">
        <v>349</v>
      </c>
      <c r="V181" s="4" t="s">
        <v>664</v>
      </c>
      <c r="W181" s="5"/>
      <c r="X181" s="5">
        <v>10</v>
      </c>
      <c r="Z181" s="7" t="str">
        <f>IFERROR(VLOOKUP(J181,Мощность!A:F,6,0),"000")</f>
        <v>_15_20___</v>
      </c>
      <c r="AA181" s="7" t="str">
        <f>IFERROR(VLOOKUP('Подбор UPS'!K181,Мощность!H:Q,10,0),"000")</f>
        <v>_18_20_16______</v>
      </c>
      <c r="AB181" t="str">
        <f t="shared" si="14"/>
        <v>да-</v>
      </c>
      <c r="AC181" t="str">
        <f t="shared" si="15"/>
        <v>да-</v>
      </c>
      <c r="AD181" t="str">
        <f t="shared" si="12"/>
        <v>да-</v>
      </c>
      <c r="AE181" t="s">
        <v>2708</v>
      </c>
      <c r="AF181" t="s">
        <v>2708</v>
      </c>
      <c r="AG181" t="s">
        <v>2708</v>
      </c>
      <c r="AH181" t="s">
        <v>2708</v>
      </c>
      <c r="AI181" t="s">
        <v>2708</v>
      </c>
      <c r="AJ181" s="37" t="str">
        <f t="shared" si="13"/>
        <v>93PS-20+20(40)-40-4x9Ah-LL-SB-MBS-6_</v>
      </c>
    </row>
    <row r="182" spans="1:36" ht="48" hidden="1">
      <c r="A182" s="8" t="s">
        <v>1790</v>
      </c>
      <c r="B182" s="27" t="s">
        <v>1791</v>
      </c>
      <c r="C182" s="68" t="s">
        <v>1792</v>
      </c>
      <c r="D182" s="18">
        <v>424</v>
      </c>
      <c r="E182" s="70">
        <v>48</v>
      </c>
      <c r="F182" s="71">
        <v>75</v>
      </c>
      <c r="G182" s="70">
        <v>175</v>
      </c>
      <c r="H182" s="5" t="s">
        <v>1301</v>
      </c>
      <c r="I182" s="6" t="s">
        <v>2505</v>
      </c>
      <c r="J182" s="17">
        <v>8</v>
      </c>
      <c r="K182" s="5">
        <v>8</v>
      </c>
      <c r="L182" s="5" t="s">
        <v>1283</v>
      </c>
      <c r="M182" s="5" t="s">
        <v>426</v>
      </c>
      <c r="N182" s="17" t="s">
        <v>426</v>
      </c>
      <c r="O182" s="4" t="s">
        <v>427</v>
      </c>
      <c r="P182" s="4"/>
      <c r="Q182" s="4" t="s">
        <v>426</v>
      </c>
      <c r="R182" s="40" t="s">
        <v>2700</v>
      </c>
      <c r="S182" s="5" t="s">
        <v>2558</v>
      </c>
      <c r="T182" s="5" t="s">
        <v>425</v>
      </c>
      <c r="U182" s="4" t="s">
        <v>349</v>
      </c>
      <c r="V182" s="4" t="s">
        <v>664</v>
      </c>
      <c r="W182" s="5"/>
      <c r="X182" s="5">
        <v>54</v>
      </c>
      <c r="Z182" s="7" t="str">
        <f>IFERROR(VLOOKUP(J182,Мощность!A:F,6,0),"000")</f>
        <v>_8____</v>
      </c>
      <c r="AA182" s="7" t="str">
        <f>IFERROR(VLOOKUP('Подбор UPS'!K182,Мощность!H:Q,10,0),"000")</f>
        <v>_7.2_8_______</v>
      </c>
      <c r="AB182" t="str">
        <f t="shared" si="14"/>
        <v>да-</v>
      </c>
      <c r="AC182" t="str">
        <f t="shared" si="15"/>
        <v>нет-</v>
      </c>
      <c r="AD182" t="str">
        <f t="shared" si="12"/>
        <v>да-</v>
      </c>
      <c r="AE182" t="s">
        <v>2708</v>
      </c>
      <c r="AF182" t="s">
        <v>2708</v>
      </c>
      <c r="AG182" t="s">
        <v>2708</v>
      </c>
      <c r="AH182" t="s">
        <v>2708</v>
      </c>
      <c r="AI182" t="s">
        <v>2708</v>
      </c>
      <c r="AJ182" s="37" t="str">
        <f t="shared" si="13"/>
        <v>93PS-8(40)-15-3x9Ah-LL-6_</v>
      </c>
    </row>
    <row r="183" spans="1:36" ht="48" hidden="1">
      <c r="A183" s="8" t="s">
        <v>1793</v>
      </c>
      <c r="B183" s="27" t="s">
        <v>1794</v>
      </c>
      <c r="C183" s="68" t="s">
        <v>1795</v>
      </c>
      <c r="D183" s="18">
        <v>505</v>
      </c>
      <c r="E183" s="70">
        <v>48</v>
      </c>
      <c r="F183" s="71">
        <v>75</v>
      </c>
      <c r="G183" s="70">
        <v>175</v>
      </c>
      <c r="H183" s="5" t="s">
        <v>1301</v>
      </c>
      <c r="I183" s="6" t="s">
        <v>2505</v>
      </c>
      <c r="J183" s="17">
        <v>8</v>
      </c>
      <c r="K183" s="5">
        <v>8</v>
      </c>
      <c r="L183" s="5" t="s">
        <v>1283</v>
      </c>
      <c r="M183" s="5" t="s">
        <v>426</v>
      </c>
      <c r="N183" s="17" t="s">
        <v>426</v>
      </c>
      <c r="O183" s="4" t="s">
        <v>427</v>
      </c>
      <c r="P183" s="4"/>
      <c r="Q183" s="4" t="s">
        <v>426</v>
      </c>
      <c r="R183" s="40" t="s">
        <v>2700</v>
      </c>
      <c r="S183" s="5" t="s">
        <v>2558</v>
      </c>
      <c r="T183" s="5" t="s">
        <v>425</v>
      </c>
      <c r="U183" s="4" t="s">
        <v>349</v>
      </c>
      <c r="V183" s="4" t="s">
        <v>664</v>
      </c>
      <c r="W183" s="5"/>
      <c r="X183" s="5">
        <v>76</v>
      </c>
      <c r="Z183" s="7" t="str">
        <f>IFERROR(VLOOKUP(J183,Мощность!A:F,6,0),"000")</f>
        <v>_8____</v>
      </c>
      <c r="AA183" s="7" t="str">
        <f>IFERROR(VLOOKUP('Подбор UPS'!K183,Мощность!H:Q,10,0),"000")</f>
        <v>_7.2_8_______</v>
      </c>
      <c r="AB183" t="str">
        <f t="shared" si="14"/>
        <v>да-</v>
      </c>
      <c r="AC183" t="str">
        <f t="shared" si="15"/>
        <v>нет-</v>
      </c>
      <c r="AD183" t="str">
        <f t="shared" si="12"/>
        <v>да-</v>
      </c>
      <c r="AE183" t="s">
        <v>2708</v>
      </c>
      <c r="AF183" t="s">
        <v>2708</v>
      </c>
      <c r="AG183" t="s">
        <v>2708</v>
      </c>
      <c r="AH183" t="s">
        <v>2708</v>
      </c>
      <c r="AI183" t="s">
        <v>2708</v>
      </c>
      <c r="AJ183" s="37" t="str">
        <f t="shared" si="13"/>
        <v>93PS-8(40)-15-4x9Ah-LL-6_</v>
      </c>
    </row>
    <row r="184" spans="1:36" ht="48" hidden="1">
      <c r="A184" s="8" t="s">
        <v>1796</v>
      </c>
      <c r="B184" s="27" t="s">
        <v>1797</v>
      </c>
      <c r="C184" s="68" t="s">
        <v>1798</v>
      </c>
      <c r="D184" s="18">
        <v>432</v>
      </c>
      <c r="E184" s="70">
        <v>48</v>
      </c>
      <c r="F184" s="71">
        <v>75</v>
      </c>
      <c r="G184" s="70">
        <v>175</v>
      </c>
      <c r="H184" s="5" t="s">
        <v>1301</v>
      </c>
      <c r="I184" s="6" t="s">
        <v>2505</v>
      </c>
      <c r="J184" s="17">
        <v>8</v>
      </c>
      <c r="K184" s="5">
        <v>8</v>
      </c>
      <c r="L184" s="5" t="s">
        <v>1283</v>
      </c>
      <c r="M184" s="5" t="s">
        <v>426</v>
      </c>
      <c r="N184" s="17" t="s">
        <v>426</v>
      </c>
      <c r="O184" s="4" t="s">
        <v>426</v>
      </c>
      <c r="P184" s="4"/>
      <c r="Q184" s="4" t="s">
        <v>426</v>
      </c>
      <c r="R184" s="40" t="s">
        <v>2700</v>
      </c>
      <c r="S184" s="5" t="s">
        <v>2558</v>
      </c>
      <c r="T184" s="5" t="s">
        <v>425</v>
      </c>
      <c r="U184" s="4" t="s">
        <v>349</v>
      </c>
      <c r="V184" s="4" t="s">
        <v>664</v>
      </c>
      <c r="W184" s="5"/>
      <c r="X184" s="5">
        <v>54</v>
      </c>
      <c r="Z184" s="7" t="str">
        <f>IFERROR(VLOOKUP(J184,Мощность!A:F,6,0),"000")</f>
        <v>_8____</v>
      </c>
      <c r="AA184" s="7" t="str">
        <f>IFERROR(VLOOKUP('Подбор UPS'!K184,Мощность!H:Q,10,0),"000")</f>
        <v>_7.2_8_______</v>
      </c>
      <c r="AB184" t="str">
        <f t="shared" si="14"/>
        <v>да-</v>
      </c>
      <c r="AC184" t="str">
        <f t="shared" si="15"/>
        <v>да-</v>
      </c>
      <c r="AD184" t="str">
        <f t="shared" si="12"/>
        <v>да-</v>
      </c>
      <c r="AE184" t="s">
        <v>2708</v>
      </c>
      <c r="AF184" t="s">
        <v>2708</v>
      </c>
      <c r="AG184" t="s">
        <v>2708</v>
      </c>
      <c r="AH184" t="s">
        <v>2708</v>
      </c>
      <c r="AI184" t="s">
        <v>2708</v>
      </c>
      <c r="AJ184" s="37" t="str">
        <f t="shared" si="13"/>
        <v>93PS-8(40)-15-3x9Ah-LL-MBS-6_</v>
      </c>
    </row>
    <row r="185" spans="1:36" ht="48" hidden="1">
      <c r="A185" s="8" t="s">
        <v>1799</v>
      </c>
      <c r="B185" s="27" t="s">
        <v>1800</v>
      </c>
      <c r="C185" s="68" t="s">
        <v>1801</v>
      </c>
      <c r="D185" s="18">
        <v>513</v>
      </c>
      <c r="E185" s="70">
        <v>48</v>
      </c>
      <c r="F185" s="71">
        <v>75</v>
      </c>
      <c r="G185" s="70">
        <v>175</v>
      </c>
      <c r="H185" s="5" t="s">
        <v>1301</v>
      </c>
      <c r="I185" s="6" t="s">
        <v>2505</v>
      </c>
      <c r="J185" s="17">
        <v>8</v>
      </c>
      <c r="K185" s="5">
        <v>8</v>
      </c>
      <c r="L185" s="5" t="s">
        <v>1283</v>
      </c>
      <c r="M185" s="5" t="s">
        <v>426</v>
      </c>
      <c r="N185" s="17" t="s">
        <v>426</v>
      </c>
      <c r="O185" s="4" t="s">
        <v>426</v>
      </c>
      <c r="P185" s="4"/>
      <c r="Q185" s="4" t="s">
        <v>426</v>
      </c>
      <c r="R185" s="40" t="s">
        <v>2700</v>
      </c>
      <c r="S185" s="5" t="s">
        <v>2558</v>
      </c>
      <c r="T185" s="5" t="s">
        <v>425</v>
      </c>
      <c r="U185" s="4" t="s">
        <v>349</v>
      </c>
      <c r="V185" s="4" t="s">
        <v>664</v>
      </c>
      <c r="W185" s="5"/>
      <c r="X185" s="5">
        <v>76</v>
      </c>
      <c r="Z185" s="7" t="str">
        <f>IFERROR(VLOOKUP(J185,Мощность!A:F,6,0),"000")</f>
        <v>_8____</v>
      </c>
      <c r="AA185" s="7" t="str">
        <f>IFERROR(VLOOKUP('Подбор UPS'!K185,Мощность!H:Q,10,0),"000")</f>
        <v>_7.2_8_______</v>
      </c>
      <c r="AB185" t="str">
        <f t="shared" si="14"/>
        <v>да-</v>
      </c>
      <c r="AC185" t="str">
        <f t="shared" si="15"/>
        <v>да-</v>
      </c>
      <c r="AD185" t="str">
        <f t="shared" si="12"/>
        <v>да-</v>
      </c>
      <c r="AE185" t="s">
        <v>2708</v>
      </c>
      <c r="AF185" t="s">
        <v>2708</v>
      </c>
      <c r="AG185" t="s">
        <v>2708</v>
      </c>
      <c r="AH185" t="s">
        <v>2708</v>
      </c>
      <c r="AI185" t="s">
        <v>2708</v>
      </c>
      <c r="AJ185" s="37" t="str">
        <f t="shared" si="13"/>
        <v>93PS-8(40)-15-4x9Ah-LL-MBS-6_</v>
      </c>
    </row>
    <row r="186" spans="1:36" ht="48" hidden="1">
      <c r="A186" s="8" t="s">
        <v>1802</v>
      </c>
      <c r="B186" s="27" t="s">
        <v>1803</v>
      </c>
      <c r="C186" s="68" t="s">
        <v>1804</v>
      </c>
      <c r="D186" s="18">
        <v>424</v>
      </c>
      <c r="E186" s="70">
        <v>48</v>
      </c>
      <c r="F186" s="71">
        <v>75</v>
      </c>
      <c r="G186" s="70">
        <v>175</v>
      </c>
      <c r="H186" s="5" t="s">
        <v>1301</v>
      </c>
      <c r="I186" s="6" t="s">
        <v>2505</v>
      </c>
      <c r="J186" s="17">
        <v>10</v>
      </c>
      <c r="K186" s="5">
        <v>10</v>
      </c>
      <c r="L186" s="5" t="s">
        <v>1283</v>
      </c>
      <c r="M186" s="5" t="s">
        <v>426</v>
      </c>
      <c r="N186" s="17" t="s">
        <v>426</v>
      </c>
      <c r="O186" s="4" t="s">
        <v>427</v>
      </c>
      <c r="P186" s="4"/>
      <c r="Q186" s="4" t="s">
        <v>426</v>
      </c>
      <c r="R186" s="40" t="s">
        <v>2700</v>
      </c>
      <c r="S186" s="5" t="s">
        <v>2558</v>
      </c>
      <c r="T186" s="5" t="s">
        <v>425</v>
      </c>
      <c r="U186" s="4" t="s">
        <v>349</v>
      </c>
      <c r="V186" s="4" t="s">
        <v>664</v>
      </c>
      <c r="W186" s="5"/>
      <c r="X186" s="5">
        <v>41</v>
      </c>
      <c r="Z186" s="7" t="str">
        <f>IFERROR(VLOOKUP(J186,Мощность!A:F,6,0),"000")</f>
        <v>_8_10___</v>
      </c>
      <c r="AA186" s="7" t="str">
        <f>IFERROR(VLOOKUP('Подбор UPS'!K186,Мощность!H:Q,10,0),"000")</f>
        <v>_7.2_8_9_10_____</v>
      </c>
      <c r="AB186" t="str">
        <f t="shared" si="14"/>
        <v>да-</v>
      </c>
      <c r="AC186" t="str">
        <f t="shared" si="15"/>
        <v>нет-</v>
      </c>
      <c r="AD186" t="str">
        <f t="shared" si="12"/>
        <v>да-</v>
      </c>
      <c r="AE186" t="s">
        <v>2708</v>
      </c>
      <c r="AF186" t="s">
        <v>2708</v>
      </c>
      <c r="AG186" t="s">
        <v>2708</v>
      </c>
      <c r="AH186" t="s">
        <v>2708</v>
      </c>
      <c r="AI186" t="s">
        <v>2708</v>
      </c>
      <c r="AJ186" s="37" t="str">
        <f t="shared" si="13"/>
        <v>93PS-10(40)-15-3x9Ah-LL-6_</v>
      </c>
    </row>
    <row r="187" spans="1:36" ht="48" hidden="1">
      <c r="A187" s="8" t="s">
        <v>1805</v>
      </c>
      <c r="B187" s="27" t="s">
        <v>1806</v>
      </c>
      <c r="C187" s="68" t="s">
        <v>1807</v>
      </c>
      <c r="D187" s="18">
        <v>505</v>
      </c>
      <c r="E187" s="70">
        <v>48</v>
      </c>
      <c r="F187" s="71">
        <v>75</v>
      </c>
      <c r="G187" s="70">
        <v>175</v>
      </c>
      <c r="H187" s="5" t="s">
        <v>1301</v>
      </c>
      <c r="I187" s="6" t="s">
        <v>2505</v>
      </c>
      <c r="J187" s="17">
        <v>10</v>
      </c>
      <c r="K187" s="5">
        <v>10</v>
      </c>
      <c r="L187" s="5" t="s">
        <v>1283</v>
      </c>
      <c r="M187" s="5" t="s">
        <v>426</v>
      </c>
      <c r="N187" s="17" t="s">
        <v>426</v>
      </c>
      <c r="O187" s="4" t="s">
        <v>427</v>
      </c>
      <c r="P187" s="4"/>
      <c r="Q187" s="4" t="s">
        <v>426</v>
      </c>
      <c r="R187" s="40" t="s">
        <v>2700</v>
      </c>
      <c r="S187" s="5" t="s">
        <v>2558</v>
      </c>
      <c r="T187" s="5" t="s">
        <v>425</v>
      </c>
      <c r="U187" s="4" t="s">
        <v>349</v>
      </c>
      <c r="V187" s="4" t="s">
        <v>664</v>
      </c>
      <c r="W187" s="5"/>
      <c r="X187" s="5">
        <v>58</v>
      </c>
      <c r="Z187" s="7" t="str">
        <f>IFERROR(VLOOKUP(J187,Мощность!A:F,6,0),"000")</f>
        <v>_8_10___</v>
      </c>
      <c r="AA187" s="7" t="str">
        <f>IFERROR(VLOOKUP('Подбор UPS'!K187,Мощность!H:Q,10,0),"000")</f>
        <v>_7.2_8_9_10_____</v>
      </c>
      <c r="AB187" t="str">
        <f t="shared" si="14"/>
        <v>да-</v>
      </c>
      <c r="AC187" t="str">
        <f t="shared" si="15"/>
        <v>нет-</v>
      </c>
      <c r="AD187" t="str">
        <f t="shared" si="12"/>
        <v>да-</v>
      </c>
      <c r="AE187" t="s">
        <v>2708</v>
      </c>
      <c r="AF187" t="s">
        <v>2708</v>
      </c>
      <c r="AG187" t="s">
        <v>2708</v>
      </c>
      <c r="AH187" t="s">
        <v>2708</v>
      </c>
      <c r="AI187" t="s">
        <v>2708</v>
      </c>
      <c r="AJ187" s="37" t="str">
        <f t="shared" si="13"/>
        <v>93PS-10(40)-15-4x9Ah-LL-6_</v>
      </c>
    </row>
    <row r="188" spans="1:36" ht="48" hidden="1">
      <c r="A188" s="8" t="s">
        <v>1808</v>
      </c>
      <c r="B188" s="27" t="s">
        <v>1809</v>
      </c>
      <c r="C188" s="68" t="s">
        <v>1810</v>
      </c>
      <c r="D188" s="18">
        <v>432</v>
      </c>
      <c r="E188" s="70">
        <v>48</v>
      </c>
      <c r="F188" s="71">
        <v>75</v>
      </c>
      <c r="G188" s="70">
        <v>175</v>
      </c>
      <c r="H188" s="5" t="s">
        <v>1301</v>
      </c>
      <c r="I188" s="6" t="s">
        <v>2505</v>
      </c>
      <c r="J188" s="17">
        <v>10</v>
      </c>
      <c r="K188" s="5">
        <v>10</v>
      </c>
      <c r="L188" s="5" t="s">
        <v>1283</v>
      </c>
      <c r="M188" s="5" t="s">
        <v>426</v>
      </c>
      <c r="N188" s="17" t="s">
        <v>426</v>
      </c>
      <c r="O188" s="4" t="s">
        <v>426</v>
      </c>
      <c r="P188" s="4"/>
      <c r="Q188" s="4" t="s">
        <v>426</v>
      </c>
      <c r="R188" s="40" t="s">
        <v>2700</v>
      </c>
      <c r="S188" s="5" t="s">
        <v>2558</v>
      </c>
      <c r="T188" s="5" t="s">
        <v>425</v>
      </c>
      <c r="U188" s="4" t="s">
        <v>349</v>
      </c>
      <c r="V188" s="4" t="s">
        <v>664</v>
      </c>
      <c r="W188" s="5"/>
      <c r="X188" s="5">
        <v>41</v>
      </c>
      <c r="Z188" s="7" t="str">
        <f>IFERROR(VLOOKUP(J188,Мощность!A:F,6,0),"000")</f>
        <v>_8_10___</v>
      </c>
      <c r="AA188" s="7" t="str">
        <f>IFERROR(VLOOKUP('Подбор UPS'!K188,Мощность!H:Q,10,0),"000")</f>
        <v>_7.2_8_9_10_____</v>
      </c>
      <c r="AB188" t="str">
        <f t="shared" si="14"/>
        <v>да-</v>
      </c>
      <c r="AC188" t="str">
        <f t="shared" si="15"/>
        <v>да-</v>
      </c>
      <c r="AD188" t="str">
        <f t="shared" si="12"/>
        <v>да-</v>
      </c>
      <c r="AE188" t="s">
        <v>2708</v>
      </c>
      <c r="AF188" t="s">
        <v>2708</v>
      </c>
      <c r="AG188" t="s">
        <v>2708</v>
      </c>
      <c r="AH188" t="s">
        <v>2708</v>
      </c>
      <c r="AI188" t="s">
        <v>2708</v>
      </c>
      <c r="AJ188" s="37" t="str">
        <f t="shared" si="13"/>
        <v>93PS-10(40)-15-3x9Ah-LL-MBS-6_</v>
      </c>
    </row>
    <row r="189" spans="1:36" ht="48" hidden="1">
      <c r="A189" s="8" t="s">
        <v>1811</v>
      </c>
      <c r="B189" s="27" t="s">
        <v>1812</v>
      </c>
      <c r="C189" s="68" t="s">
        <v>1813</v>
      </c>
      <c r="D189" s="18">
        <v>513</v>
      </c>
      <c r="E189" s="70">
        <v>48</v>
      </c>
      <c r="F189" s="71">
        <v>75</v>
      </c>
      <c r="G189" s="70">
        <v>175</v>
      </c>
      <c r="H189" s="5" t="s">
        <v>1301</v>
      </c>
      <c r="I189" s="6" t="s">
        <v>2505</v>
      </c>
      <c r="J189" s="17">
        <v>10</v>
      </c>
      <c r="K189" s="5">
        <v>10</v>
      </c>
      <c r="L189" s="5" t="s">
        <v>1283</v>
      </c>
      <c r="M189" s="5" t="s">
        <v>426</v>
      </c>
      <c r="N189" s="17" t="s">
        <v>426</v>
      </c>
      <c r="O189" s="4" t="s">
        <v>426</v>
      </c>
      <c r="P189" s="4"/>
      <c r="Q189" s="4" t="s">
        <v>426</v>
      </c>
      <c r="R189" s="40" t="s">
        <v>2700</v>
      </c>
      <c r="S189" s="5" t="s">
        <v>2558</v>
      </c>
      <c r="T189" s="5" t="s">
        <v>425</v>
      </c>
      <c r="U189" s="4" t="s">
        <v>349</v>
      </c>
      <c r="V189" s="4" t="s">
        <v>664</v>
      </c>
      <c r="W189" s="5"/>
      <c r="X189" s="5">
        <v>58</v>
      </c>
      <c r="Z189" s="7" t="str">
        <f>IFERROR(VLOOKUP(J189,Мощность!A:F,6,0),"000")</f>
        <v>_8_10___</v>
      </c>
      <c r="AA189" s="7" t="str">
        <f>IFERROR(VLOOKUP('Подбор UPS'!K189,Мощность!H:Q,10,0),"000")</f>
        <v>_7.2_8_9_10_____</v>
      </c>
      <c r="AB189" t="str">
        <f t="shared" si="14"/>
        <v>да-</v>
      </c>
      <c r="AC189" t="str">
        <f t="shared" si="15"/>
        <v>да-</v>
      </c>
      <c r="AD189" t="str">
        <f t="shared" si="12"/>
        <v>да-</v>
      </c>
      <c r="AE189" t="s">
        <v>2708</v>
      </c>
      <c r="AF189" t="s">
        <v>2708</v>
      </c>
      <c r="AG189" t="s">
        <v>2708</v>
      </c>
      <c r="AH189" t="s">
        <v>2708</v>
      </c>
      <c r="AI189" t="s">
        <v>2708</v>
      </c>
      <c r="AJ189" s="37" t="str">
        <f t="shared" si="13"/>
        <v>93PS-10(40)-15-4x9Ah-LL-MBS-6_</v>
      </c>
    </row>
    <row r="190" spans="1:36" ht="48" hidden="1">
      <c r="A190" s="8" t="s">
        <v>1814</v>
      </c>
      <c r="B190" s="27" t="s">
        <v>1815</v>
      </c>
      <c r="C190" s="68" t="s">
        <v>1816</v>
      </c>
      <c r="D190" s="18">
        <v>424</v>
      </c>
      <c r="E190" s="70">
        <v>48</v>
      </c>
      <c r="F190" s="71">
        <v>75</v>
      </c>
      <c r="G190" s="70">
        <v>175</v>
      </c>
      <c r="H190" s="5" t="s">
        <v>1301</v>
      </c>
      <c r="I190" s="6" t="s">
        <v>2505</v>
      </c>
      <c r="J190" s="17">
        <v>15</v>
      </c>
      <c r="K190" s="5">
        <v>15</v>
      </c>
      <c r="L190" s="5" t="s">
        <v>2518</v>
      </c>
      <c r="M190" s="5" t="s">
        <v>426</v>
      </c>
      <c r="N190" s="17" t="s">
        <v>426</v>
      </c>
      <c r="O190" s="4" t="s">
        <v>427</v>
      </c>
      <c r="P190" s="4"/>
      <c r="Q190" s="4" t="s">
        <v>426</v>
      </c>
      <c r="R190" s="40" t="s">
        <v>2700</v>
      </c>
      <c r="S190" s="5" t="s">
        <v>2558</v>
      </c>
      <c r="T190" s="5" t="s">
        <v>425</v>
      </c>
      <c r="U190" s="4" t="s">
        <v>349</v>
      </c>
      <c r="V190" s="4" t="s">
        <v>664</v>
      </c>
      <c r="W190" s="5"/>
      <c r="X190" s="5">
        <v>25</v>
      </c>
      <c r="Z190" s="7" t="str">
        <f>IFERROR(VLOOKUP(J190,Мощность!A:F,6,0),"000")</f>
        <v>_8_10_12_15_</v>
      </c>
      <c r="AA190" s="7" t="str">
        <f>IFERROR(VLOOKUP('Подбор UPS'!K190,Мощность!H:Q,10,0),"000")</f>
        <v>_7.2_8_9_10_10.8_12_13.5_15_</v>
      </c>
      <c r="AB190" t="str">
        <f t="shared" si="14"/>
        <v>да-</v>
      </c>
      <c r="AC190" t="str">
        <f t="shared" si="15"/>
        <v>нет-</v>
      </c>
      <c r="AD190" t="str">
        <f t="shared" si="12"/>
        <v>да-</v>
      </c>
      <c r="AE190" t="s">
        <v>2708</v>
      </c>
      <c r="AF190" t="s">
        <v>2708</v>
      </c>
      <c r="AG190" t="s">
        <v>2708</v>
      </c>
      <c r="AH190" t="s">
        <v>2708</v>
      </c>
      <c r="AI190" t="s">
        <v>2708</v>
      </c>
      <c r="AJ190" s="37" t="str">
        <f t="shared" si="13"/>
        <v>93PS-15(40)-15-3x9Ah-LL-6_</v>
      </c>
    </row>
    <row r="191" spans="1:36" ht="48" hidden="1">
      <c r="A191" s="8" t="s">
        <v>1817</v>
      </c>
      <c r="B191" s="27" t="s">
        <v>1818</v>
      </c>
      <c r="C191" s="68" t="s">
        <v>1819</v>
      </c>
      <c r="D191" s="18">
        <v>505</v>
      </c>
      <c r="E191" s="70">
        <v>48</v>
      </c>
      <c r="F191" s="71">
        <v>75</v>
      </c>
      <c r="G191" s="70">
        <v>175</v>
      </c>
      <c r="H191" s="5" t="s">
        <v>1301</v>
      </c>
      <c r="I191" s="6" t="s">
        <v>2505</v>
      </c>
      <c r="J191" s="17">
        <v>15</v>
      </c>
      <c r="K191" s="5">
        <v>15</v>
      </c>
      <c r="L191" s="5" t="s">
        <v>2518</v>
      </c>
      <c r="M191" s="5" t="s">
        <v>426</v>
      </c>
      <c r="N191" s="17" t="s">
        <v>426</v>
      </c>
      <c r="O191" s="4" t="s">
        <v>427</v>
      </c>
      <c r="P191" s="4"/>
      <c r="Q191" s="4" t="s">
        <v>426</v>
      </c>
      <c r="R191" s="40" t="s">
        <v>2700</v>
      </c>
      <c r="S191" s="5" t="s">
        <v>2558</v>
      </c>
      <c r="T191" s="5" t="s">
        <v>425</v>
      </c>
      <c r="U191" s="4" t="s">
        <v>349</v>
      </c>
      <c r="V191" s="4" t="s">
        <v>664</v>
      </c>
      <c r="W191" s="5"/>
      <c r="X191" s="5">
        <v>36</v>
      </c>
      <c r="Z191" s="7" t="str">
        <f>IFERROR(VLOOKUP(J191,Мощность!A:F,6,0),"000")</f>
        <v>_8_10_12_15_</v>
      </c>
      <c r="AA191" s="7" t="str">
        <f>IFERROR(VLOOKUP('Подбор UPS'!K191,Мощность!H:Q,10,0),"000")</f>
        <v>_7.2_8_9_10_10.8_12_13.5_15_</v>
      </c>
      <c r="AB191" t="str">
        <f t="shared" si="14"/>
        <v>да-</v>
      </c>
      <c r="AC191" t="str">
        <f t="shared" si="15"/>
        <v>нет-</v>
      </c>
      <c r="AD191" t="str">
        <f t="shared" si="12"/>
        <v>да-</v>
      </c>
      <c r="AE191" t="s">
        <v>2708</v>
      </c>
      <c r="AF191" t="s">
        <v>2708</v>
      </c>
      <c r="AG191" t="s">
        <v>2708</v>
      </c>
      <c r="AH191" t="s">
        <v>2708</v>
      </c>
      <c r="AI191" t="s">
        <v>2708</v>
      </c>
      <c r="AJ191" s="37" t="str">
        <f t="shared" si="13"/>
        <v>93PS-15(40)-15-4x9Ah-LL-6_</v>
      </c>
    </row>
    <row r="192" spans="1:36" ht="48" hidden="1">
      <c r="A192" s="8" t="s">
        <v>1820</v>
      </c>
      <c r="B192" s="27" t="s">
        <v>1821</v>
      </c>
      <c r="C192" s="68" t="s">
        <v>1822</v>
      </c>
      <c r="D192" s="18">
        <v>432</v>
      </c>
      <c r="E192" s="70">
        <v>48</v>
      </c>
      <c r="F192" s="71">
        <v>75</v>
      </c>
      <c r="G192" s="70">
        <v>175</v>
      </c>
      <c r="H192" s="5" t="s">
        <v>1301</v>
      </c>
      <c r="I192" s="6" t="s">
        <v>2505</v>
      </c>
      <c r="J192" s="17">
        <v>15</v>
      </c>
      <c r="K192" s="5">
        <v>15</v>
      </c>
      <c r="L192" s="5" t="s">
        <v>2518</v>
      </c>
      <c r="M192" s="5" t="s">
        <v>426</v>
      </c>
      <c r="N192" s="17" t="s">
        <v>426</v>
      </c>
      <c r="O192" s="4" t="s">
        <v>426</v>
      </c>
      <c r="P192" s="4"/>
      <c r="Q192" s="4" t="s">
        <v>426</v>
      </c>
      <c r="R192" s="40" t="s">
        <v>2700</v>
      </c>
      <c r="S192" s="5" t="s">
        <v>2558</v>
      </c>
      <c r="T192" s="5" t="s">
        <v>425</v>
      </c>
      <c r="U192" s="4" t="s">
        <v>349</v>
      </c>
      <c r="V192" s="4" t="s">
        <v>664</v>
      </c>
      <c r="W192" s="5"/>
      <c r="X192" s="5">
        <v>25</v>
      </c>
      <c r="Z192" s="7" t="str">
        <f>IFERROR(VLOOKUP(J192,Мощность!A:F,6,0),"000")</f>
        <v>_8_10_12_15_</v>
      </c>
      <c r="AA192" s="7" t="str">
        <f>IFERROR(VLOOKUP('Подбор UPS'!K192,Мощность!H:Q,10,0),"000")</f>
        <v>_7.2_8_9_10_10.8_12_13.5_15_</v>
      </c>
      <c r="AB192" t="str">
        <f t="shared" si="14"/>
        <v>да-</v>
      </c>
      <c r="AC192" t="str">
        <f t="shared" si="15"/>
        <v>да-</v>
      </c>
      <c r="AD192" t="str">
        <f t="shared" si="12"/>
        <v>да-</v>
      </c>
      <c r="AE192" t="s">
        <v>2708</v>
      </c>
      <c r="AF192" t="s">
        <v>2708</v>
      </c>
      <c r="AG192" t="s">
        <v>2708</v>
      </c>
      <c r="AH192" t="s">
        <v>2708</v>
      </c>
      <c r="AI192" t="s">
        <v>2708</v>
      </c>
      <c r="AJ192" s="37" t="str">
        <f t="shared" si="13"/>
        <v>93PS-15(40)-15-3x9Ah-LL-MBS-6_</v>
      </c>
    </row>
    <row r="193" spans="1:36" ht="48" hidden="1">
      <c r="A193" s="8" t="s">
        <v>1823</v>
      </c>
      <c r="B193" s="27" t="s">
        <v>1824</v>
      </c>
      <c r="C193" s="68" t="s">
        <v>1825</v>
      </c>
      <c r="D193" s="18">
        <v>513</v>
      </c>
      <c r="E193" s="70">
        <v>48</v>
      </c>
      <c r="F193" s="71">
        <v>75</v>
      </c>
      <c r="G193" s="70">
        <v>175</v>
      </c>
      <c r="H193" s="5" t="s">
        <v>1301</v>
      </c>
      <c r="I193" s="6" t="s">
        <v>2505</v>
      </c>
      <c r="J193" s="17">
        <v>15</v>
      </c>
      <c r="K193" s="5">
        <v>15</v>
      </c>
      <c r="L193" s="5" t="s">
        <v>2518</v>
      </c>
      <c r="M193" s="5" t="s">
        <v>426</v>
      </c>
      <c r="N193" s="17" t="s">
        <v>426</v>
      </c>
      <c r="O193" s="4" t="s">
        <v>426</v>
      </c>
      <c r="P193" s="4"/>
      <c r="Q193" s="4" t="s">
        <v>426</v>
      </c>
      <c r="R193" s="40" t="s">
        <v>2700</v>
      </c>
      <c r="S193" s="5" t="s">
        <v>2558</v>
      </c>
      <c r="T193" s="5" t="s">
        <v>425</v>
      </c>
      <c r="U193" s="4" t="s">
        <v>349</v>
      </c>
      <c r="V193" s="4" t="s">
        <v>664</v>
      </c>
      <c r="W193" s="5"/>
      <c r="X193" s="5">
        <v>36</v>
      </c>
      <c r="Z193" s="7" t="str">
        <f>IFERROR(VLOOKUP(J193,Мощность!A:F,6,0),"000")</f>
        <v>_8_10_12_15_</v>
      </c>
      <c r="AA193" s="7" t="str">
        <f>IFERROR(VLOOKUP('Подбор UPS'!K193,Мощность!H:Q,10,0),"000")</f>
        <v>_7.2_8_9_10_10.8_12_13.5_15_</v>
      </c>
      <c r="AB193" t="str">
        <f t="shared" si="14"/>
        <v>да-</v>
      </c>
      <c r="AC193" t="str">
        <f t="shared" si="15"/>
        <v>да-</v>
      </c>
      <c r="AD193" t="str">
        <f t="shared" si="12"/>
        <v>да-</v>
      </c>
      <c r="AE193" t="s">
        <v>2708</v>
      </c>
      <c r="AF193" t="s">
        <v>2708</v>
      </c>
      <c r="AG193" t="s">
        <v>2708</v>
      </c>
      <c r="AH193" t="s">
        <v>2708</v>
      </c>
      <c r="AI193" t="s">
        <v>2708</v>
      </c>
      <c r="AJ193" s="37" t="str">
        <f t="shared" si="13"/>
        <v>93PS-15(40)-15-4x9Ah-LL-MBS-6_</v>
      </c>
    </row>
    <row r="194" spans="1:36" ht="48" hidden="1">
      <c r="A194" s="8" t="s">
        <v>1826</v>
      </c>
      <c r="B194" s="27" t="s">
        <v>1827</v>
      </c>
      <c r="C194" s="68" t="s">
        <v>1742</v>
      </c>
      <c r="D194" s="18">
        <v>451</v>
      </c>
      <c r="E194" s="70">
        <v>48</v>
      </c>
      <c r="F194" s="71">
        <v>75</v>
      </c>
      <c r="G194" s="70">
        <v>175</v>
      </c>
      <c r="H194" s="5" t="s">
        <v>1301</v>
      </c>
      <c r="I194" s="6" t="s">
        <v>2505</v>
      </c>
      <c r="J194" s="17">
        <v>30</v>
      </c>
      <c r="K194" s="5">
        <v>30</v>
      </c>
      <c r="L194" s="5" t="s">
        <v>425</v>
      </c>
      <c r="M194" s="5" t="s">
        <v>426</v>
      </c>
      <c r="N194" s="17" t="s">
        <v>426</v>
      </c>
      <c r="O194" s="4" t="s">
        <v>427</v>
      </c>
      <c r="P194" s="4"/>
      <c r="Q194" s="4" t="s">
        <v>426</v>
      </c>
      <c r="R194" s="40" t="s">
        <v>2700</v>
      </c>
      <c r="S194" s="5" t="s">
        <v>2558</v>
      </c>
      <c r="T194" s="5" t="s">
        <v>425</v>
      </c>
      <c r="U194" s="4" t="s">
        <v>349</v>
      </c>
      <c r="V194" s="4" t="s">
        <v>664</v>
      </c>
      <c r="W194" s="5"/>
      <c r="X194" s="5">
        <v>10</v>
      </c>
      <c r="Z194" s="7" t="str">
        <f>IFERROR(VLOOKUP(J194,Мощность!A:F,6,0),"000")</f>
        <v>_20_30___</v>
      </c>
      <c r="AA194" s="7" t="str">
        <f>IFERROR(VLOOKUP('Подбор UPS'!K194,Мощность!H:Q,10,0),"000")</f>
        <v>_27_30_______</v>
      </c>
      <c r="AB194" t="str">
        <f t="shared" si="14"/>
        <v>да-</v>
      </c>
      <c r="AC194" t="str">
        <f t="shared" si="15"/>
        <v>нет-</v>
      </c>
      <c r="AD194" t="str">
        <f t="shared" si="12"/>
        <v>да-</v>
      </c>
      <c r="AE194" t="s">
        <v>2708</v>
      </c>
      <c r="AF194" t="s">
        <v>2708</v>
      </c>
      <c r="AG194" t="s">
        <v>2708</v>
      </c>
      <c r="AH194" t="s">
        <v>2708</v>
      </c>
      <c r="AI194" t="s">
        <v>2708</v>
      </c>
      <c r="AJ194" s="37" t="str">
        <f t="shared" si="13"/>
        <v>93PS-30(40)-30-3x9Ah-LL-6_</v>
      </c>
    </row>
    <row r="195" spans="1:36" ht="48" hidden="1">
      <c r="A195" s="8" t="s">
        <v>1828</v>
      </c>
      <c r="B195" s="27" t="s">
        <v>1829</v>
      </c>
      <c r="C195" s="68" t="s">
        <v>1745</v>
      </c>
      <c r="D195" s="18">
        <v>532</v>
      </c>
      <c r="E195" s="70">
        <v>48</v>
      </c>
      <c r="F195" s="71">
        <v>75</v>
      </c>
      <c r="G195" s="70">
        <v>175</v>
      </c>
      <c r="H195" s="5" t="s">
        <v>1301</v>
      </c>
      <c r="I195" s="6" t="s">
        <v>2505</v>
      </c>
      <c r="J195" s="17">
        <v>30</v>
      </c>
      <c r="K195" s="5">
        <v>30</v>
      </c>
      <c r="L195" s="5" t="s">
        <v>425</v>
      </c>
      <c r="M195" s="5" t="s">
        <v>426</v>
      </c>
      <c r="N195" s="17" t="s">
        <v>426</v>
      </c>
      <c r="O195" s="4" t="s">
        <v>427</v>
      </c>
      <c r="P195" s="4"/>
      <c r="Q195" s="4" t="s">
        <v>426</v>
      </c>
      <c r="R195" s="40" t="s">
        <v>2700</v>
      </c>
      <c r="S195" s="5" t="s">
        <v>2558</v>
      </c>
      <c r="T195" s="5" t="s">
        <v>425</v>
      </c>
      <c r="U195" s="4" t="s">
        <v>349</v>
      </c>
      <c r="V195" s="4" t="s">
        <v>664</v>
      </c>
      <c r="W195" s="5"/>
      <c r="X195" s="5">
        <v>15</v>
      </c>
      <c r="Z195" s="7" t="str">
        <f>IFERROR(VLOOKUP(J195,Мощность!A:F,6,0),"000")</f>
        <v>_20_30___</v>
      </c>
      <c r="AA195" s="7" t="str">
        <f>IFERROR(VLOOKUP('Подбор UPS'!K195,Мощность!H:Q,10,0),"000")</f>
        <v>_27_30_______</v>
      </c>
      <c r="AB195" t="str">
        <f t="shared" si="14"/>
        <v>да-</v>
      </c>
      <c r="AC195" t="str">
        <f t="shared" si="15"/>
        <v>нет-</v>
      </c>
      <c r="AD195" t="str">
        <f t="shared" si="12"/>
        <v>да-</v>
      </c>
      <c r="AE195" t="s">
        <v>2708</v>
      </c>
      <c r="AF195" t="s">
        <v>2708</v>
      </c>
      <c r="AG195" t="s">
        <v>2708</v>
      </c>
      <c r="AH195" t="s">
        <v>2708</v>
      </c>
      <c r="AI195" t="s">
        <v>2708</v>
      </c>
      <c r="AJ195" s="37" t="str">
        <f t="shared" si="13"/>
        <v>93PS-30(40)-30-4x9Ah-LL-6_</v>
      </c>
    </row>
    <row r="196" spans="1:36" ht="48" hidden="1">
      <c r="A196" s="8" t="s">
        <v>1830</v>
      </c>
      <c r="B196" s="27" t="s">
        <v>1831</v>
      </c>
      <c r="C196" s="68" t="s">
        <v>1748</v>
      </c>
      <c r="D196" s="18">
        <v>459</v>
      </c>
      <c r="E196" s="70">
        <v>48</v>
      </c>
      <c r="F196" s="71">
        <v>75</v>
      </c>
      <c r="G196" s="70">
        <v>175</v>
      </c>
      <c r="H196" s="5" t="s">
        <v>1301</v>
      </c>
      <c r="I196" s="6" t="s">
        <v>2505</v>
      </c>
      <c r="J196" s="17">
        <v>30</v>
      </c>
      <c r="K196" s="5">
        <v>30</v>
      </c>
      <c r="L196" s="5" t="s">
        <v>425</v>
      </c>
      <c r="M196" s="5" t="s">
        <v>426</v>
      </c>
      <c r="N196" s="17" t="s">
        <v>426</v>
      </c>
      <c r="O196" s="4" t="s">
        <v>426</v>
      </c>
      <c r="P196" s="4"/>
      <c r="Q196" s="4" t="s">
        <v>426</v>
      </c>
      <c r="R196" s="40" t="s">
        <v>2700</v>
      </c>
      <c r="S196" s="5" t="s">
        <v>2558</v>
      </c>
      <c r="T196" s="5" t="s">
        <v>425</v>
      </c>
      <c r="U196" s="4" t="s">
        <v>349</v>
      </c>
      <c r="V196" s="4" t="s">
        <v>664</v>
      </c>
      <c r="W196" s="5"/>
      <c r="X196" s="5">
        <v>10</v>
      </c>
      <c r="Z196" s="7" t="str">
        <f>IFERROR(VLOOKUP(J196,Мощность!A:F,6,0),"000")</f>
        <v>_20_30___</v>
      </c>
      <c r="AA196" s="7" t="str">
        <f>IFERROR(VLOOKUP('Подбор UPS'!K196,Мощность!H:Q,10,0),"000")</f>
        <v>_27_30_______</v>
      </c>
      <c r="AB196" t="str">
        <f t="shared" si="14"/>
        <v>да-</v>
      </c>
      <c r="AC196" t="str">
        <f t="shared" si="15"/>
        <v>да-</v>
      </c>
      <c r="AD196" t="str">
        <f t="shared" si="12"/>
        <v>да-</v>
      </c>
      <c r="AE196" t="s">
        <v>2708</v>
      </c>
      <c r="AF196" t="s">
        <v>2708</v>
      </c>
      <c r="AG196" t="s">
        <v>2708</v>
      </c>
      <c r="AH196" t="s">
        <v>2708</v>
      </c>
      <c r="AI196" t="s">
        <v>2708</v>
      </c>
      <c r="AJ196" s="37" t="str">
        <f t="shared" si="13"/>
        <v>93PS-30(40)-30-3x9Ah-LL-MBS-6_</v>
      </c>
    </row>
    <row r="197" spans="1:36" ht="48" hidden="1">
      <c r="A197" s="8" t="s">
        <v>1832</v>
      </c>
      <c r="B197" s="27" t="s">
        <v>1833</v>
      </c>
      <c r="C197" s="68" t="s">
        <v>1751</v>
      </c>
      <c r="D197" s="18">
        <v>540</v>
      </c>
      <c r="E197" s="70">
        <v>48</v>
      </c>
      <c r="F197" s="71">
        <v>75</v>
      </c>
      <c r="G197" s="70">
        <v>175</v>
      </c>
      <c r="H197" s="5" t="s">
        <v>1301</v>
      </c>
      <c r="I197" s="6" t="s">
        <v>2505</v>
      </c>
      <c r="J197" s="17">
        <v>30</v>
      </c>
      <c r="K197" s="5">
        <v>30</v>
      </c>
      <c r="L197" s="5" t="s">
        <v>425</v>
      </c>
      <c r="M197" s="5" t="s">
        <v>426</v>
      </c>
      <c r="N197" s="17" t="s">
        <v>426</v>
      </c>
      <c r="O197" s="4" t="s">
        <v>426</v>
      </c>
      <c r="P197" s="4"/>
      <c r="Q197" s="4" t="s">
        <v>426</v>
      </c>
      <c r="R197" s="40" t="s">
        <v>2700</v>
      </c>
      <c r="S197" s="5" t="s">
        <v>2558</v>
      </c>
      <c r="T197" s="5" t="s">
        <v>425</v>
      </c>
      <c r="U197" s="4" t="s">
        <v>349</v>
      </c>
      <c r="V197" s="4" t="s">
        <v>664</v>
      </c>
      <c r="W197" s="5"/>
      <c r="X197" s="5">
        <v>15</v>
      </c>
      <c r="Z197" s="7" t="str">
        <f>IFERROR(VLOOKUP(J197,Мощность!A:F,6,0),"000")</f>
        <v>_20_30___</v>
      </c>
      <c r="AA197" s="7" t="str">
        <f>IFERROR(VLOOKUP('Подбор UPS'!K197,Мощность!H:Q,10,0),"000")</f>
        <v>_27_30_______</v>
      </c>
      <c r="AB197" t="str">
        <f t="shared" si="14"/>
        <v>да-</v>
      </c>
      <c r="AC197" t="str">
        <f t="shared" si="15"/>
        <v>да-</v>
      </c>
      <c r="AD197" t="str">
        <f t="shared" si="12"/>
        <v>да-</v>
      </c>
      <c r="AE197" t="s">
        <v>2708</v>
      </c>
      <c r="AF197" t="s">
        <v>2708</v>
      </c>
      <c r="AG197" t="s">
        <v>2708</v>
      </c>
      <c r="AH197" t="s">
        <v>2708</v>
      </c>
      <c r="AI197" t="s">
        <v>2708</v>
      </c>
      <c r="AJ197" s="37" t="str">
        <f t="shared" si="13"/>
        <v>93PS-30(40)-30-4x9Ah-LL-MBS-6_</v>
      </c>
    </row>
    <row r="198" spans="1:36" ht="60" hidden="1">
      <c r="A198" s="8" t="s">
        <v>1834</v>
      </c>
      <c r="B198" s="27" t="s">
        <v>1835</v>
      </c>
      <c r="C198" s="68" t="s">
        <v>1836</v>
      </c>
      <c r="D198" s="18">
        <v>370</v>
      </c>
      <c r="E198" s="70">
        <v>48</v>
      </c>
      <c r="F198" s="71">
        <v>75</v>
      </c>
      <c r="G198" s="70">
        <v>175</v>
      </c>
      <c r="H198" s="5" t="s">
        <v>1301</v>
      </c>
      <c r="I198" s="6" t="s">
        <v>2505</v>
      </c>
      <c r="J198" s="17">
        <v>8</v>
      </c>
      <c r="K198" s="5">
        <v>8</v>
      </c>
      <c r="L198" s="5" t="s">
        <v>1282</v>
      </c>
      <c r="M198" s="5" t="s">
        <v>426</v>
      </c>
      <c r="N198" s="17" t="s">
        <v>426</v>
      </c>
      <c r="O198" s="4" t="s">
        <v>427</v>
      </c>
      <c r="P198" s="4"/>
      <c r="Q198" s="4" t="s">
        <v>426</v>
      </c>
      <c r="R198" s="40" t="s">
        <v>2700</v>
      </c>
      <c r="S198" s="5" t="s">
        <v>2558</v>
      </c>
      <c r="T198" s="5" t="s">
        <v>425</v>
      </c>
      <c r="U198" s="4" t="s">
        <v>349</v>
      </c>
      <c r="V198" s="4" t="s">
        <v>664</v>
      </c>
      <c r="W198" s="5"/>
      <c r="X198" s="5">
        <v>13</v>
      </c>
      <c r="Z198" s="7" t="str">
        <f>IFERROR(VLOOKUP(J198,Мощность!A:F,6,0),"000")</f>
        <v>_8____</v>
      </c>
      <c r="AA198" s="7" t="str">
        <f>IFERROR(VLOOKUP('Подбор UPS'!K198,Мощность!H:Q,10,0),"000")</f>
        <v>_7.2_8_______</v>
      </c>
      <c r="AB198" t="str">
        <f t="shared" si="14"/>
        <v>да-</v>
      </c>
      <c r="AC198" t="str">
        <f t="shared" si="15"/>
        <v>нет-</v>
      </c>
      <c r="AD198" t="str">
        <f t="shared" si="12"/>
        <v>да-</v>
      </c>
      <c r="AE198" t="s">
        <v>2708</v>
      </c>
      <c r="AF198" t="s">
        <v>2708</v>
      </c>
      <c r="AG198" t="s">
        <v>2708</v>
      </c>
      <c r="AH198" t="s">
        <v>2708</v>
      </c>
      <c r="AI198" t="s">
        <v>2708</v>
      </c>
      <c r="AJ198" s="37" t="str">
        <f t="shared" si="13"/>
        <v>93PS-8+8(40)-30-2x9Ah-LL-SB-6_</v>
      </c>
    </row>
    <row r="199" spans="1:36" ht="60" hidden="1">
      <c r="A199" s="8" t="s">
        <v>1837</v>
      </c>
      <c r="B199" s="27" t="s">
        <v>1838</v>
      </c>
      <c r="C199" s="68" t="s">
        <v>1839</v>
      </c>
      <c r="D199" s="18">
        <v>532</v>
      </c>
      <c r="E199" s="70">
        <v>48</v>
      </c>
      <c r="F199" s="71">
        <v>75</v>
      </c>
      <c r="G199" s="70">
        <v>175</v>
      </c>
      <c r="H199" s="5" t="s">
        <v>1301</v>
      </c>
      <c r="I199" s="6" t="s">
        <v>2505</v>
      </c>
      <c r="J199" s="17">
        <v>8</v>
      </c>
      <c r="K199" s="5">
        <v>8</v>
      </c>
      <c r="L199" s="5" t="s">
        <v>1282</v>
      </c>
      <c r="M199" s="5" t="s">
        <v>426</v>
      </c>
      <c r="N199" s="17" t="s">
        <v>426</v>
      </c>
      <c r="O199" s="4" t="s">
        <v>427</v>
      </c>
      <c r="P199" s="4"/>
      <c r="Q199" s="4" t="s">
        <v>426</v>
      </c>
      <c r="R199" s="40" t="s">
        <v>2700</v>
      </c>
      <c r="S199" s="5" t="s">
        <v>2558</v>
      </c>
      <c r="T199" s="5" t="s">
        <v>425</v>
      </c>
      <c r="U199" s="4" t="s">
        <v>349</v>
      </c>
      <c r="V199" s="4" t="s">
        <v>664</v>
      </c>
      <c r="W199" s="5"/>
      <c r="X199" s="5">
        <v>32</v>
      </c>
      <c r="Z199" s="7" t="str">
        <f>IFERROR(VLOOKUP(J199,Мощность!A:F,6,0),"000")</f>
        <v>_8____</v>
      </c>
      <c r="AA199" s="7" t="str">
        <f>IFERROR(VLOOKUP('Подбор UPS'!K199,Мощность!H:Q,10,0),"000")</f>
        <v>_7.2_8_______</v>
      </c>
      <c r="AB199" t="str">
        <f t="shared" si="14"/>
        <v>да-</v>
      </c>
      <c r="AC199" t="str">
        <f t="shared" si="15"/>
        <v>нет-</v>
      </c>
      <c r="AD199" t="str">
        <f t="shared" ref="AD199:AD262" si="16">CONCATENATE(Q199,"-")</f>
        <v>да-</v>
      </c>
      <c r="AE199" t="s">
        <v>2708</v>
      </c>
      <c r="AF199" t="s">
        <v>2708</v>
      </c>
      <c r="AG199" t="s">
        <v>2708</v>
      </c>
      <c r="AH199" t="s">
        <v>2708</v>
      </c>
      <c r="AI199" t="s">
        <v>2708</v>
      </c>
      <c r="AJ199" s="37" t="str">
        <f t="shared" ref="AJ199:AJ207" si="17">CONCATENATE(B199,"_")</f>
        <v>93PS-8+8(40)-30-4x9Ah-LL-SB-6_</v>
      </c>
    </row>
    <row r="200" spans="1:36" ht="60" hidden="1">
      <c r="A200" s="8" t="s">
        <v>1840</v>
      </c>
      <c r="B200" s="27" t="s">
        <v>1841</v>
      </c>
      <c r="C200" s="68" t="s">
        <v>1842</v>
      </c>
      <c r="D200" s="18">
        <v>378</v>
      </c>
      <c r="E200" s="70">
        <v>48</v>
      </c>
      <c r="F200" s="71">
        <v>75</v>
      </c>
      <c r="G200" s="70">
        <v>175</v>
      </c>
      <c r="H200" s="5" t="s">
        <v>1301</v>
      </c>
      <c r="I200" s="6" t="s">
        <v>2505</v>
      </c>
      <c r="J200" s="17">
        <v>8</v>
      </c>
      <c r="K200" s="5">
        <v>8</v>
      </c>
      <c r="L200" s="5" t="s">
        <v>1282</v>
      </c>
      <c r="M200" s="5" t="s">
        <v>426</v>
      </c>
      <c r="N200" s="17" t="s">
        <v>426</v>
      </c>
      <c r="O200" s="4" t="s">
        <v>426</v>
      </c>
      <c r="P200" s="4"/>
      <c r="Q200" s="4" t="s">
        <v>426</v>
      </c>
      <c r="R200" s="40" t="s">
        <v>2700</v>
      </c>
      <c r="S200" s="5" t="s">
        <v>2558</v>
      </c>
      <c r="T200" s="5" t="s">
        <v>425</v>
      </c>
      <c r="U200" s="4" t="s">
        <v>349</v>
      </c>
      <c r="V200" s="4" t="s">
        <v>664</v>
      </c>
      <c r="W200" s="5"/>
      <c r="X200" s="5">
        <v>13</v>
      </c>
      <c r="Z200" s="7" t="str">
        <f>IFERROR(VLOOKUP(J200,Мощность!A:F,6,0),"000")</f>
        <v>_8____</v>
      </c>
      <c r="AA200" s="7" t="str">
        <f>IFERROR(VLOOKUP('Подбор UPS'!K200,Мощность!H:Q,10,0),"000")</f>
        <v>_7.2_8_______</v>
      </c>
      <c r="AB200" t="str">
        <f t="shared" si="14"/>
        <v>да-</v>
      </c>
      <c r="AC200" t="str">
        <f t="shared" si="15"/>
        <v>да-</v>
      </c>
      <c r="AD200" t="str">
        <f t="shared" si="16"/>
        <v>да-</v>
      </c>
      <c r="AE200" t="s">
        <v>2708</v>
      </c>
      <c r="AF200" t="s">
        <v>2708</v>
      </c>
      <c r="AG200" t="s">
        <v>2708</v>
      </c>
      <c r="AH200" t="s">
        <v>2708</v>
      </c>
      <c r="AI200" t="s">
        <v>2708</v>
      </c>
      <c r="AJ200" s="37" t="str">
        <f t="shared" si="17"/>
        <v>93PS-8+8(40)-30-2x9Ah-LL-SB-MBS-6_</v>
      </c>
    </row>
    <row r="201" spans="1:36" ht="60" hidden="1">
      <c r="A201" s="8" t="s">
        <v>1843</v>
      </c>
      <c r="B201" s="27" t="s">
        <v>1844</v>
      </c>
      <c r="C201" s="68" t="s">
        <v>1845</v>
      </c>
      <c r="D201" s="18">
        <v>540</v>
      </c>
      <c r="E201" s="70">
        <v>48</v>
      </c>
      <c r="F201" s="71">
        <v>75</v>
      </c>
      <c r="G201" s="70">
        <v>175</v>
      </c>
      <c r="H201" s="5" t="s">
        <v>1301</v>
      </c>
      <c r="I201" s="6" t="s">
        <v>2505</v>
      </c>
      <c r="J201" s="17">
        <v>8</v>
      </c>
      <c r="K201" s="5">
        <v>8</v>
      </c>
      <c r="L201" s="5" t="s">
        <v>1282</v>
      </c>
      <c r="M201" s="5" t="s">
        <v>426</v>
      </c>
      <c r="N201" s="17" t="s">
        <v>426</v>
      </c>
      <c r="O201" s="4" t="s">
        <v>426</v>
      </c>
      <c r="P201" s="4"/>
      <c r="Q201" s="4" t="s">
        <v>426</v>
      </c>
      <c r="R201" s="40" t="s">
        <v>2700</v>
      </c>
      <c r="S201" s="5" t="s">
        <v>2558</v>
      </c>
      <c r="T201" s="5" t="s">
        <v>425</v>
      </c>
      <c r="U201" s="4" t="s">
        <v>349</v>
      </c>
      <c r="V201" s="4" t="s">
        <v>664</v>
      </c>
      <c r="W201" s="5"/>
      <c r="X201" s="5">
        <v>32</v>
      </c>
      <c r="Z201" s="7" t="str">
        <f>IFERROR(VLOOKUP(J201,Мощность!A:F,6,0),"000")</f>
        <v>_8____</v>
      </c>
      <c r="AA201" s="7" t="str">
        <f>IFERROR(VLOOKUP('Подбор UPS'!K201,Мощность!H:Q,10,0),"000")</f>
        <v>_7.2_8_______</v>
      </c>
      <c r="AB201" t="str">
        <f t="shared" si="14"/>
        <v>да-</v>
      </c>
      <c r="AC201" t="str">
        <f t="shared" si="15"/>
        <v>да-</v>
      </c>
      <c r="AD201" t="str">
        <f t="shared" si="16"/>
        <v>да-</v>
      </c>
      <c r="AE201" t="s">
        <v>2708</v>
      </c>
      <c r="AF201" t="s">
        <v>2708</v>
      </c>
      <c r="AG201" t="s">
        <v>2708</v>
      </c>
      <c r="AH201" t="s">
        <v>2708</v>
      </c>
      <c r="AI201" t="s">
        <v>2708</v>
      </c>
      <c r="AJ201" s="37" t="str">
        <f t="shared" si="17"/>
        <v>93PS-8+8(40)-30-4x9Ah-LL-SB-MBS-6_</v>
      </c>
    </row>
    <row r="202" spans="1:36" ht="60" hidden="1">
      <c r="A202" s="8" t="s">
        <v>1846</v>
      </c>
      <c r="B202" s="27" t="s">
        <v>1847</v>
      </c>
      <c r="C202" s="68" t="s">
        <v>1848</v>
      </c>
      <c r="D202" s="18">
        <v>370</v>
      </c>
      <c r="E202" s="70">
        <v>48</v>
      </c>
      <c r="F202" s="71">
        <v>75</v>
      </c>
      <c r="G202" s="70">
        <v>175</v>
      </c>
      <c r="H202" s="5" t="s">
        <v>1301</v>
      </c>
      <c r="I202" s="6" t="s">
        <v>2505</v>
      </c>
      <c r="J202" s="17">
        <v>10</v>
      </c>
      <c r="K202" s="5">
        <v>10</v>
      </c>
      <c r="L202" s="5" t="s">
        <v>1282</v>
      </c>
      <c r="M202" s="5" t="s">
        <v>426</v>
      </c>
      <c r="N202" s="17" t="s">
        <v>426</v>
      </c>
      <c r="O202" s="4" t="s">
        <v>427</v>
      </c>
      <c r="P202" s="4"/>
      <c r="Q202" s="4" t="s">
        <v>426</v>
      </c>
      <c r="R202" s="40" t="s">
        <v>2700</v>
      </c>
      <c r="S202" s="5" t="s">
        <v>2558</v>
      </c>
      <c r="T202" s="5" t="s">
        <v>425</v>
      </c>
      <c r="U202" s="4" t="s">
        <v>349</v>
      </c>
      <c r="V202" s="4" t="s">
        <v>664</v>
      </c>
      <c r="W202" s="5"/>
      <c r="X202" s="5">
        <v>10</v>
      </c>
      <c r="Z202" s="7" t="str">
        <f>IFERROR(VLOOKUP(J202,Мощность!A:F,6,0),"000")</f>
        <v>_8_10___</v>
      </c>
      <c r="AA202" s="7" t="str">
        <f>IFERROR(VLOOKUP('Подбор UPS'!K202,Мощность!H:Q,10,0),"000")</f>
        <v>_7.2_8_9_10_____</v>
      </c>
      <c r="AB202" t="str">
        <f t="shared" si="14"/>
        <v>да-</v>
      </c>
      <c r="AC202" t="str">
        <f t="shared" si="15"/>
        <v>нет-</v>
      </c>
      <c r="AD202" t="str">
        <f t="shared" si="16"/>
        <v>да-</v>
      </c>
      <c r="AE202" t="s">
        <v>2708</v>
      </c>
      <c r="AF202" t="s">
        <v>2708</v>
      </c>
      <c r="AG202" t="s">
        <v>2708</v>
      </c>
      <c r="AH202" t="s">
        <v>2708</v>
      </c>
      <c r="AI202" t="s">
        <v>2708</v>
      </c>
      <c r="AJ202" s="37" t="str">
        <f t="shared" si="17"/>
        <v>93PS-10+10(40)-30-2x9Ah-LL-SB-6_</v>
      </c>
    </row>
    <row r="203" spans="1:36" ht="60" hidden="1">
      <c r="A203" s="8" t="s">
        <v>1849</v>
      </c>
      <c r="B203" s="27" t="s">
        <v>1850</v>
      </c>
      <c r="C203" s="68" t="s">
        <v>1851</v>
      </c>
      <c r="D203" s="18">
        <v>532</v>
      </c>
      <c r="E203" s="70">
        <v>48</v>
      </c>
      <c r="F203" s="71">
        <v>75</v>
      </c>
      <c r="G203" s="70">
        <v>175</v>
      </c>
      <c r="H203" s="5" t="s">
        <v>1301</v>
      </c>
      <c r="I203" s="6" t="s">
        <v>2505</v>
      </c>
      <c r="J203" s="17">
        <v>10</v>
      </c>
      <c r="K203" s="5">
        <v>10</v>
      </c>
      <c r="L203" s="5" t="s">
        <v>1282</v>
      </c>
      <c r="M203" s="5" t="s">
        <v>426</v>
      </c>
      <c r="N203" s="17" t="s">
        <v>426</v>
      </c>
      <c r="O203" s="4" t="s">
        <v>427</v>
      </c>
      <c r="P203" s="4"/>
      <c r="Q203" s="4" t="s">
        <v>426</v>
      </c>
      <c r="R203" s="40" t="s">
        <v>2700</v>
      </c>
      <c r="S203" s="5" t="s">
        <v>2558</v>
      </c>
      <c r="T203" s="5" t="s">
        <v>425</v>
      </c>
      <c r="U203" s="4" t="s">
        <v>349</v>
      </c>
      <c r="V203" s="4" t="s">
        <v>664</v>
      </c>
      <c r="W203" s="5"/>
      <c r="X203" s="5">
        <v>25</v>
      </c>
      <c r="Z203" s="7" t="str">
        <f>IFERROR(VLOOKUP(J203,Мощность!A:F,6,0),"000")</f>
        <v>_8_10___</v>
      </c>
      <c r="AA203" s="7" t="str">
        <f>IFERROR(VLOOKUP('Подбор UPS'!K203,Мощность!H:Q,10,0),"000")</f>
        <v>_7.2_8_9_10_____</v>
      </c>
      <c r="AB203" t="str">
        <f t="shared" si="14"/>
        <v>да-</v>
      </c>
      <c r="AC203" t="str">
        <f t="shared" si="15"/>
        <v>нет-</v>
      </c>
      <c r="AD203" t="str">
        <f t="shared" si="16"/>
        <v>да-</v>
      </c>
      <c r="AE203" t="s">
        <v>2708</v>
      </c>
      <c r="AF203" t="s">
        <v>2708</v>
      </c>
      <c r="AG203" t="s">
        <v>2708</v>
      </c>
      <c r="AH203" t="s">
        <v>2708</v>
      </c>
      <c r="AI203" t="s">
        <v>2708</v>
      </c>
      <c r="AJ203" s="37" t="str">
        <f t="shared" si="17"/>
        <v>93PS-10+10(40)-30-4x9Ah-LL-SB-6_</v>
      </c>
    </row>
    <row r="204" spans="1:36" ht="60" hidden="1">
      <c r="A204" s="8" t="s">
        <v>1852</v>
      </c>
      <c r="B204" s="27" t="s">
        <v>1853</v>
      </c>
      <c r="C204" s="68" t="s">
        <v>1854</v>
      </c>
      <c r="D204" s="18">
        <v>378</v>
      </c>
      <c r="E204" s="70">
        <v>48</v>
      </c>
      <c r="F204" s="71">
        <v>75</v>
      </c>
      <c r="G204" s="70">
        <v>175</v>
      </c>
      <c r="H204" s="5" t="s">
        <v>1301</v>
      </c>
      <c r="I204" s="6" t="s">
        <v>2505</v>
      </c>
      <c r="J204" s="17">
        <v>10</v>
      </c>
      <c r="K204" s="5">
        <v>10</v>
      </c>
      <c r="L204" s="5" t="s">
        <v>1282</v>
      </c>
      <c r="M204" s="5" t="s">
        <v>426</v>
      </c>
      <c r="N204" s="17" t="s">
        <v>426</v>
      </c>
      <c r="O204" s="4" t="s">
        <v>426</v>
      </c>
      <c r="P204" s="4"/>
      <c r="Q204" s="4" t="s">
        <v>426</v>
      </c>
      <c r="R204" s="40" t="s">
        <v>2700</v>
      </c>
      <c r="S204" s="5" t="s">
        <v>2558</v>
      </c>
      <c r="T204" s="5" t="s">
        <v>425</v>
      </c>
      <c r="U204" s="4" t="s">
        <v>349</v>
      </c>
      <c r="V204" s="4" t="s">
        <v>664</v>
      </c>
      <c r="W204" s="5"/>
      <c r="X204" s="5">
        <v>10</v>
      </c>
      <c r="Z204" s="7" t="str">
        <f>IFERROR(VLOOKUP(J204,Мощность!A:F,6,0),"000")</f>
        <v>_8_10___</v>
      </c>
      <c r="AA204" s="7" t="str">
        <f>IFERROR(VLOOKUP('Подбор UPS'!K204,Мощность!H:Q,10,0),"000")</f>
        <v>_7.2_8_9_10_____</v>
      </c>
      <c r="AB204" t="str">
        <f t="shared" si="14"/>
        <v>да-</v>
      </c>
      <c r="AC204" t="str">
        <f t="shared" si="15"/>
        <v>да-</v>
      </c>
      <c r="AD204" t="str">
        <f t="shared" si="16"/>
        <v>да-</v>
      </c>
      <c r="AE204" t="s">
        <v>2708</v>
      </c>
      <c r="AF204" t="s">
        <v>2708</v>
      </c>
      <c r="AG204" t="s">
        <v>2708</v>
      </c>
      <c r="AH204" t="s">
        <v>2708</v>
      </c>
      <c r="AI204" t="s">
        <v>2708</v>
      </c>
      <c r="AJ204" s="37" t="str">
        <f t="shared" si="17"/>
        <v>93PS-10+10(40)-30-2x9Ah-LL-SB-MBS-6_</v>
      </c>
    </row>
    <row r="205" spans="1:36" ht="60" hidden="1">
      <c r="A205" s="8" t="s">
        <v>1855</v>
      </c>
      <c r="B205" s="27" t="s">
        <v>1856</v>
      </c>
      <c r="C205" s="68" t="s">
        <v>1857</v>
      </c>
      <c r="D205" s="18">
        <v>540</v>
      </c>
      <c r="E205" s="70">
        <v>48</v>
      </c>
      <c r="F205" s="71">
        <v>75</v>
      </c>
      <c r="G205" s="70">
        <v>175</v>
      </c>
      <c r="H205" s="5" t="s">
        <v>1301</v>
      </c>
      <c r="I205" s="6" t="s">
        <v>2505</v>
      </c>
      <c r="J205" s="17">
        <v>10</v>
      </c>
      <c r="K205" s="5">
        <v>10</v>
      </c>
      <c r="L205" s="5" t="s">
        <v>1282</v>
      </c>
      <c r="M205" s="5" t="s">
        <v>426</v>
      </c>
      <c r="N205" s="17" t="s">
        <v>426</v>
      </c>
      <c r="O205" s="4" t="s">
        <v>426</v>
      </c>
      <c r="P205" s="4"/>
      <c r="Q205" s="4" t="s">
        <v>426</v>
      </c>
      <c r="R205" s="40" t="s">
        <v>2700</v>
      </c>
      <c r="S205" s="5" t="s">
        <v>2558</v>
      </c>
      <c r="T205" s="5" t="s">
        <v>425</v>
      </c>
      <c r="U205" s="4" t="s">
        <v>349</v>
      </c>
      <c r="V205" s="4" t="s">
        <v>664</v>
      </c>
      <c r="W205" s="5"/>
      <c r="X205" s="5">
        <v>25</v>
      </c>
      <c r="Z205" s="7" t="str">
        <f>IFERROR(VLOOKUP(J205,Мощность!A:F,6,0),"000")</f>
        <v>_8_10___</v>
      </c>
      <c r="AA205" s="7" t="str">
        <f>IFERROR(VLOOKUP('Подбор UPS'!K205,Мощность!H:Q,10,0),"000")</f>
        <v>_7.2_8_9_10_____</v>
      </c>
      <c r="AB205" t="str">
        <f t="shared" si="14"/>
        <v>да-</v>
      </c>
      <c r="AC205" t="str">
        <f t="shared" si="15"/>
        <v>да-</v>
      </c>
      <c r="AD205" t="str">
        <f t="shared" si="16"/>
        <v>да-</v>
      </c>
      <c r="AE205" t="s">
        <v>2708</v>
      </c>
      <c r="AF205" t="s">
        <v>2708</v>
      </c>
      <c r="AG205" t="s">
        <v>2708</v>
      </c>
      <c r="AH205" t="s">
        <v>2708</v>
      </c>
      <c r="AI205" t="s">
        <v>2708</v>
      </c>
      <c r="AJ205" s="37" t="str">
        <f t="shared" si="17"/>
        <v>93PS-10+10(40)-30-4x9Ah-LL-SB-MBS-6_</v>
      </c>
    </row>
    <row r="206" spans="1:36" ht="60" hidden="1">
      <c r="A206" s="8" t="s">
        <v>1858</v>
      </c>
      <c r="B206" s="27" t="s">
        <v>1859</v>
      </c>
      <c r="C206" s="68" t="s">
        <v>1860</v>
      </c>
      <c r="D206" s="18">
        <v>532</v>
      </c>
      <c r="E206" s="70">
        <v>48</v>
      </c>
      <c r="F206" s="71">
        <v>75</v>
      </c>
      <c r="G206" s="70">
        <v>175</v>
      </c>
      <c r="H206" s="5" t="s">
        <v>1301</v>
      </c>
      <c r="I206" s="6" t="s">
        <v>2505</v>
      </c>
      <c r="J206" s="17">
        <v>15</v>
      </c>
      <c r="K206" s="5">
        <v>15</v>
      </c>
      <c r="L206" s="5" t="s">
        <v>425</v>
      </c>
      <c r="M206" s="5" t="s">
        <v>426</v>
      </c>
      <c r="N206" s="17" t="s">
        <v>426</v>
      </c>
      <c r="O206" s="4" t="s">
        <v>427</v>
      </c>
      <c r="P206" s="4"/>
      <c r="Q206" s="4" t="s">
        <v>426</v>
      </c>
      <c r="R206" s="40" t="s">
        <v>2700</v>
      </c>
      <c r="S206" s="5" t="s">
        <v>2558</v>
      </c>
      <c r="T206" s="5" t="s">
        <v>425</v>
      </c>
      <c r="U206" s="4" t="s">
        <v>349</v>
      </c>
      <c r="V206" s="4" t="s">
        <v>664</v>
      </c>
      <c r="W206" s="5"/>
      <c r="X206" s="5">
        <v>15</v>
      </c>
      <c r="Z206" s="7" t="str">
        <f>IFERROR(VLOOKUP(J206,Мощность!A:F,6,0),"000")</f>
        <v>_8_10_12_15_</v>
      </c>
      <c r="AA206" s="7" t="str">
        <f>IFERROR(VLOOKUP('Подбор UPS'!K206,Мощность!H:Q,10,0),"000")</f>
        <v>_7.2_8_9_10_10.8_12_13.5_15_</v>
      </c>
      <c r="AB206" t="str">
        <f t="shared" ref="AB206:AB269" si="18">CONCATENATE(M206,"-")</f>
        <v>да-</v>
      </c>
      <c r="AC206" t="str">
        <f t="shared" ref="AC206:AC269" si="19">CONCATENATE(O206,"-")</f>
        <v>нет-</v>
      </c>
      <c r="AD206" t="str">
        <f t="shared" si="16"/>
        <v>да-</v>
      </c>
      <c r="AE206" t="s">
        <v>2708</v>
      </c>
      <c r="AF206" t="s">
        <v>2708</v>
      </c>
      <c r="AG206" t="s">
        <v>2708</v>
      </c>
      <c r="AH206" t="s">
        <v>2708</v>
      </c>
      <c r="AI206" t="s">
        <v>2708</v>
      </c>
      <c r="AJ206" s="37" t="str">
        <f t="shared" si="17"/>
        <v>93PS-15+15(40)-30-4x9Ah-LL-SB-6_</v>
      </c>
    </row>
    <row r="207" spans="1:36" ht="60" hidden="1">
      <c r="A207" s="8" t="s">
        <v>1861</v>
      </c>
      <c r="B207" s="27" t="s">
        <v>1862</v>
      </c>
      <c r="C207" s="68" t="s">
        <v>1863</v>
      </c>
      <c r="D207" s="18">
        <v>540</v>
      </c>
      <c r="E207" s="70">
        <v>48</v>
      </c>
      <c r="F207" s="71">
        <v>75</v>
      </c>
      <c r="G207" s="70">
        <v>175</v>
      </c>
      <c r="H207" s="5" t="s">
        <v>1301</v>
      </c>
      <c r="I207" s="6" t="s">
        <v>2505</v>
      </c>
      <c r="J207" s="17">
        <v>15</v>
      </c>
      <c r="K207" s="5">
        <v>15</v>
      </c>
      <c r="L207" s="5" t="s">
        <v>425</v>
      </c>
      <c r="M207" s="5" t="s">
        <v>426</v>
      </c>
      <c r="N207" s="17" t="s">
        <v>426</v>
      </c>
      <c r="O207" s="4" t="s">
        <v>426</v>
      </c>
      <c r="P207" s="4"/>
      <c r="Q207" s="4" t="s">
        <v>426</v>
      </c>
      <c r="R207" s="40" t="s">
        <v>2700</v>
      </c>
      <c r="S207" s="5" t="s">
        <v>2558</v>
      </c>
      <c r="T207" s="5" t="s">
        <v>425</v>
      </c>
      <c r="U207" s="4" t="s">
        <v>349</v>
      </c>
      <c r="V207" s="4" t="s">
        <v>664</v>
      </c>
      <c r="W207" s="5"/>
      <c r="X207" s="5">
        <v>15</v>
      </c>
      <c r="Z207" s="7" t="str">
        <f>IFERROR(VLOOKUP(J207,Мощность!A:F,6,0),"000")</f>
        <v>_8_10_12_15_</v>
      </c>
      <c r="AA207" s="7" t="str">
        <f>IFERROR(VLOOKUP('Подбор UPS'!K207,Мощность!H:Q,10,0),"000")</f>
        <v>_7.2_8_9_10_10.8_12_13.5_15_</v>
      </c>
      <c r="AB207" t="str">
        <f t="shared" si="18"/>
        <v>да-</v>
      </c>
      <c r="AC207" t="str">
        <f t="shared" si="19"/>
        <v>да-</v>
      </c>
      <c r="AD207" t="str">
        <f t="shared" si="16"/>
        <v>да-</v>
      </c>
      <c r="AE207" t="s">
        <v>2708</v>
      </c>
      <c r="AF207" t="s">
        <v>2708</v>
      </c>
      <c r="AG207" t="s">
        <v>2708</v>
      </c>
      <c r="AH207" t="s">
        <v>2708</v>
      </c>
      <c r="AI207" t="s">
        <v>2708</v>
      </c>
      <c r="AJ207" s="37" t="str">
        <f t="shared" si="17"/>
        <v>93PS-15+15(40)-30-4x9Ah-LL-SB-MBS-6_</v>
      </c>
    </row>
    <row r="208" spans="1:36" ht="36" hidden="1">
      <c r="A208" s="63" t="s">
        <v>1317</v>
      </c>
      <c r="B208" s="27" t="s">
        <v>1318</v>
      </c>
      <c r="C208" s="68" t="s">
        <v>1349</v>
      </c>
      <c r="D208" s="18">
        <v>28</v>
      </c>
      <c r="E208" s="70">
        <v>47</v>
      </c>
      <c r="F208" s="71">
        <v>61</v>
      </c>
      <c r="G208" s="70">
        <v>13</v>
      </c>
      <c r="H208" s="5" t="s">
        <v>2531</v>
      </c>
      <c r="I208" s="6" t="s">
        <v>2505</v>
      </c>
      <c r="J208" s="17">
        <v>20</v>
      </c>
      <c r="K208" s="5">
        <v>20</v>
      </c>
      <c r="L208" s="5" t="s">
        <v>1283</v>
      </c>
      <c r="M208" s="5" t="s">
        <v>425</v>
      </c>
      <c r="N208" s="17" t="s">
        <v>425</v>
      </c>
      <c r="O208" s="4" t="s">
        <v>425</v>
      </c>
      <c r="P208" s="4"/>
      <c r="Q208" s="4" t="s">
        <v>425</v>
      </c>
      <c r="R208" s="5" t="s">
        <v>425</v>
      </c>
      <c r="S208" s="5" t="s">
        <v>425</v>
      </c>
      <c r="T208" s="5" t="s">
        <v>425</v>
      </c>
      <c r="U208" s="18" t="s">
        <v>425</v>
      </c>
      <c r="V208" s="18" t="s">
        <v>425</v>
      </c>
      <c r="W208" s="18" t="s">
        <v>425</v>
      </c>
      <c r="X208" s="18" t="s">
        <v>425</v>
      </c>
      <c r="Z208" s="7" t="str">
        <f>IFERROR(VLOOKUP(J208,Мощность!A:F,6,0),"000")</f>
        <v>_15_20___</v>
      </c>
      <c r="AA208" s="7" t="str">
        <f>IFERROR(VLOOKUP('Подбор UPS'!K208,Мощность!H:Q,10,0),"000")</f>
        <v>_18_20_16______</v>
      </c>
      <c r="AB208" t="str">
        <f t="shared" si="18"/>
        <v>--</v>
      </c>
      <c r="AC208" t="str">
        <f t="shared" si="19"/>
        <v>--</v>
      </c>
      <c r="AD208" t="str">
        <f t="shared" si="16"/>
        <v>--</v>
      </c>
      <c r="AE208" t="s">
        <v>425</v>
      </c>
      <c r="AF208" t="s">
        <v>425</v>
      </c>
      <c r="AG208" t="s">
        <v>425</v>
      </c>
      <c r="AH208" t="s">
        <v>425</v>
      </c>
      <c r="AI208" t="s">
        <v>425</v>
      </c>
      <c r="AJ208" s="38"/>
    </row>
    <row r="209" spans="1:36" ht="36" hidden="1">
      <c r="A209" s="63" t="s">
        <v>1319</v>
      </c>
      <c r="B209" s="27" t="s">
        <v>1320</v>
      </c>
      <c r="C209" s="68" t="s">
        <v>1350</v>
      </c>
      <c r="D209" s="18">
        <v>28</v>
      </c>
      <c r="E209" s="70">
        <v>47</v>
      </c>
      <c r="F209" s="71">
        <v>61</v>
      </c>
      <c r="G209" s="70">
        <v>13</v>
      </c>
      <c r="H209" s="5" t="s">
        <v>2531</v>
      </c>
      <c r="I209" s="6" t="s">
        <v>2505</v>
      </c>
      <c r="J209" s="17">
        <v>20</v>
      </c>
      <c r="K209" s="5">
        <v>20</v>
      </c>
      <c r="L209" s="5" t="s">
        <v>1283</v>
      </c>
      <c r="M209" s="5" t="s">
        <v>425</v>
      </c>
      <c r="N209" s="17" t="s">
        <v>425</v>
      </c>
      <c r="O209" s="4" t="s">
        <v>425</v>
      </c>
      <c r="P209" s="4"/>
      <c r="Q209" s="4" t="s">
        <v>425</v>
      </c>
      <c r="R209" s="5" t="s">
        <v>425</v>
      </c>
      <c r="S209" s="5" t="s">
        <v>425</v>
      </c>
      <c r="T209" s="5" t="s">
        <v>425</v>
      </c>
      <c r="U209" s="18" t="s">
        <v>425</v>
      </c>
      <c r="V209" s="18" t="s">
        <v>425</v>
      </c>
      <c r="W209" s="18" t="s">
        <v>425</v>
      </c>
      <c r="X209" s="18" t="s">
        <v>425</v>
      </c>
      <c r="Z209" s="7" t="str">
        <f>IFERROR(VLOOKUP(J209,Мощность!A:F,6,0),"000")</f>
        <v>_15_20___</v>
      </c>
      <c r="AA209" s="7" t="str">
        <f>IFERROR(VLOOKUP('Подбор UPS'!K209,Мощность!H:Q,10,0),"000")</f>
        <v>_18_20_16______</v>
      </c>
      <c r="AB209" t="str">
        <f t="shared" si="18"/>
        <v>--</v>
      </c>
      <c r="AC209" t="str">
        <f t="shared" si="19"/>
        <v>--</v>
      </c>
      <c r="AD209" t="str">
        <f t="shared" si="16"/>
        <v>--</v>
      </c>
      <c r="AE209" t="s">
        <v>425</v>
      </c>
      <c r="AF209" t="s">
        <v>425</v>
      </c>
      <c r="AG209" t="s">
        <v>425</v>
      </c>
      <c r="AH209" t="s">
        <v>425</v>
      </c>
      <c r="AI209" t="s">
        <v>425</v>
      </c>
      <c r="AJ209" s="38"/>
    </row>
    <row r="210" spans="1:36" ht="36" hidden="1">
      <c r="A210" s="63" t="s">
        <v>1321</v>
      </c>
      <c r="B210" s="27" t="s">
        <v>1322</v>
      </c>
      <c r="C210" s="68" t="s">
        <v>1351</v>
      </c>
      <c r="D210" s="18">
        <v>28</v>
      </c>
      <c r="E210" s="70">
        <v>47</v>
      </c>
      <c r="F210" s="71">
        <v>61</v>
      </c>
      <c r="G210" s="70">
        <v>13</v>
      </c>
      <c r="H210" s="5" t="s">
        <v>2531</v>
      </c>
      <c r="I210" s="6" t="s">
        <v>2505</v>
      </c>
      <c r="J210" s="17">
        <v>20</v>
      </c>
      <c r="K210" s="5">
        <v>20</v>
      </c>
      <c r="L210" s="5" t="s">
        <v>1283</v>
      </c>
      <c r="M210" s="5" t="s">
        <v>425</v>
      </c>
      <c r="N210" s="17" t="s">
        <v>425</v>
      </c>
      <c r="O210" s="4" t="s">
        <v>425</v>
      </c>
      <c r="P210" s="4"/>
      <c r="Q210" s="4" t="s">
        <v>425</v>
      </c>
      <c r="R210" s="5" t="s">
        <v>425</v>
      </c>
      <c r="S210" s="5" t="s">
        <v>425</v>
      </c>
      <c r="T210" s="5" t="s">
        <v>425</v>
      </c>
      <c r="U210" s="18" t="s">
        <v>425</v>
      </c>
      <c r="V210" s="18" t="s">
        <v>425</v>
      </c>
      <c r="W210" s="18" t="s">
        <v>425</v>
      </c>
      <c r="X210" s="18" t="s">
        <v>425</v>
      </c>
      <c r="Z210" s="7" t="str">
        <f>IFERROR(VLOOKUP(J210,Мощность!A:F,6,0),"000")</f>
        <v>_15_20___</v>
      </c>
      <c r="AA210" s="7" t="str">
        <f>IFERROR(VLOOKUP('Подбор UPS'!K210,Мощность!H:Q,10,0),"000")</f>
        <v>_18_20_16______</v>
      </c>
      <c r="AB210" t="str">
        <f t="shared" si="18"/>
        <v>--</v>
      </c>
      <c r="AC210" t="str">
        <f t="shared" si="19"/>
        <v>--</v>
      </c>
      <c r="AD210" t="str">
        <f t="shared" si="16"/>
        <v>--</v>
      </c>
      <c r="AE210" t="s">
        <v>425</v>
      </c>
      <c r="AF210" t="s">
        <v>425</v>
      </c>
      <c r="AG210" t="s">
        <v>425</v>
      </c>
      <c r="AH210" t="s">
        <v>425</v>
      </c>
      <c r="AI210" t="s">
        <v>425</v>
      </c>
      <c r="AJ210" s="38"/>
    </row>
    <row r="211" spans="1:36" ht="36" hidden="1">
      <c r="A211" s="63" t="s">
        <v>1323</v>
      </c>
      <c r="B211" s="27" t="s">
        <v>1324</v>
      </c>
      <c r="C211" s="68" t="s">
        <v>1352</v>
      </c>
      <c r="D211" s="18">
        <v>28</v>
      </c>
      <c r="E211" s="70">
        <v>47</v>
      </c>
      <c r="F211" s="71">
        <v>61</v>
      </c>
      <c r="G211" s="70">
        <v>13</v>
      </c>
      <c r="H211" s="5" t="s">
        <v>2531</v>
      </c>
      <c r="I211" s="6" t="s">
        <v>2505</v>
      </c>
      <c r="J211" s="17">
        <v>20</v>
      </c>
      <c r="K211" s="5">
        <v>20</v>
      </c>
      <c r="L211" s="5" t="s">
        <v>1283</v>
      </c>
      <c r="M211" s="5" t="s">
        <v>425</v>
      </c>
      <c r="N211" s="17" t="s">
        <v>425</v>
      </c>
      <c r="O211" s="4" t="s">
        <v>425</v>
      </c>
      <c r="P211" s="4"/>
      <c r="Q211" s="4" t="s">
        <v>425</v>
      </c>
      <c r="R211" s="5" t="s">
        <v>425</v>
      </c>
      <c r="S211" s="5" t="s">
        <v>425</v>
      </c>
      <c r="T211" s="5" t="s">
        <v>425</v>
      </c>
      <c r="U211" s="18" t="s">
        <v>425</v>
      </c>
      <c r="V211" s="18" t="s">
        <v>425</v>
      </c>
      <c r="W211" s="18" t="s">
        <v>425</v>
      </c>
      <c r="X211" s="18" t="s">
        <v>425</v>
      </c>
      <c r="Z211" s="7" t="str">
        <f>IFERROR(VLOOKUP(J211,Мощность!A:F,6,0),"000")</f>
        <v>_15_20___</v>
      </c>
      <c r="AA211" s="7" t="str">
        <f>IFERROR(VLOOKUP('Подбор UPS'!K211,Мощность!H:Q,10,0),"000")</f>
        <v>_18_20_16______</v>
      </c>
      <c r="AB211" t="str">
        <f t="shared" si="18"/>
        <v>--</v>
      </c>
      <c r="AC211" t="str">
        <f t="shared" si="19"/>
        <v>--</v>
      </c>
      <c r="AD211" t="str">
        <f t="shared" si="16"/>
        <v>--</v>
      </c>
      <c r="AE211" t="s">
        <v>425</v>
      </c>
      <c r="AF211" t="s">
        <v>425</v>
      </c>
      <c r="AG211" t="s">
        <v>425</v>
      </c>
      <c r="AH211" t="s">
        <v>425</v>
      </c>
      <c r="AI211" t="s">
        <v>425</v>
      </c>
      <c r="AJ211" s="38"/>
    </row>
    <row r="212" spans="1:36" ht="36" hidden="1">
      <c r="A212" s="63" t="s">
        <v>1325</v>
      </c>
      <c r="B212" s="27" t="s">
        <v>1326</v>
      </c>
      <c r="C212" s="68" t="s">
        <v>1353</v>
      </c>
      <c r="D212" s="18">
        <v>28</v>
      </c>
      <c r="E212" s="70">
        <v>47</v>
      </c>
      <c r="F212" s="71">
        <v>61</v>
      </c>
      <c r="G212" s="70">
        <v>13</v>
      </c>
      <c r="H212" s="5" t="s">
        <v>2531</v>
      </c>
      <c r="I212" s="6" t="s">
        <v>2505</v>
      </c>
      <c r="J212" s="17">
        <v>20</v>
      </c>
      <c r="K212" s="5">
        <v>20</v>
      </c>
      <c r="L212" s="5" t="s">
        <v>1283</v>
      </c>
      <c r="M212" s="5" t="s">
        <v>425</v>
      </c>
      <c r="N212" s="17" t="s">
        <v>425</v>
      </c>
      <c r="O212" s="4" t="s">
        <v>425</v>
      </c>
      <c r="P212" s="4"/>
      <c r="Q212" s="4" t="s">
        <v>425</v>
      </c>
      <c r="R212" s="5" t="s">
        <v>425</v>
      </c>
      <c r="S212" s="5" t="s">
        <v>425</v>
      </c>
      <c r="T212" s="5" t="s">
        <v>425</v>
      </c>
      <c r="U212" s="18" t="s">
        <v>425</v>
      </c>
      <c r="V212" s="18" t="s">
        <v>425</v>
      </c>
      <c r="W212" s="18" t="s">
        <v>425</v>
      </c>
      <c r="X212" s="18" t="s">
        <v>425</v>
      </c>
      <c r="Z212" s="7" t="str">
        <f>IFERROR(VLOOKUP(J212,Мощность!A:F,6,0),"000")</f>
        <v>_15_20___</v>
      </c>
      <c r="AA212" s="7" t="str">
        <f>IFERROR(VLOOKUP('Подбор UPS'!K212,Мощность!H:Q,10,0),"000")</f>
        <v>_18_20_16______</v>
      </c>
      <c r="AB212" t="str">
        <f t="shared" si="18"/>
        <v>--</v>
      </c>
      <c r="AC212" t="str">
        <f t="shared" si="19"/>
        <v>--</v>
      </c>
      <c r="AD212" t="str">
        <f t="shared" si="16"/>
        <v>--</v>
      </c>
      <c r="AE212" t="s">
        <v>425</v>
      </c>
      <c r="AF212" t="s">
        <v>425</v>
      </c>
      <c r="AG212" t="s">
        <v>425</v>
      </c>
      <c r="AH212" t="s">
        <v>425</v>
      </c>
      <c r="AI212" t="s">
        <v>425</v>
      </c>
      <c r="AJ212" s="38"/>
    </row>
    <row r="213" spans="1:36" ht="36" hidden="1">
      <c r="A213" s="63" t="s">
        <v>1327</v>
      </c>
      <c r="B213" s="27" t="s">
        <v>1328</v>
      </c>
      <c r="C213" s="68" t="s">
        <v>1354</v>
      </c>
      <c r="D213" s="18">
        <v>28</v>
      </c>
      <c r="E213" s="70">
        <v>47</v>
      </c>
      <c r="F213" s="71">
        <v>61</v>
      </c>
      <c r="G213" s="70">
        <v>13</v>
      </c>
      <c r="H213" s="5" t="s">
        <v>2531</v>
      </c>
      <c r="I213" s="6" t="s">
        <v>2505</v>
      </c>
      <c r="J213" s="17">
        <v>20</v>
      </c>
      <c r="K213" s="5">
        <v>20</v>
      </c>
      <c r="L213" s="5" t="s">
        <v>1283</v>
      </c>
      <c r="M213" s="5" t="s">
        <v>425</v>
      </c>
      <c r="N213" s="17" t="s">
        <v>425</v>
      </c>
      <c r="O213" s="4" t="s">
        <v>425</v>
      </c>
      <c r="P213" s="4"/>
      <c r="Q213" s="4" t="s">
        <v>425</v>
      </c>
      <c r="R213" s="5" t="s">
        <v>425</v>
      </c>
      <c r="S213" s="5" t="s">
        <v>425</v>
      </c>
      <c r="T213" s="5" t="s">
        <v>425</v>
      </c>
      <c r="U213" s="18" t="s">
        <v>425</v>
      </c>
      <c r="V213" s="18" t="s">
        <v>425</v>
      </c>
      <c r="W213" s="18" t="s">
        <v>425</v>
      </c>
      <c r="X213" s="18" t="s">
        <v>425</v>
      </c>
      <c r="Z213" s="7" t="str">
        <f>IFERROR(VLOOKUP(J213,Мощность!A:F,6,0),"000")</f>
        <v>_15_20___</v>
      </c>
      <c r="AA213" s="7" t="str">
        <f>IFERROR(VLOOKUP('Подбор UPS'!K213,Мощность!H:Q,10,0),"000")</f>
        <v>_18_20_16______</v>
      </c>
      <c r="AB213" t="str">
        <f t="shared" si="18"/>
        <v>--</v>
      </c>
      <c r="AC213" t="str">
        <f t="shared" si="19"/>
        <v>--</v>
      </c>
      <c r="AD213" t="str">
        <f t="shared" si="16"/>
        <v>--</v>
      </c>
      <c r="AE213" t="s">
        <v>425</v>
      </c>
      <c r="AF213" t="s">
        <v>425</v>
      </c>
      <c r="AG213" t="s">
        <v>425</v>
      </c>
      <c r="AH213" t="s">
        <v>425</v>
      </c>
      <c r="AI213" t="s">
        <v>425</v>
      </c>
      <c r="AJ213" s="38"/>
    </row>
    <row r="214" spans="1:36" ht="36" hidden="1">
      <c r="A214" s="63" t="s">
        <v>1329</v>
      </c>
      <c r="B214" s="27" t="s">
        <v>1330</v>
      </c>
      <c r="C214" s="68" t="s">
        <v>1355</v>
      </c>
      <c r="D214" s="18">
        <v>28</v>
      </c>
      <c r="E214" s="70">
        <v>47</v>
      </c>
      <c r="F214" s="71">
        <v>61</v>
      </c>
      <c r="G214" s="70">
        <v>13</v>
      </c>
      <c r="H214" s="5" t="s">
        <v>2531</v>
      </c>
      <c r="I214" s="6" t="s">
        <v>2505</v>
      </c>
      <c r="J214" s="17">
        <v>20</v>
      </c>
      <c r="K214" s="5">
        <v>20</v>
      </c>
      <c r="L214" s="5" t="s">
        <v>1283</v>
      </c>
      <c r="M214" s="5" t="s">
        <v>425</v>
      </c>
      <c r="N214" s="17" t="s">
        <v>425</v>
      </c>
      <c r="O214" s="4" t="s">
        <v>425</v>
      </c>
      <c r="P214" s="4"/>
      <c r="Q214" s="4" t="s">
        <v>425</v>
      </c>
      <c r="R214" s="5" t="s">
        <v>425</v>
      </c>
      <c r="S214" s="5" t="s">
        <v>425</v>
      </c>
      <c r="T214" s="5" t="s">
        <v>425</v>
      </c>
      <c r="U214" s="18" t="s">
        <v>425</v>
      </c>
      <c r="V214" s="18" t="s">
        <v>425</v>
      </c>
      <c r="W214" s="18" t="s">
        <v>425</v>
      </c>
      <c r="X214" s="18" t="s">
        <v>425</v>
      </c>
      <c r="Z214" s="7" t="str">
        <f>IFERROR(VLOOKUP(J214,Мощность!A:F,6,0),"000")</f>
        <v>_15_20___</v>
      </c>
      <c r="AA214" s="7" t="str">
        <f>IFERROR(VLOOKUP('Подбор UPS'!K214,Мощность!H:Q,10,0),"000")</f>
        <v>_18_20_16______</v>
      </c>
      <c r="AB214" t="str">
        <f t="shared" si="18"/>
        <v>--</v>
      </c>
      <c r="AC214" t="str">
        <f t="shared" si="19"/>
        <v>--</v>
      </c>
      <c r="AD214" t="str">
        <f t="shared" si="16"/>
        <v>--</v>
      </c>
      <c r="AE214" t="s">
        <v>425</v>
      </c>
      <c r="AF214" t="s">
        <v>425</v>
      </c>
      <c r="AG214" t="s">
        <v>425</v>
      </c>
      <c r="AH214" t="s">
        <v>425</v>
      </c>
      <c r="AI214" t="s">
        <v>425</v>
      </c>
      <c r="AJ214" s="38"/>
    </row>
    <row r="215" spans="1:36" ht="36" hidden="1">
      <c r="A215" s="63" t="s">
        <v>1331</v>
      </c>
      <c r="B215" s="27" t="s">
        <v>1332</v>
      </c>
      <c r="C215" s="68" t="s">
        <v>1356</v>
      </c>
      <c r="D215" s="18">
        <v>28</v>
      </c>
      <c r="E215" s="70">
        <v>47</v>
      </c>
      <c r="F215" s="71">
        <v>61</v>
      </c>
      <c r="G215" s="70">
        <v>13</v>
      </c>
      <c r="H215" s="5" t="s">
        <v>2531</v>
      </c>
      <c r="I215" s="6" t="s">
        <v>2505</v>
      </c>
      <c r="J215" s="17">
        <v>20</v>
      </c>
      <c r="K215" s="5">
        <v>20</v>
      </c>
      <c r="L215" s="5" t="s">
        <v>1283</v>
      </c>
      <c r="M215" s="5" t="s">
        <v>425</v>
      </c>
      <c r="N215" s="17" t="s">
        <v>425</v>
      </c>
      <c r="O215" s="4" t="s">
        <v>425</v>
      </c>
      <c r="P215" s="4"/>
      <c r="Q215" s="4" t="s">
        <v>425</v>
      </c>
      <c r="R215" s="5" t="s">
        <v>425</v>
      </c>
      <c r="S215" s="5" t="s">
        <v>425</v>
      </c>
      <c r="T215" s="5" t="s">
        <v>425</v>
      </c>
      <c r="U215" s="18" t="s">
        <v>425</v>
      </c>
      <c r="V215" s="18" t="s">
        <v>425</v>
      </c>
      <c r="W215" s="18" t="s">
        <v>425</v>
      </c>
      <c r="X215" s="18" t="s">
        <v>425</v>
      </c>
      <c r="Z215" s="7" t="str">
        <f>IFERROR(VLOOKUP(J215,Мощность!A:F,6,0),"000")</f>
        <v>_15_20___</v>
      </c>
      <c r="AA215" s="7" t="str">
        <f>IFERROR(VLOOKUP('Подбор UPS'!K215,Мощность!H:Q,10,0),"000")</f>
        <v>_18_20_16______</v>
      </c>
      <c r="AB215" t="str">
        <f t="shared" si="18"/>
        <v>--</v>
      </c>
      <c r="AC215" t="str">
        <f t="shared" si="19"/>
        <v>--</v>
      </c>
      <c r="AD215" t="str">
        <f t="shared" si="16"/>
        <v>--</v>
      </c>
      <c r="AE215" t="s">
        <v>425</v>
      </c>
      <c r="AF215" t="s">
        <v>425</v>
      </c>
      <c r="AG215" t="s">
        <v>425</v>
      </c>
      <c r="AH215" t="s">
        <v>425</v>
      </c>
      <c r="AI215" t="s">
        <v>425</v>
      </c>
      <c r="AJ215" s="38"/>
    </row>
    <row r="216" spans="1:36" ht="48" hidden="1">
      <c r="A216" s="57" t="s">
        <v>1864</v>
      </c>
      <c r="B216" s="72" t="s">
        <v>1865</v>
      </c>
      <c r="C216" s="68" t="s">
        <v>1866</v>
      </c>
      <c r="D216" s="18">
        <v>270</v>
      </c>
      <c r="E216" s="70">
        <v>56</v>
      </c>
      <c r="F216" s="71">
        <v>91.4</v>
      </c>
      <c r="G216" s="70">
        <v>187.6</v>
      </c>
      <c r="H216" s="5" t="s">
        <v>1301</v>
      </c>
      <c r="I216" s="6" t="s">
        <v>2505</v>
      </c>
      <c r="J216" s="17">
        <v>30</v>
      </c>
      <c r="K216" s="5">
        <v>30</v>
      </c>
      <c r="L216" s="5" t="s">
        <v>1282</v>
      </c>
      <c r="M216" s="5" t="s">
        <v>426</v>
      </c>
      <c r="N216" s="17" t="s">
        <v>427</v>
      </c>
      <c r="O216" s="4" t="s">
        <v>427</v>
      </c>
      <c r="P216" s="4" t="s">
        <v>213</v>
      </c>
      <c r="Q216" s="4" t="s">
        <v>427</v>
      </c>
      <c r="R216" s="40" t="s">
        <v>2700</v>
      </c>
      <c r="S216" s="5" t="s">
        <v>2558</v>
      </c>
      <c r="T216" s="5" t="s">
        <v>425</v>
      </c>
      <c r="U216" s="4" t="s">
        <v>349</v>
      </c>
      <c r="V216" s="4" t="s">
        <v>664</v>
      </c>
      <c r="W216" s="18" t="s">
        <v>425</v>
      </c>
      <c r="X216" s="18" t="s">
        <v>425</v>
      </c>
      <c r="Z216" s="7" t="str">
        <f>IFERROR(VLOOKUP(J216,Мощность!A:F,6,0),"000")</f>
        <v>_20_30___</v>
      </c>
      <c r="AA216" s="7" t="str">
        <f>IFERROR(VLOOKUP('Подбор UPS'!K216,Мощность!H:Q,10,0),"000")</f>
        <v>_27_30_______</v>
      </c>
      <c r="AB216" t="str">
        <f t="shared" si="18"/>
        <v>да-</v>
      </c>
      <c r="AC216" t="str">
        <f t="shared" si="19"/>
        <v>нет-</v>
      </c>
      <c r="AD216" t="str">
        <f t="shared" si="16"/>
        <v>нет-</v>
      </c>
      <c r="AE216" t="s">
        <v>2708</v>
      </c>
      <c r="AF216" t="s">
        <v>2708</v>
      </c>
      <c r="AG216" t="s">
        <v>2708</v>
      </c>
      <c r="AH216" t="s">
        <v>2708</v>
      </c>
      <c r="AI216" t="s">
        <v>2708</v>
      </c>
      <c r="AJ216" s="37" t="str">
        <f t="shared" ref="AJ216:AJ279" si="20">CONCATENATE(B216,"_")</f>
        <v>93PM-30(50)-IS-BB-0-6_</v>
      </c>
    </row>
    <row r="217" spans="1:36" ht="48" hidden="1">
      <c r="A217" s="57" t="s">
        <v>1867</v>
      </c>
      <c r="B217" s="72" t="s">
        <v>1868</v>
      </c>
      <c r="C217" s="68" t="s">
        <v>1869</v>
      </c>
      <c r="D217" s="18">
        <v>555</v>
      </c>
      <c r="E217" s="70">
        <v>56</v>
      </c>
      <c r="F217" s="71">
        <v>91.4</v>
      </c>
      <c r="G217" s="70">
        <v>187.6</v>
      </c>
      <c r="H217" s="5" t="s">
        <v>1301</v>
      </c>
      <c r="I217" s="6" t="s">
        <v>2505</v>
      </c>
      <c r="J217" s="17">
        <v>30</v>
      </c>
      <c r="K217" s="5">
        <v>30</v>
      </c>
      <c r="L217" s="5" t="s">
        <v>1282</v>
      </c>
      <c r="M217" s="5" t="s">
        <v>426</v>
      </c>
      <c r="N217" s="17" t="s">
        <v>426</v>
      </c>
      <c r="O217" s="4" t="s">
        <v>427</v>
      </c>
      <c r="P217" s="4" t="s">
        <v>214</v>
      </c>
      <c r="Q217" s="4" t="s">
        <v>426</v>
      </c>
      <c r="R217" s="40" t="s">
        <v>2700</v>
      </c>
      <c r="S217" s="5" t="s">
        <v>2558</v>
      </c>
      <c r="T217" s="5" t="s">
        <v>425</v>
      </c>
      <c r="U217" s="4" t="s">
        <v>349</v>
      </c>
      <c r="V217" s="4" t="s">
        <v>664</v>
      </c>
      <c r="W217" s="5"/>
      <c r="X217" s="5">
        <v>10</v>
      </c>
      <c r="Z217" s="7" t="str">
        <f>IFERROR(VLOOKUP(J217,Мощность!A:F,6,0),"000")</f>
        <v>_20_30___</v>
      </c>
      <c r="AA217" s="7" t="str">
        <f>IFERROR(VLOOKUP('Подбор UPS'!K217,Мощность!H:Q,10,0),"000")</f>
        <v>_27_30_______</v>
      </c>
      <c r="AB217" t="str">
        <f t="shared" si="18"/>
        <v>да-</v>
      </c>
      <c r="AC217" t="str">
        <f t="shared" si="19"/>
        <v>нет-</v>
      </c>
      <c r="AD217" t="str">
        <f t="shared" si="16"/>
        <v>да-</v>
      </c>
      <c r="AE217" t="s">
        <v>2708</v>
      </c>
      <c r="AF217" t="s">
        <v>2708</v>
      </c>
      <c r="AG217" t="s">
        <v>2708</v>
      </c>
      <c r="AH217" t="s">
        <v>2708</v>
      </c>
      <c r="AI217" t="s">
        <v>2708</v>
      </c>
      <c r="AJ217" s="37" t="str">
        <f t="shared" si="20"/>
        <v>93PM-30(50)-IS-BB-3x9Ah-6_</v>
      </c>
    </row>
    <row r="218" spans="1:36" ht="48" hidden="1">
      <c r="A218" s="57" t="s">
        <v>1870</v>
      </c>
      <c r="B218" s="72" t="s">
        <v>1871</v>
      </c>
      <c r="C218" s="68" t="s">
        <v>1872</v>
      </c>
      <c r="D218" s="18">
        <v>680</v>
      </c>
      <c r="E218" s="70">
        <v>56</v>
      </c>
      <c r="F218" s="71">
        <v>91.4</v>
      </c>
      <c r="G218" s="70">
        <v>187.6</v>
      </c>
      <c r="H218" s="5" t="s">
        <v>1301</v>
      </c>
      <c r="I218" s="6" t="s">
        <v>2505</v>
      </c>
      <c r="J218" s="17">
        <v>30</v>
      </c>
      <c r="K218" s="5">
        <v>30</v>
      </c>
      <c r="L218" s="5" t="s">
        <v>1282</v>
      </c>
      <c r="M218" s="5" t="s">
        <v>426</v>
      </c>
      <c r="N218" s="17" t="s">
        <v>426</v>
      </c>
      <c r="O218" s="4" t="s">
        <v>427</v>
      </c>
      <c r="P218" s="4" t="s">
        <v>215</v>
      </c>
      <c r="Q218" s="4" t="s">
        <v>426</v>
      </c>
      <c r="R218" s="40" t="s">
        <v>2700</v>
      </c>
      <c r="S218" s="5" t="s">
        <v>2558</v>
      </c>
      <c r="T218" s="5" t="s">
        <v>425</v>
      </c>
      <c r="U218" s="4" t="s">
        <v>349</v>
      </c>
      <c r="V218" s="4" t="s">
        <v>664</v>
      </c>
      <c r="W218" s="5"/>
      <c r="X218" s="5">
        <v>16</v>
      </c>
      <c r="Z218" s="7" t="str">
        <f>IFERROR(VLOOKUP(J218,Мощность!A:F,6,0),"000")</f>
        <v>_20_30___</v>
      </c>
      <c r="AA218" s="7" t="str">
        <f>IFERROR(VLOOKUP('Подбор UPS'!K218,Мощность!H:Q,10,0),"000")</f>
        <v>_27_30_______</v>
      </c>
      <c r="AB218" t="str">
        <f t="shared" si="18"/>
        <v>да-</v>
      </c>
      <c r="AC218" t="str">
        <f t="shared" si="19"/>
        <v>нет-</v>
      </c>
      <c r="AD218" t="str">
        <f t="shared" si="16"/>
        <v>да-</v>
      </c>
      <c r="AE218" t="s">
        <v>2708</v>
      </c>
      <c r="AF218" t="s">
        <v>2708</v>
      </c>
      <c r="AG218" t="s">
        <v>2708</v>
      </c>
      <c r="AH218" t="s">
        <v>2708</v>
      </c>
      <c r="AI218" t="s">
        <v>2708</v>
      </c>
      <c r="AJ218" s="37" t="str">
        <f t="shared" si="20"/>
        <v>93PM-30(50)-IS-BB-4x9Ah-6_</v>
      </c>
    </row>
    <row r="219" spans="1:36" ht="48" hidden="1">
      <c r="A219" s="57" t="s">
        <v>1873</v>
      </c>
      <c r="B219" s="72" t="s">
        <v>1874</v>
      </c>
      <c r="C219" s="68" t="s">
        <v>1875</v>
      </c>
      <c r="D219" s="18">
        <v>780</v>
      </c>
      <c r="E219" s="70">
        <v>56</v>
      </c>
      <c r="F219" s="71">
        <v>91.4</v>
      </c>
      <c r="G219" s="70">
        <v>187.6</v>
      </c>
      <c r="H219" s="5" t="s">
        <v>1301</v>
      </c>
      <c r="I219" s="6" t="s">
        <v>2505</v>
      </c>
      <c r="J219" s="17">
        <v>30</v>
      </c>
      <c r="K219" s="5">
        <v>30</v>
      </c>
      <c r="L219" s="5" t="s">
        <v>1282</v>
      </c>
      <c r="M219" s="5" t="s">
        <v>426</v>
      </c>
      <c r="N219" s="17" t="s">
        <v>426</v>
      </c>
      <c r="O219" s="4" t="s">
        <v>427</v>
      </c>
      <c r="P219" s="4" t="s">
        <v>216</v>
      </c>
      <c r="Q219" s="4" t="s">
        <v>426</v>
      </c>
      <c r="R219" s="40" t="s">
        <v>2700</v>
      </c>
      <c r="S219" s="5" t="s">
        <v>2558</v>
      </c>
      <c r="T219" s="5" t="s">
        <v>425</v>
      </c>
      <c r="U219" s="4" t="s">
        <v>349</v>
      </c>
      <c r="V219" s="4" t="s">
        <v>664</v>
      </c>
      <c r="W219" s="5"/>
      <c r="X219" s="5">
        <v>21</v>
      </c>
      <c r="Z219" s="7" t="str">
        <f>IFERROR(VLOOKUP(J219,Мощность!A:F,6,0),"000")</f>
        <v>_20_30___</v>
      </c>
      <c r="AA219" s="7" t="str">
        <f>IFERROR(VLOOKUP('Подбор UPS'!K219,Мощность!H:Q,10,0),"000")</f>
        <v>_27_30_______</v>
      </c>
      <c r="AB219" t="str">
        <f t="shared" si="18"/>
        <v>да-</v>
      </c>
      <c r="AC219" t="str">
        <f t="shared" si="19"/>
        <v>нет-</v>
      </c>
      <c r="AD219" t="str">
        <f t="shared" si="16"/>
        <v>да-</v>
      </c>
      <c r="AE219" t="s">
        <v>2708</v>
      </c>
      <c r="AF219" t="s">
        <v>2708</v>
      </c>
      <c r="AG219" t="s">
        <v>2708</v>
      </c>
      <c r="AH219" t="s">
        <v>2708</v>
      </c>
      <c r="AI219" t="s">
        <v>2708</v>
      </c>
      <c r="AJ219" s="37" t="str">
        <f t="shared" si="20"/>
        <v>93PM-30(50)-IS-BB-5x9Ah-6_</v>
      </c>
    </row>
    <row r="220" spans="1:36" ht="48" hidden="1">
      <c r="A220" s="57" t="s">
        <v>1876</v>
      </c>
      <c r="B220" s="72" t="s">
        <v>1877</v>
      </c>
      <c r="C220" s="68" t="s">
        <v>1878</v>
      </c>
      <c r="D220" s="18">
        <v>880</v>
      </c>
      <c r="E220" s="70">
        <v>56</v>
      </c>
      <c r="F220" s="71">
        <v>91.4</v>
      </c>
      <c r="G220" s="70">
        <v>187.6</v>
      </c>
      <c r="H220" s="5" t="s">
        <v>1301</v>
      </c>
      <c r="I220" s="6" t="s">
        <v>2505</v>
      </c>
      <c r="J220" s="17">
        <v>30</v>
      </c>
      <c r="K220" s="5">
        <v>30</v>
      </c>
      <c r="L220" s="5" t="s">
        <v>1282</v>
      </c>
      <c r="M220" s="5" t="s">
        <v>426</v>
      </c>
      <c r="N220" s="17" t="s">
        <v>426</v>
      </c>
      <c r="O220" s="4" t="s">
        <v>427</v>
      </c>
      <c r="P220" s="4" t="s">
        <v>217</v>
      </c>
      <c r="Q220" s="4" t="s">
        <v>426</v>
      </c>
      <c r="R220" s="40" t="s">
        <v>2700</v>
      </c>
      <c r="S220" s="5" t="s">
        <v>2558</v>
      </c>
      <c r="T220" s="5" t="s">
        <v>425</v>
      </c>
      <c r="U220" s="4" t="s">
        <v>349</v>
      </c>
      <c r="V220" s="4" t="s">
        <v>664</v>
      </c>
      <c r="W220" s="5"/>
      <c r="X220" s="5">
        <v>27</v>
      </c>
      <c r="Z220" s="7" t="str">
        <f>IFERROR(VLOOKUP(J220,Мощность!A:F,6,0),"000")</f>
        <v>_20_30___</v>
      </c>
      <c r="AA220" s="7" t="str">
        <f>IFERROR(VLOOKUP('Подбор UPS'!K220,Мощность!H:Q,10,0),"000")</f>
        <v>_27_30_______</v>
      </c>
      <c r="AB220" t="str">
        <f t="shared" si="18"/>
        <v>да-</v>
      </c>
      <c r="AC220" t="str">
        <f t="shared" si="19"/>
        <v>нет-</v>
      </c>
      <c r="AD220" t="str">
        <f t="shared" si="16"/>
        <v>да-</v>
      </c>
      <c r="AE220" t="s">
        <v>2708</v>
      </c>
      <c r="AF220" t="s">
        <v>2708</v>
      </c>
      <c r="AG220" t="s">
        <v>2708</v>
      </c>
      <c r="AH220" t="s">
        <v>2708</v>
      </c>
      <c r="AI220" t="s">
        <v>2708</v>
      </c>
      <c r="AJ220" s="37" t="str">
        <f t="shared" si="20"/>
        <v>93PM-30(50)-IS-BB-6x9Ah-6_</v>
      </c>
    </row>
    <row r="221" spans="1:36" ht="48" hidden="1">
      <c r="A221" s="57" t="s">
        <v>1879</v>
      </c>
      <c r="B221" s="72" t="s">
        <v>1880</v>
      </c>
      <c r="C221" s="68" t="s">
        <v>1881</v>
      </c>
      <c r="D221" s="18">
        <v>656</v>
      </c>
      <c r="E221" s="70">
        <v>56</v>
      </c>
      <c r="F221" s="71">
        <v>91.4</v>
      </c>
      <c r="G221" s="70">
        <v>187.6</v>
      </c>
      <c r="H221" s="5" t="s">
        <v>1301</v>
      </c>
      <c r="I221" s="6" t="s">
        <v>2505</v>
      </c>
      <c r="J221" s="17">
        <v>30</v>
      </c>
      <c r="K221" s="5">
        <v>30</v>
      </c>
      <c r="L221" s="5" t="s">
        <v>1282</v>
      </c>
      <c r="M221" s="5" t="s">
        <v>426</v>
      </c>
      <c r="N221" s="17" t="s">
        <v>426</v>
      </c>
      <c r="O221" s="4" t="s">
        <v>427</v>
      </c>
      <c r="P221" s="4"/>
      <c r="Q221" s="4" t="s">
        <v>426</v>
      </c>
      <c r="R221" s="40" t="s">
        <v>2700</v>
      </c>
      <c r="S221" s="5" t="s">
        <v>2558</v>
      </c>
      <c r="T221" s="5" t="s">
        <v>425</v>
      </c>
      <c r="U221" s="4" t="s">
        <v>349</v>
      </c>
      <c r="V221" s="4" t="s">
        <v>664</v>
      </c>
      <c r="W221" s="5"/>
      <c r="X221" s="5">
        <v>16</v>
      </c>
      <c r="Z221" s="7" t="str">
        <f>IFERROR(VLOOKUP(J221,Мощность!A:F,6,0),"000")</f>
        <v>_20_30___</v>
      </c>
      <c r="AA221" s="7" t="str">
        <f>IFERROR(VLOOKUP('Подбор UPS'!K221,Мощность!H:Q,10,0),"000")</f>
        <v>_27_30_______</v>
      </c>
      <c r="AB221" t="str">
        <f t="shared" si="18"/>
        <v>да-</v>
      </c>
      <c r="AC221" t="str">
        <f t="shared" si="19"/>
        <v>нет-</v>
      </c>
      <c r="AD221" t="str">
        <f t="shared" si="16"/>
        <v>да-</v>
      </c>
      <c r="AE221" t="s">
        <v>2708</v>
      </c>
      <c r="AF221" t="s">
        <v>2708</v>
      </c>
      <c r="AG221" t="s">
        <v>2708</v>
      </c>
      <c r="AH221" t="s">
        <v>2708</v>
      </c>
      <c r="AI221" t="s">
        <v>2708</v>
      </c>
      <c r="AJ221" s="37" t="str">
        <f t="shared" si="20"/>
        <v>93PM-30(50)-IS-BB-4x9Ah-LL-6_</v>
      </c>
    </row>
    <row r="222" spans="1:36" ht="48" hidden="1">
      <c r="A222" s="57" t="s">
        <v>1882</v>
      </c>
      <c r="B222" s="72" t="s">
        <v>1883</v>
      </c>
      <c r="C222" s="68" t="s">
        <v>1884</v>
      </c>
      <c r="D222" s="18">
        <v>749</v>
      </c>
      <c r="E222" s="70">
        <v>56</v>
      </c>
      <c r="F222" s="71">
        <v>91.4</v>
      </c>
      <c r="G222" s="70">
        <v>187.6</v>
      </c>
      <c r="H222" s="5" t="s">
        <v>1301</v>
      </c>
      <c r="I222" s="6" t="s">
        <v>2505</v>
      </c>
      <c r="J222" s="17">
        <v>30</v>
      </c>
      <c r="K222" s="5">
        <v>30</v>
      </c>
      <c r="L222" s="5" t="s">
        <v>1282</v>
      </c>
      <c r="M222" s="5" t="s">
        <v>426</v>
      </c>
      <c r="N222" s="17" t="s">
        <v>426</v>
      </c>
      <c r="O222" s="4" t="s">
        <v>427</v>
      </c>
      <c r="P222" s="4"/>
      <c r="Q222" s="4" t="s">
        <v>426</v>
      </c>
      <c r="R222" s="40" t="s">
        <v>2700</v>
      </c>
      <c r="S222" s="5" t="s">
        <v>2558</v>
      </c>
      <c r="T222" s="5" t="s">
        <v>425</v>
      </c>
      <c r="U222" s="4" t="s">
        <v>349</v>
      </c>
      <c r="V222" s="4" t="s">
        <v>664</v>
      </c>
      <c r="W222" s="5"/>
      <c r="X222" s="5">
        <v>21</v>
      </c>
      <c r="Z222" s="7" t="str">
        <f>IFERROR(VLOOKUP(J222,Мощность!A:F,6,0),"000")</f>
        <v>_20_30___</v>
      </c>
      <c r="AA222" s="7" t="str">
        <f>IFERROR(VLOOKUP('Подбор UPS'!K222,Мощность!H:Q,10,0),"000")</f>
        <v>_27_30_______</v>
      </c>
      <c r="AB222" t="str">
        <f t="shared" si="18"/>
        <v>да-</v>
      </c>
      <c r="AC222" t="str">
        <f t="shared" si="19"/>
        <v>нет-</v>
      </c>
      <c r="AD222" t="str">
        <f t="shared" si="16"/>
        <v>да-</v>
      </c>
      <c r="AE222" t="s">
        <v>2708</v>
      </c>
      <c r="AF222" t="s">
        <v>2708</v>
      </c>
      <c r="AG222" t="s">
        <v>2708</v>
      </c>
      <c r="AH222" t="s">
        <v>2708</v>
      </c>
      <c r="AI222" t="s">
        <v>2708</v>
      </c>
      <c r="AJ222" s="37" t="str">
        <f t="shared" si="20"/>
        <v>93PM-30(50)-IS-BB-5x9Ah-LL-6_</v>
      </c>
    </row>
    <row r="223" spans="1:36" ht="48" hidden="1">
      <c r="A223" s="57" t="s">
        <v>1885</v>
      </c>
      <c r="B223" s="72" t="s">
        <v>1886</v>
      </c>
      <c r="C223" s="68" t="s">
        <v>1887</v>
      </c>
      <c r="D223" s="18">
        <v>842</v>
      </c>
      <c r="E223" s="70">
        <v>56</v>
      </c>
      <c r="F223" s="71">
        <v>91.4</v>
      </c>
      <c r="G223" s="70">
        <v>187.6</v>
      </c>
      <c r="H223" s="5" t="s">
        <v>1301</v>
      </c>
      <c r="I223" s="6" t="s">
        <v>2505</v>
      </c>
      <c r="J223" s="17">
        <v>30</v>
      </c>
      <c r="K223" s="5">
        <v>30</v>
      </c>
      <c r="L223" s="5" t="s">
        <v>1282</v>
      </c>
      <c r="M223" s="5" t="s">
        <v>426</v>
      </c>
      <c r="N223" s="17" t="s">
        <v>426</v>
      </c>
      <c r="O223" s="4" t="s">
        <v>427</v>
      </c>
      <c r="P223" s="4"/>
      <c r="Q223" s="4" t="s">
        <v>426</v>
      </c>
      <c r="R223" s="40" t="s">
        <v>2700</v>
      </c>
      <c r="S223" s="5" t="s">
        <v>2558</v>
      </c>
      <c r="T223" s="5" t="s">
        <v>425</v>
      </c>
      <c r="U223" s="4" t="s">
        <v>349</v>
      </c>
      <c r="V223" s="4" t="s">
        <v>664</v>
      </c>
      <c r="W223" s="5"/>
      <c r="X223" s="5">
        <v>27</v>
      </c>
      <c r="Z223" s="7" t="str">
        <f>IFERROR(VLOOKUP(J223,Мощность!A:F,6,0),"000")</f>
        <v>_20_30___</v>
      </c>
      <c r="AA223" s="7" t="str">
        <f>IFERROR(VLOOKUP('Подбор UPS'!K223,Мощность!H:Q,10,0),"000")</f>
        <v>_27_30_______</v>
      </c>
      <c r="AB223" t="str">
        <f t="shared" si="18"/>
        <v>да-</v>
      </c>
      <c r="AC223" t="str">
        <f t="shared" si="19"/>
        <v>нет-</v>
      </c>
      <c r="AD223" t="str">
        <f t="shared" si="16"/>
        <v>да-</v>
      </c>
      <c r="AE223" t="s">
        <v>2708</v>
      </c>
      <c r="AF223" t="s">
        <v>2708</v>
      </c>
      <c r="AG223" t="s">
        <v>2708</v>
      </c>
      <c r="AH223" t="s">
        <v>2708</v>
      </c>
      <c r="AI223" t="s">
        <v>2708</v>
      </c>
      <c r="AJ223" s="37" t="str">
        <f t="shared" si="20"/>
        <v>93PM-30(50)-IS-BB-6x9Ah-LL-6_</v>
      </c>
    </row>
    <row r="224" spans="1:36" ht="48" hidden="1">
      <c r="A224" s="57" t="s">
        <v>1888</v>
      </c>
      <c r="B224" s="72" t="s">
        <v>1889</v>
      </c>
      <c r="C224" s="68" t="s">
        <v>1890</v>
      </c>
      <c r="D224" s="18">
        <v>265</v>
      </c>
      <c r="E224" s="70">
        <v>56</v>
      </c>
      <c r="F224" s="71">
        <v>91.4</v>
      </c>
      <c r="G224" s="70">
        <v>187.6</v>
      </c>
      <c r="H224" s="5" t="s">
        <v>1301</v>
      </c>
      <c r="I224" s="6" t="s">
        <v>2505</v>
      </c>
      <c r="J224" s="17">
        <v>40</v>
      </c>
      <c r="K224" s="5">
        <v>40</v>
      </c>
      <c r="L224" s="5" t="s">
        <v>1282</v>
      </c>
      <c r="M224" s="5" t="s">
        <v>426</v>
      </c>
      <c r="N224" s="17" t="s">
        <v>426</v>
      </c>
      <c r="O224" s="4" t="s">
        <v>427</v>
      </c>
      <c r="P224" s="4" t="s">
        <v>218</v>
      </c>
      <c r="Q224" s="4" t="s">
        <v>427</v>
      </c>
      <c r="R224" s="40" t="s">
        <v>2700</v>
      </c>
      <c r="S224" s="5" t="s">
        <v>2558</v>
      </c>
      <c r="T224" s="5" t="s">
        <v>425</v>
      </c>
      <c r="U224" s="4" t="s">
        <v>349</v>
      </c>
      <c r="V224" s="4" t="s">
        <v>664</v>
      </c>
      <c r="W224" s="18" t="s">
        <v>425</v>
      </c>
      <c r="X224" s="18" t="s">
        <v>425</v>
      </c>
      <c r="Z224" s="7" t="str">
        <f>IFERROR(VLOOKUP(J224,Мощность!A:F,6,0),"000")</f>
        <v>_30_40___</v>
      </c>
      <c r="AA224" s="7" t="str">
        <f>IFERROR(VLOOKUP('Подбор UPS'!K224,Мощность!H:Q,10,0),"000")</f>
        <v>_36_40_30______</v>
      </c>
      <c r="AB224" t="str">
        <f t="shared" si="18"/>
        <v>да-</v>
      </c>
      <c r="AC224" t="str">
        <f t="shared" si="19"/>
        <v>нет-</v>
      </c>
      <c r="AD224" t="str">
        <f t="shared" si="16"/>
        <v>нет-</v>
      </c>
      <c r="AE224" t="s">
        <v>2708</v>
      </c>
      <c r="AF224" t="s">
        <v>2708</v>
      </c>
      <c r="AG224" t="s">
        <v>2708</v>
      </c>
      <c r="AH224" t="s">
        <v>2708</v>
      </c>
      <c r="AI224" t="s">
        <v>2708</v>
      </c>
      <c r="AJ224" s="37" t="str">
        <f t="shared" si="20"/>
        <v>93PM-40(50)-IS-BB-0-6_</v>
      </c>
    </row>
    <row r="225" spans="1:36" ht="48" hidden="1">
      <c r="A225" s="57" t="s">
        <v>1891</v>
      </c>
      <c r="B225" s="72" t="s">
        <v>1892</v>
      </c>
      <c r="C225" s="68" t="s">
        <v>1893</v>
      </c>
      <c r="D225" s="18">
        <v>680</v>
      </c>
      <c r="E225" s="70">
        <v>56</v>
      </c>
      <c r="F225" s="71">
        <v>91.4</v>
      </c>
      <c r="G225" s="70">
        <v>187.6</v>
      </c>
      <c r="H225" s="5" t="s">
        <v>1301</v>
      </c>
      <c r="I225" s="6" t="s">
        <v>2505</v>
      </c>
      <c r="J225" s="17">
        <v>40</v>
      </c>
      <c r="K225" s="5">
        <v>40</v>
      </c>
      <c r="L225" s="5" t="s">
        <v>1282</v>
      </c>
      <c r="M225" s="5" t="s">
        <v>426</v>
      </c>
      <c r="N225" s="17" t="s">
        <v>426</v>
      </c>
      <c r="O225" s="4" t="s">
        <v>427</v>
      </c>
      <c r="P225" s="4" t="s">
        <v>219</v>
      </c>
      <c r="Q225" s="4" t="s">
        <v>426</v>
      </c>
      <c r="R225" s="40" t="s">
        <v>2700</v>
      </c>
      <c r="S225" s="5" t="s">
        <v>2558</v>
      </c>
      <c r="T225" s="5" t="s">
        <v>425</v>
      </c>
      <c r="U225" s="4" t="s">
        <v>349</v>
      </c>
      <c r="V225" s="4" t="s">
        <v>664</v>
      </c>
      <c r="W225" s="5"/>
      <c r="X225" s="5">
        <v>10</v>
      </c>
      <c r="Z225" s="7" t="str">
        <f>IFERROR(VLOOKUP(J225,Мощность!A:F,6,0),"000")</f>
        <v>_30_40___</v>
      </c>
      <c r="AA225" s="7" t="str">
        <f>IFERROR(VLOOKUP('Подбор UPS'!K225,Мощность!H:Q,10,0),"000")</f>
        <v>_36_40_30______</v>
      </c>
      <c r="AB225" t="str">
        <f t="shared" si="18"/>
        <v>да-</v>
      </c>
      <c r="AC225" t="str">
        <f t="shared" si="19"/>
        <v>нет-</v>
      </c>
      <c r="AD225" t="str">
        <f t="shared" si="16"/>
        <v>да-</v>
      </c>
      <c r="AE225" t="s">
        <v>2708</v>
      </c>
      <c r="AF225" t="s">
        <v>2708</v>
      </c>
      <c r="AG225" t="s">
        <v>2708</v>
      </c>
      <c r="AH225" t="s">
        <v>2708</v>
      </c>
      <c r="AI225" t="s">
        <v>2708</v>
      </c>
      <c r="AJ225" s="37" t="str">
        <f t="shared" si="20"/>
        <v>93PM-40(50)-IS-BB-4x9Ah-6_</v>
      </c>
    </row>
    <row r="226" spans="1:36" ht="48" hidden="1">
      <c r="A226" s="57" t="s">
        <v>1894</v>
      </c>
      <c r="B226" s="72" t="s">
        <v>1895</v>
      </c>
      <c r="C226" s="68" t="s">
        <v>1896</v>
      </c>
      <c r="D226" s="18">
        <v>780</v>
      </c>
      <c r="E226" s="70">
        <v>56</v>
      </c>
      <c r="F226" s="71">
        <v>91.4</v>
      </c>
      <c r="G226" s="70">
        <v>187.6</v>
      </c>
      <c r="H226" s="5" t="s">
        <v>1301</v>
      </c>
      <c r="I226" s="6" t="s">
        <v>2505</v>
      </c>
      <c r="J226" s="17">
        <v>40</v>
      </c>
      <c r="K226" s="5">
        <v>40</v>
      </c>
      <c r="L226" s="5" t="s">
        <v>1282</v>
      </c>
      <c r="M226" s="5" t="s">
        <v>426</v>
      </c>
      <c r="N226" s="17" t="s">
        <v>426</v>
      </c>
      <c r="O226" s="4" t="s">
        <v>427</v>
      </c>
      <c r="P226" s="4" t="s">
        <v>220</v>
      </c>
      <c r="Q226" s="4" t="s">
        <v>426</v>
      </c>
      <c r="R226" s="40" t="s">
        <v>2700</v>
      </c>
      <c r="S226" s="5" t="s">
        <v>2558</v>
      </c>
      <c r="T226" s="5" t="s">
        <v>425</v>
      </c>
      <c r="U226" s="4" t="s">
        <v>349</v>
      </c>
      <c r="V226" s="4" t="s">
        <v>664</v>
      </c>
      <c r="W226" s="5"/>
      <c r="X226" s="5">
        <v>14</v>
      </c>
      <c r="Z226" s="7" t="str">
        <f>IFERROR(VLOOKUP(J226,Мощность!A:F,6,0),"000")</f>
        <v>_30_40___</v>
      </c>
      <c r="AA226" s="7" t="str">
        <f>IFERROR(VLOOKUP('Подбор UPS'!K226,Мощность!H:Q,10,0),"000")</f>
        <v>_36_40_30______</v>
      </c>
      <c r="AB226" t="str">
        <f t="shared" si="18"/>
        <v>да-</v>
      </c>
      <c r="AC226" t="str">
        <f t="shared" si="19"/>
        <v>нет-</v>
      </c>
      <c r="AD226" t="str">
        <f t="shared" si="16"/>
        <v>да-</v>
      </c>
      <c r="AE226" t="s">
        <v>2708</v>
      </c>
      <c r="AF226" t="s">
        <v>2708</v>
      </c>
      <c r="AG226" t="s">
        <v>2708</v>
      </c>
      <c r="AH226" t="s">
        <v>2708</v>
      </c>
      <c r="AI226" t="s">
        <v>2708</v>
      </c>
      <c r="AJ226" s="37" t="str">
        <f t="shared" si="20"/>
        <v>93PM-40(50)-IS-BB-5x9Ah-6_</v>
      </c>
    </row>
    <row r="227" spans="1:36" ht="48" hidden="1">
      <c r="A227" s="57" t="s">
        <v>1897</v>
      </c>
      <c r="B227" s="72" t="s">
        <v>1898</v>
      </c>
      <c r="C227" s="68" t="s">
        <v>1899</v>
      </c>
      <c r="D227" s="18">
        <v>880</v>
      </c>
      <c r="E227" s="70">
        <v>56</v>
      </c>
      <c r="F227" s="71">
        <v>91.4</v>
      </c>
      <c r="G227" s="70">
        <v>187.6</v>
      </c>
      <c r="H227" s="5" t="s">
        <v>1301</v>
      </c>
      <c r="I227" s="6" t="s">
        <v>2505</v>
      </c>
      <c r="J227" s="17">
        <v>40</v>
      </c>
      <c r="K227" s="5">
        <v>40</v>
      </c>
      <c r="L227" s="5" t="s">
        <v>1282</v>
      </c>
      <c r="M227" s="5" t="s">
        <v>426</v>
      </c>
      <c r="N227" s="17" t="s">
        <v>426</v>
      </c>
      <c r="O227" s="4" t="s">
        <v>427</v>
      </c>
      <c r="P227" s="4" t="s">
        <v>221</v>
      </c>
      <c r="Q227" s="4" t="s">
        <v>426</v>
      </c>
      <c r="R227" s="40" t="s">
        <v>2700</v>
      </c>
      <c r="S227" s="5" t="s">
        <v>2558</v>
      </c>
      <c r="T227" s="5" t="s">
        <v>425</v>
      </c>
      <c r="U227" s="4" t="s">
        <v>349</v>
      </c>
      <c r="V227" s="4" t="s">
        <v>664</v>
      </c>
      <c r="W227" s="5"/>
      <c r="X227" s="5">
        <v>18</v>
      </c>
      <c r="Z227" s="7" t="str">
        <f>IFERROR(VLOOKUP(J227,Мощность!A:F,6,0),"000")</f>
        <v>_30_40___</v>
      </c>
      <c r="AA227" s="7" t="str">
        <f>IFERROR(VLOOKUP('Подбор UPS'!K227,Мощность!H:Q,10,0),"000")</f>
        <v>_36_40_30______</v>
      </c>
      <c r="AB227" t="str">
        <f t="shared" si="18"/>
        <v>да-</v>
      </c>
      <c r="AC227" t="str">
        <f t="shared" si="19"/>
        <v>нет-</v>
      </c>
      <c r="AD227" t="str">
        <f t="shared" si="16"/>
        <v>да-</v>
      </c>
      <c r="AE227" t="s">
        <v>2708</v>
      </c>
      <c r="AF227" t="s">
        <v>2708</v>
      </c>
      <c r="AG227" t="s">
        <v>2708</v>
      </c>
      <c r="AH227" t="s">
        <v>2708</v>
      </c>
      <c r="AI227" t="s">
        <v>2708</v>
      </c>
      <c r="AJ227" s="37" t="str">
        <f t="shared" si="20"/>
        <v>93PM-40(50)-IS-BB-6x9Ah-6_</v>
      </c>
    </row>
    <row r="228" spans="1:36" ht="48" hidden="1">
      <c r="A228" s="57" t="s">
        <v>1900</v>
      </c>
      <c r="B228" s="72" t="s">
        <v>1901</v>
      </c>
      <c r="C228" s="68" t="s">
        <v>1902</v>
      </c>
      <c r="D228" s="18">
        <v>749</v>
      </c>
      <c r="E228" s="70">
        <v>56</v>
      </c>
      <c r="F228" s="71">
        <v>91.4</v>
      </c>
      <c r="G228" s="70">
        <v>187.6</v>
      </c>
      <c r="H228" s="5" t="s">
        <v>1301</v>
      </c>
      <c r="I228" s="6" t="s">
        <v>2505</v>
      </c>
      <c r="J228" s="17">
        <v>40</v>
      </c>
      <c r="K228" s="5">
        <v>40</v>
      </c>
      <c r="L228" s="5" t="s">
        <v>1282</v>
      </c>
      <c r="M228" s="5" t="s">
        <v>426</v>
      </c>
      <c r="N228" s="17" t="s">
        <v>426</v>
      </c>
      <c r="O228" s="4" t="s">
        <v>427</v>
      </c>
      <c r="P228" s="4"/>
      <c r="Q228" s="4" t="s">
        <v>426</v>
      </c>
      <c r="R228" s="40" t="s">
        <v>2700</v>
      </c>
      <c r="S228" s="5" t="s">
        <v>2558</v>
      </c>
      <c r="T228" s="5" t="s">
        <v>425</v>
      </c>
      <c r="U228" s="4" t="s">
        <v>349</v>
      </c>
      <c r="V228" s="4" t="s">
        <v>664</v>
      </c>
      <c r="W228" s="5"/>
      <c r="X228" s="5">
        <v>14</v>
      </c>
      <c r="Z228" s="7" t="str">
        <f>IFERROR(VLOOKUP(J228,Мощность!A:F,6,0),"000")</f>
        <v>_30_40___</v>
      </c>
      <c r="AA228" s="7" t="str">
        <f>IFERROR(VLOOKUP('Подбор UPS'!K228,Мощность!H:Q,10,0),"000")</f>
        <v>_36_40_30______</v>
      </c>
      <c r="AB228" t="str">
        <f t="shared" si="18"/>
        <v>да-</v>
      </c>
      <c r="AC228" t="str">
        <f t="shared" si="19"/>
        <v>нет-</v>
      </c>
      <c r="AD228" t="str">
        <f t="shared" si="16"/>
        <v>да-</v>
      </c>
      <c r="AE228" t="s">
        <v>2708</v>
      </c>
      <c r="AF228" t="s">
        <v>2708</v>
      </c>
      <c r="AG228" t="s">
        <v>2708</v>
      </c>
      <c r="AH228" t="s">
        <v>2708</v>
      </c>
      <c r="AI228" t="s">
        <v>2708</v>
      </c>
      <c r="AJ228" s="37" t="str">
        <f t="shared" si="20"/>
        <v>93PM-40(50)-IS-BB-5x9Ah-LL-6_</v>
      </c>
    </row>
    <row r="229" spans="1:36" ht="48" hidden="1">
      <c r="A229" s="57" t="s">
        <v>1903</v>
      </c>
      <c r="B229" s="72" t="s">
        <v>1904</v>
      </c>
      <c r="C229" s="68" t="s">
        <v>1905</v>
      </c>
      <c r="D229" s="18">
        <v>842</v>
      </c>
      <c r="E229" s="70">
        <v>56</v>
      </c>
      <c r="F229" s="71">
        <v>91.4</v>
      </c>
      <c r="G229" s="70">
        <v>187.6</v>
      </c>
      <c r="H229" s="5" t="s">
        <v>1301</v>
      </c>
      <c r="I229" s="6" t="s">
        <v>2505</v>
      </c>
      <c r="J229" s="17">
        <v>40</v>
      </c>
      <c r="K229" s="5">
        <v>40</v>
      </c>
      <c r="L229" s="5" t="s">
        <v>1282</v>
      </c>
      <c r="M229" s="5" t="s">
        <v>426</v>
      </c>
      <c r="N229" s="17" t="s">
        <v>426</v>
      </c>
      <c r="O229" s="4" t="s">
        <v>427</v>
      </c>
      <c r="P229" s="4"/>
      <c r="Q229" s="4" t="s">
        <v>426</v>
      </c>
      <c r="R229" s="40" t="s">
        <v>2700</v>
      </c>
      <c r="S229" s="5" t="s">
        <v>2558</v>
      </c>
      <c r="T229" s="5" t="s">
        <v>425</v>
      </c>
      <c r="U229" s="4" t="s">
        <v>349</v>
      </c>
      <c r="V229" s="4" t="s">
        <v>664</v>
      </c>
      <c r="W229" s="5"/>
      <c r="X229" s="5">
        <v>18</v>
      </c>
      <c r="Z229" s="7" t="str">
        <f>IFERROR(VLOOKUP(J229,Мощность!A:F,6,0),"000")</f>
        <v>_30_40___</v>
      </c>
      <c r="AA229" s="7" t="str">
        <f>IFERROR(VLOOKUP('Подбор UPS'!K229,Мощность!H:Q,10,0),"000")</f>
        <v>_36_40_30______</v>
      </c>
      <c r="AB229" t="str">
        <f t="shared" si="18"/>
        <v>да-</v>
      </c>
      <c r="AC229" t="str">
        <f t="shared" si="19"/>
        <v>нет-</v>
      </c>
      <c r="AD229" t="str">
        <f t="shared" si="16"/>
        <v>да-</v>
      </c>
      <c r="AE229" t="s">
        <v>2708</v>
      </c>
      <c r="AF229" t="s">
        <v>2708</v>
      </c>
      <c r="AG229" t="s">
        <v>2708</v>
      </c>
      <c r="AH229" t="s">
        <v>2708</v>
      </c>
      <c r="AI229" t="s">
        <v>2708</v>
      </c>
      <c r="AJ229" s="37" t="str">
        <f t="shared" si="20"/>
        <v>93PM-40(50)-IS-BB-6x9Ah-LL-6_</v>
      </c>
    </row>
    <row r="230" spans="1:36" ht="36" hidden="1">
      <c r="A230" s="57" t="s">
        <v>1906</v>
      </c>
      <c r="B230" s="72" t="s">
        <v>1907</v>
      </c>
      <c r="C230" s="68" t="s">
        <v>1908</v>
      </c>
      <c r="D230" s="18">
        <v>265</v>
      </c>
      <c r="E230" s="70">
        <v>56</v>
      </c>
      <c r="F230" s="71">
        <v>91.4</v>
      </c>
      <c r="G230" s="70">
        <v>187.6</v>
      </c>
      <c r="H230" s="5" t="s">
        <v>1301</v>
      </c>
      <c r="I230" s="6" t="s">
        <v>2505</v>
      </c>
      <c r="J230" s="17">
        <v>50</v>
      </c>
      <c r="K230" s="5">
        <v>50</v>
      </c>
      <c r="L230" s="5" t="s">
        <v>425</v>
      </c>
      <c r="M230" s="5" t="s">
        <v>426</v>
      </c>
      <c r="N230" s="17" t="s">
        <v>426</v>
      </c>
      <c r="O230" s="4" t="s">
        <v>427</v>
      </c>
      <c r="P230" s="4" t="s">
        <v>222</v>
      </c>
      <c r="Q230" s="4" t="s">
        <v>427</v>
      </c>
      <c r="R230" s="40" t="s">
        <v>2700</v>
      </c>
      <c r="S230" s="5" t="s">
        <v>2558</v>
      </c>
      <c r="T230" s="5" t="s">
        <v>425</v>
      </c>
      <c r="U230" s="4" t="s">
        <v>349</v>
      </c>
      <c r="V230" s="4" t="s">
        <v>664</v>
      </c>
      <c r="W230" s="18" t="s">
        <v>425</v>
      </c>
      <c r="X230" s="18" t="s">
        <v>425</v>
      </c>
      <c r="Z230" s="7" t="str">
        <f>IFERROR(VLOOKUP(J230,Мощность!A:F,6,0),"000")</f>
        <v>_40_50___</v>
      </c>
      <c r="AA230" s="7" t="str">
        <f>IFERROR(VLOOKUP('Подбор UPS'!K230,Мощность!H:Q,10,0),"000")</f>
        <v>_40_50_36______</v>
      </c>
      <c r="AB230" t="str">
        <f t="shared" si="18"/>
        <v>да-</v>
      </c>
      <c r="AC230" t="str">
        <f t="shared" si="19"/>
        <v>нет-</v>
      </c>
      <c r="AD230" t="str">
        <f t="shared" si="16"/>
        <v>нет-</v>
      </c>
      <c r="AE230" t="s">
        <v>2708</v>
      </c>
      <c r="AF230" t="s">
        <v>2708</v>
      </c>
      <c r="AG230" t="s">
        <v>2708</v>
      </c>
      <c r="AH230" t="s">
        <v>2708</v>
      </c>
      <c r="AI230" t="s">
        <v>2708</v>
      </c>
      <c r="AJ230" s="37" t="str">
        <f t="shared" si="20"/>
        <v>93PM-50(50)-IS-BB-0-6_</v>
      </c>
    </row>
    <row r="231" spans="1:36" ht="48" hidden="1">
      <c r="A231" s="57" t="s">
        <v>1909</v>
      </c>
      <c r="B231" s="72" t="s">
        <v>1910</v>
      </c>
      <c r="C231" s="68" t="s">
        <v>1911</v>
      </c>
      <c r="D231" s="18">
        <v>553</v>
      </c>
      <c r="E231" s="70">
        <v>56</v>
      </c>
      <c r="F231" s="71">
        <v>91.4</v>
      </c>
      <c r="G231" s="70">
        <v>187.6</v>
      </c>
      <c r="H231" s="5" t="s">
        <v>1301</v>
      </c>
      <c r="I231" s="6" t="s">
        <v>2505</v>
      </c>
      <c r="J231" s="17">
        <v>50</v>
      </c>
      <c r="K231" s="5">
        <v>50</v>
      </c>
      <c r="L231" s="5" t="s">
        <v>425</v>
      </c>
      <c r="M231" s="5" t="s">
        <v>426</v>
      </c>
      <c r="N231" s="17" t="s">
        <v>426</v>
      </c>
      <c r="O231" s="4" t="s">
        <v>427</v>
      </c>
      <c r="P231" s="4" t="s">
        <v>223</v>
      </c>
      <c r="Q231" s="4" t="s">
        <v>426</v>
      </c>
      <c r="R231" s="40" t="s">
        <v>2700</v>
      </c>
      <c r="S231" s="5" t="s">
        <v>2558</v>
      </c>
      <c r="T231" s="5" t="s">
        <v>425</v>
      </c>
      <c r="U231" s="4" t="s">
        <v>349</v>
      </c>
      <c r="V231" s="4" t="s">
        <v>664</v>
      </c>
      <c r="W231" s="5"/>
      <c r="X231" s="5">
        <v>7</v>
      </c>
      <c r="Z231" s="7" t="str">
        <f>IFERROR(VLOOKUP(J231,Мощность!A:F,6,0),"000")</f>
        <v>_40_50___</v>
      </c>
      <c r="AA231" s="7" t="str">
        <f>IFERROR(VLOOKUP('Подбор UPS'!K231,Мощность!H:Q,10,0),"000")</f>
        <v>_40_50_36______</v>
      </c>
      <c r="AB231" t="str">
        <f t="shared" si="18"/>
        <v>да-</v>
      </c>
      <c r="AC231" t="str">
        <f t="shared" si="19"/>
        <v>нет-</v>
      </c>
      <c r="AD231" t="str">
        <f t="shared" si="16"/>
        <v>да-</v>
      </c>
      <c r="AE231" t="s">
        <v>2708</v>
      </c>
      <c r="AF231" t="s">
        <v>2708</v>
      </c>
      <c r="AG231" t="s">
        <v>2708</v>
      </c>
      <c r="AH231" t="s">
        <v>2708</v>
      </c>
      <c r="AI231" t="s">
        <v>2708</v>
      </c>
      <c r="AJ231" s="37" t="str">
        <f t="shared" si="20"/>
        <v>93PM-50(50)-IS-BB-4x9Ah-6_</v>
      </c>
    </row>
    <row r="232" spans="1:36" ht="48" hidden="1">
      <c r="A232" s="57" t="s">
        <v>1912</v>
      </c>
      <c r="B232" s="72" t="s">
        <v>1913</v>
      </c>
      <c r="C232" s="68" t="s">
        <v>1914</v>
      </c>
      <c r="D232" s="18">
        <v>680</v>
      </c>
      <c r="E232" s="70">
        <v>56</v>
      </c>
      <c r="F232" s="71">
        <v>91.4</v>
      </c>
      <c r="G232" s="70">
        <v>187.6</v>
      </c>
      <c r="H232" s="5" t="s">
        <v>1301</v>
      </c>
      <c r="I232" s="6" t="s">
        <v>2505</v>
      </c>
      <c r="J232" s="17">
        <v>50</v>
      </c>
      <c r="K232" s="5">
        <v>50</v>
      </c>
      <c r="L232" s="5" t="s">
        <v>425</v>
      </c>
      <c r="M232" s="5" t="s">
        <v>426</v>
      </c>
      <c r="N232" s="17" t="s">
        <v>426</v>
      </c>
      <c r="O232" s="4" t="s">
        <v>427</v>
      </c>
      <c r="P232" s="4" t="s">
        <v>224</v>
      </c>
      <c r="Q232" s="4" t="s">
        <v>426</v>
      </c>
      <c r="R232" s="40" t="s">
        <v>2700</v>
      </c>
      <c r="S232" s="5" t="s">
        <v>2558</v>
      </c>
      <c r="T232" s="5" t="s">
        <v>425</v>
      </c>
      <c r="U232" s="4" t="s">
        <v>349</v>
      </c>
      <c r="V232" s="4" t="s">
        <v>664</v>
      </c>
      <c r="W232" s="5"/>
      <c r="X232" s="5">
        <v>10</v>
      </c>
      <c r="Z232" s="7" t="str">
        <f>IFERROR(VLOOKUP(J232,Мощность!A:F,6,0),"000")</f>
        <v>_40_50___</v>
      </c>
      <c r="AA232" s="7" t="str">
        <f>IFERROR(VLOOKUP('Подбор UPS'!K232,Мощность!H:Q,10,0),"000")</f>
        <v>_40_50_36______</v>
      </c>
      <c r="AB232" t="str">
        <f t="shared" si="18"/>
        <v>да-</v>
      </c>
      <c r="AC232" t="str">
        <f t="shared" si="19"/>
        <v>нет-</v>
      </c>
      <c r="AD232" t="str">
        <f t="shared" si="16"/>
        <v>да-</v>
      </c>
      <c r="AE232" t="s">
        <v>2708</v>
      </c>
      <c r="AF232" t="s">
        <v>2708</v>
      </c>
      <c r="AG232" t="s">
        <v>2708</v>
      </c>
      <c r="AH232" t="s">
        <v>2708</v>
      </c>
      <c r="AI232" t="s">
        <v>2708</v>
      </c>
      <c r="AJ232" s="37" t="str">
        <f t="shared" si="20"/>
        <v>93PM-50(50)-IS-BB-5x9Ah-6_</v>
      </c>
    </row>
    <row r="233" spans="1:36" ht="48" hidden="1">
      <c r="A233" s="57" t="s">
        <v>1915</v>
      </c>
      <c r="B233" s="72" t="s">
        <v>1916</v>
      </c>
      <c r="C233" s="68" t="s">
        <v>1917</v>
      </c>
      <c r="D233" s="18">
        <v>780</v>
      </c>
      <c r="E233" s="70">
        <v>56</v>
      </c>
      <c r="F233" s="71">
        <v>91.4</v>
      </c>
      <c r="G233" s="70">
        <v>187.6</v>
      </c>
      <c r="H233" s="5" t="s">
        <v>1301</v>
      </c>
      <c r="I233" s="6" t="s">
        <v>2505</v>
      </c>
      <c r="J233" s="17">
        <v>50</v>
      </c>
      <c r="K233" s="5">
        <v>50</v>
      </c>
      <c r="L233" s="5" t="s">
        <v>425</v>
      </c>
      <c r="M233" s="5" t="s">
        <v>426</v>
      </c>
      <c r="N233" s="17" t="s">
        <v>426</v>
      </c>
      <c r="O233" s="4" t="s">
        <v>427</v>
      </c>
      <c r="P233" s="4" t="s">
        <v>225</v>
      </c>
      <c r="Q233" s="4" t="s">
        <v>426</v>
      </c>
      <c r="R233" s="40" t="s">
        <v>2700</v>
      </c>
      <c r="S233" s="5" t="s">
        <v>2558</v>
      </c>
      <c r="T233" s="5" t="s">
        <v>425</v>
      </c>
      <c r="U233" s="4" t="s">
        <v>349</v>
      </c>
      <c r="V233" s="4" t="s">
        <v>664</v>
      </c>
      <c r="W233" s="5"/>
      <c r="X233" s="5">
        <v>14</v>
      </c>
      <c r="Z233" s="7" t="str">
        <f>IFERROR(VLOOKUP(J233,Мощность!A:F,6,0),"000")</f>
        <v>_40_50___</v>
      </c>
      <c r="AA233" s="7" t="str">
        <f>IFERROR(VLOOKUP('Подбор UPS'!K233,Мощность!H:Q,10,0),"000")</f>
        <v>_40_50_36______</v>
      </c>
      <c r="AB233" t="str">
        <f t="shared" si="18"/>
        <v>да-</v>
      </c>
      <c r="AC233" t="str">
        <f t="shared" si="19"/>
        <v>нет-</v>
      </c>
      <c r="AD233" t="str">
        <f t="shared" si="16"/>
        <v>да-</v>
      </c>
      <c r="AE233" t="s">
        <v>2708</v>
      </c>
      <c r="AF233" t="s">
        <v>2708</v>
      </c>
      <c r="AG233" t="s">
        <v>2708</v>
      </c>
      <c r="AH233" t="s">
        <v>2708</v>
      </c>
      <c r="AI233" t="s">
        <v>2708</v>
      </c>
      <c r="AJ233" s="37" t="str">
        <f t="shared" si="20"/>
        <v>93PM-50(50)-IS-BB-6x9Ah-6_</v>
      </c>
    </row>
    <row r="234" spans="1:36" ht="48" hidden="1">
      <c r="A234" s="57" t="s">
        <v>1918</v>
      </c>
      <c r="B234" s="72" t="s">
        <v>1919</v>
      </c>
      <c r="C234" s="68" t="s">
        <v>1920</v>
      </c>
      <c r="D234" s="18">
        <v>749</v>
      </c>
      <c r="E234" s="70">
        <v>56</v>
      </c>
      <c r="F234" s="71">
        <v>91.4</v>
      </c>
      <c r="G234" s="70">
        <v>187.6</v>
      </c>
      <c r="H234" s="5" t="s">
        <v>1301</v>
      </c>
      <c r="I234" s="6" t="s">
        <v>2505</v>
      </c>
      <c r="J234" s="17">
        <v>50</v>
      </c>
      <c r="K234" s="5">
        <v>50</v>
      </c>
      <c r="L234" s="5" t="s">
        <v>425</v>
      </c>
      <c r="M234" s="5" t="s">
        <v>426</v>
      </c>
      <c r="N234" s="17" t="s">
        <v>426</v>
      </c>
      <c r="O234" s="4" t="s">
        <v>427</v>
      </c>
      <c r="P234" s="4"/>
      <c r="Q234" s="4" t="s">
        <v>426</v>
      </c>
      <c r="R234" s="40" t="s">
        <v>2700</v>
      </c>
      <c r="S234" s="5" t="s">
        <v>2558</v>
      </c>
      <c r="T234" s="5" t="s">
        <v>425</v>
      </c>
      <c r="U234" s="4" t="s">
        <v>349</v>
      </c>
      <c r="V234" s="4" t="s">
        <v>664</v>
      </c>
      <c r="W234" s="5"/>
      <c r="X234" s="5">
        <v>10</v>
      </c>
      <c r="Z234" s="7" t="str">
        <f>IFERROR(VLOOKUP(J234,Мощность!A:F,6,0),"000")</f>
        <v>_40_50___</v>
      </c>
      <c r="AA234" s="7" t="str">
        <f>IFERROR(VLOOKUP('Подбор UPS'!K234,Мощность!H:Q,10,0),"000")</f>
        <v>_40_50_36______</v>
      </c>
      <c r="AB234" t="str">
        <f t="shared" si="18"/>
        <v>да-</v>
      </c>
      <c r="AC234" t="str">
        <f t="shared" si="19"/>
        <v>нет-</v>
      </c>
      <c r="AD234" t="str">
        <f t="shared" si="16"/>
        <v>да-</v>
      </c>
      <c r="AE234" t="s">
        <v>2708</v>
      </c>
      <c r="AF234" t="s">
        <v>2708</v>
      </c>
      <c r="AG234" t="s">
        <v>2708</v>
      </c>
      <c r="AH234" t="s">
        <v>2708</v>
      </c>
      <c r="AI234" t="s">
        <v>2708</v>
      </c>
      <c r="AJ234" s="37" t="str">
        <f t="shared" si="20"/>
        <v>93PM-50(50)-IS-BB-5x9Ah-LL-6_</v>
      </c>
    </row>
    <row r="235" spans="1:36" ht="48" hidden="1">
      <c r="A235" s="57" t="s">
        <v>1921</v>
      </c>
      <c r="B235" s="72" t="s">
        <v>1922</v>
      </c>
      <c r="C235" s="68" t="s">
        <v>1923</v>
      </c>
      <c r="D235" s="18">
        <v>842</v>
      </c>
      <c r="E235" s="70">
        <v>56</v>
      </c>
      <c r="F235" s="71">
        <v>91.4</v>
      </c>
      <c r="G235" s="70">
        <v>187.6</v>
      </c>
      <c r="H235" s="5" t="s">
        <v>1301</v>
      </c>
      <c r="I235" s="6" t="s">
        <v>2505</v>
      </c>
      <c r="J235" s="17">
        <v>50</v>
      </c>
      <c r="K235" s="5">
        <v>50</v>
      </c>
      <c r="L235" s="5" t="s">
        <v>425</v>
      </c>
      <c r="M235" s="5" t="s">
        <v>426</v>
      </c>
      <c r="N235" s="17" t="s">
        <v>426</v>
      </c>
      <c r="O235" s="4" t="s">
        <v>427</v>
      </c>
      <c r="P235" s="4"/>
      <c r="Q235" s="4" t="s">
        <v>426</v>
      </c>
      <c r="R235" s="40" t="s">
        <v>2700</v>
      </c>
      <c r="S235" s="5" t="s">
        <v>2558</v>
      </c>
      <c r="T235" s="5" t="s">
        <v>425</v>
      </c>
      <c r="U235" s="4" t="s">
        <v>349</v>
      </c>
      <c r="V235" s="4" t="s">
        <v>664</v>
      </c>
      <c r="W235" s="5"/>
      <c r="X235" s="5">
        <v>14</v>
      </c>
      <c r="Z235" s="7" t="str">
        <f>IFERROR(VLOOKUP(J235,Мощность!A:F,6,0),"000")</f>
        <v>_40_50___</v>
      </c>
      <c r="AA235" s="7" t="str">
        <f>IFERROR(VLOOKUP('Подбор UPS'!K235,Мощность!H:Q,10,0),"000")</f>
        <v>_40_50_36______</v>
      </c>
      <c r="AB235" t="str">
        <f t="shared" si="18"/>
        <v>да-</v>
      </c>
      <c r="AC235" t="str">
        <f t="shared" si="19"/>
        <v>нет-</v>
      </c>
      <c r="AD235" t="str">
        <f t="shared" si="16"/>
        <v>да-</v>
      </c>
      <c r="AE235" t="s">
        <v>2708</v>
      </c>
      <c r="AF235" t="s">
        <v>2708</v>
      </c>
      <c r="AG235" t="s">
        <v>2708</v>
      </c>
      <c r="AH235" t="s">
        <v>2708</v>
      </c>
      <c r="AI235" t="s">
        <v>2708</v>
      </c>
      <c r="AJ235" s="37" t="str">
        <f t="shared" si="20"/>
        <v>93PM-50(50)-IS-BB-6x9Ah-LL-6_</v>
      </c>
    </row>
    <row r="236" spans="1:36" ht="48" hidden="1">
      <c r="A236" s="57" t="s">
        <v>1924</v>
      </c>
      <c r="B236" s="72" t="s">
        <v>1925</v>
      </c>
      <c r="C236" s="68" t="s">
        <v>1926</v>
      </c>
      <c r="D236" s="18">
        <v>265</v>
      </c>
      <c r="E236" s="70">
        <v>56</v>
      </c>
      <c r="F236" s="71">
        <v>91.4</v>
      </c>
      <c r="G236" s="70">
        <v>187.6</v>
      </c>
      <c r="H236" s="5" t="s">
        <v>1301</v>
      </c>
      <c r="I236" s="6" t="s">
        <v>2505</v>
      </c>
      <c r="J236" s="17">
        <v>30</v>
      </c>
      <c r="K236" s="5">
        <v>30</v>
      </c>
      <c r="L236" s="5" t="s">
        <v>1282</v>
      </c>
      <c r="M236" s="5" t="s">
        <v>426</v>
      </c>
      <c r="N236" s="17" t="s">
        <v>426</v>
      </c>
      <c r="O236" s="4" t="s">
        <v>426</v>
      </c>
      <c r="P236" s="4" t="s">
        <v>226</v>
      </c>
      <c r="Q236" s="4" t="s">
        <v>427</v>
      </c>
      <c r="R236" s="40" t="s">
        <v>2700</v>
      </c>
      <c r="S236" s="5" t="s">
        <v>2558</v>
      </c>
      <c r="T236" s="5" t="s">
        <v>425</v>
      </c>
      <c r="U236" s="4" t="s">
        <v>349</v>
      </c>
      <c r="V236" s="4" t="s">
        <v>664</v>
      </c>
      <c r="W236" s="18" t="s">
        <v>425</v>
      </c>
      <c r="X236" s="18" t="s">
        <v>425</v>
      </c>
      <c r="Z236" s="7" t="str">
        <f>IFERROR(VLOOKUP(J236,Мощность!A:F,6,0),"000")</f>
        <v>_20_30___</v>
      </c>
      <c r="AA236" s="7" t="str">
        <f>IFERROR(VLOOKUP('Подбор UPS'!K236,Мощность!H:Q,10,0),"000")</f>
        <v>_27_30_______</v>
      </c>
      <c r="AB236" t="str">
        <f t="shared" si="18"/>
        <v>да-</v>
      </c>
      <c r="AC236" t="str">
        <f t="shared" si="19"/>
        <v>да-</v>
      </c>
      <c r="AD236" t="str">
        <f t="shared" si="16"/>
        <v>нет-</v>
      </c>
      <c r="AE236" t="s">
        <v>2708</v>
      </c>
      <c r="AF236" t="s">
        <v>2708</v>
      </c>
      <c r="AG236" t="s">
        <v>2708</v>
      </c>
      <c r="AH236" t="s">
        <v>2708</v>
      </c>
      <c r="AI236" t="s">
        <v>2708</v>
      </c>
      <c r="AJ236" s="37" t="str">
        <f t="shared" si="20"/>
        <v>93PM-30(50)-IS-BB-0-MBS-6_</v>
      </c>
    </row>
    <row r="237" spans="1:36" ht="60" hidden="1">
      <c r="A237" s="57" t="s">
        <v>1927</v>
      </c>
      <c r="B237" s="72" t="s">
        <v>1928</v>
      </c>
      <c r="C237" s="68" t="s">
        <v>1929</v>
      </c>
      <c r="D237" s="18">
        <v>550</v>
      </c>
      <c r="E237" s="70">
        <v>56</v>
      </c>
      <c r="F237" s="71">
        <v>91.4</v>
      </c>
      <c r="G237" s="70">
        <v>187.6</v>
      </c>
      <c r="H237" s="5" t="s">
        <v>1301</v>
      </c>
      <c r="I237" s="6" t="s">
        <v>2505</v>
      </c>
      <c r="J237" s="17">
        <v>30</v>
      </c>
      <c r="K237" s="5">
        <v>30</v>
      </c>
      <c r="L237" s="5" t="s">
        <v>1282</v>
      </c>
      <c r="M237" s="5" t="s">
        <v>426</v>
      </c>
      <c r="N237" s="17" t="s">
        <v>426</v>
      </c>
      <c r="O237" s="4" t="s">
        <v>426</v>
      </c>
      <c r="P237" s="4" t="s">
        <v>227</v>
      </c>
      <c r="Q237" s="4" t="s">
        <v>426</v>
      </c>
      <c r="R237" s="40" t="s">
        <v>2700</v>
      </c>
      <c r="S237" s="5" t="s">
        <v>2558</v>
      </c>
      <c r="T237" s="5" t="s">
        <v>425</v>
      </c>
      <c r="U237" s="4" t="s">
        <v>349</v>
      </c>
      <c r="V237" s="4" t="s">
        <v>664</v>
      </c>
      <c r="W237" s="5"/>
      <c r="X237" s="5">
        <v>10</v>
      </c>
      <c r="Z237" s="7" t="str">
        <f>IFERROR(VLOOKUP(J237,Мощность!A:F,6,0),"000")</f>
        <v>_20_30___</v>
      </c>
      <c r="AA237" s="7" t="str">
        <f>IFERROR(VLOOKUP('Подбор UPS'!K237,Мощность!H:Q,10,0),"000")</f>
        <v>_27_30_______</v>
      </c>
      <c r="AB237" t="str">
        <f t="shared" si="18"/>
        <v>да-</v>
      </c>
      <c r="AC237" t="str">
        <f t="shared" si="19"/>
        <v>да-</v>
      </c>
      <c r="AD237" t="str">
        <f t="shared" si="16"/>
        <v>да-</v>
      </c>
      <c r="AE237" t="s">
        <v>2708</v>
      </c>
      <c r="AF237" t="s">
        <v>2708</v>
      </c>
      <c r="AG237" t="s">
        <v>2708</v>
      </c>
      <c r="AH237" t="s">
        <v>2708</v>
      </c>
      <c r="AI237" t="s">
        <v>2708</v>
      </c>
      <c r="AJ237" s="37" t="str">
        <f t="shared" si="20"/>
        <v>93PM-30(50)-IS-BB-3x9Ah-MBS-6_</v>
      </c>
    </row>
    <row r="238" spans="1:36" ht="60" hidden="1">
      <c r="A238" s="57" t="s">
        <v>1930</v>
      </c>
      <c r="B238" s="72" t="s">
        <v>1931</v>
      </c>
      <c r="C238" s="68" t="s">
        <v>1932</v>
      </c>
      <c r="D238" s="18">
        <v>680</v>
      </c>
      <c r="E238" s="70">
        <v>56</v>
      </c>
      <c r="F238" s="71">
        <v>91.4</v>
      </c>
      <c r="G238" s="70">
        <v>187.6</v>
      </c>
      <c r="H238" s="5" t="s">
        <v>1301</v>
      </c>
      <c r="I238" s="6" t="s">
        <v>2505</v>
      </c>
      <c r="J238" s="17">
        <v>30</v>
      </c>
      <c r="K238" s="5">
        <v>30</v>
      </c>
      <c r="L238" s="5" t="s">
        <v>1282</v>
      </c>
      <c r="M238" s="5" t="s">
        <v>426</v>
      </c>
      <c r="N238" s="17" t="s">
        <v>426</v>
      </c>
      <c r="O238" s="4" t="s">
        <v>426</v>
      </c>
      <c r="P238" s="4" t="s">
        <v>228</v>
      </c>
      <c r="Q238" s="4" t="s">
        <v>426</v>
      </c>
      <c r="R238" s="40" t="s">
        <v>2700</v>
      </c>
      <c r="S238" s="5" t="s">
        <v>2558</v>
      </c>
      <c r="T238" s="5" t="s">
        <v>425</v>
      </c>
      <c r="U238" s="4" t="s">
        <v>349</v>
      </c>
      <c r="V238" s="4" t="s">
        <v>664</v>
      </c>
      <c r="W238" s="5"/>
      <c r="X238" s="5">
        <v>16</v>
      </c>
      <c r="Z238" s="7" t="str">
        <f>IFERROR(VLOOKUP(J238,Мощность!A:F,6,0),"000")</f>
        <v>_20_30___</v>
      </c>
      <c r="AA238" s="7" t="str">
        <f>IFERROR(VLOOKUP('Подбор UPS'!K238,Мощность!H:Q,10,0),"000")</f>
        <v>_27_30_______</v>
      </c>
      <c r="AB238" t="str">
        <f t="shared" si="18"/>
        <v>да-</v>
      </c>
      <c r="AC238" t="str">
        <f t="shared" si="19"/>
        <v>да-</v>
      </c>
      <c r="AD238" t="str">
        <f t="shared" si="16"/>
        <v>да-</v>
      </c>
      <c r="AE238" t="s">
        <v>2708</v>
      </c>
      <c r="AF238" t="s">
        <v>2708</v>
      </c>
      <c r="AG238" t="s">
        <v>2708</v>
      </c>
      <c r="AH238" t="s">
        <v>2708</v>
      </c>
      <c r="AI238" t="s">
        <v>2708</v>
      </c>
      <c r="AJ238" s="37" t="str">
        <f t="shared" si="20"/>
        <v>93PM-30(50)-IS-BB-4x9Ah-MBS-6_</v>
      </c>
    </row>
    <row r="239" spans="1:36" ht="60" hidden="1">
      <c r="A239" s="57" t="s">
        <v>1933</v>
      </c>
      <c r="B239" s="72" t="s">
        <v>1934</v>
      </c>
      <c r="C239" s="68" t="s">
        <v>1935</v>
      </c>
      <c r="D239" s="18">
        <v>780</v>
      </c>
      <c r="E239" s="70">
        <v>56</v>
      </c>
      <c r="F239" s="71">
        <v>91.4</v>
      </c>
      <c r="G239" s="70">
        <v>187.6</v>
      </c>
      <c r="H239" s="5" t="s">
        <v>1301</v>
      </c>
      <c r="I239" s="6" t="s">
        <v>2505</v>
      </c>
      <c r="J239" s="17">
        <v>30</v>
      </c>
      <c r="K239" s="5">
        <v>30</v>
      </c>
      <c r="L239" s="5" t="s">
        <v>1282</v>
      </c>
      <c r="M239" s="5" t="s">
        <v>426</v>
      </c>
      <c r="N239" s="17" t="s">
        <v>426</v>
      </c>
      <c r="O239" s="4" t="s">
        <v>426</v>
      </c>
      <c r="P239" s="4" t="s">
        <v>229</v>
      </c>
      <c r="Q239" s="4" t="s">
        <v>426</v>
      </c>
      <c r="R239" s="40" t="s">
        <v>2700</v>
      </c>
      <c r="S239" s="5" t="s">
        <v>2558</v>
      </c>
      <c r="T239" s="5" t="s">
        <v>425</v>
      </c>
      <c r="U239" s="4" t="s">
        <v>349</v>
      </c>
      <c r="V239" s="4" t="s">
        <v>664</v>
      </c>
      <c r="W239" s="5"/>
      <c r="X239" s="5">
        <v>21</v>
      </c>
      <c r="Z239" s="7" t="str">
        <f>IFERROR(VLOOKUP(J239,Мощность!A:F,6,0),"000")</f>
        <v>_20_30___</v>
      </c>
      <c r="AA239" s="7" t="str">
        <f>IFERROR(VLOOKUP('Подбор UPS'!K239,Мощность!H:Q,10,0),"000")</f>
        <v>_27_30_______</v>
      </c>
      <c r="AB239" t="str">
        <f t="shared" si="18"/>
        <v>да-</v>
      </c>
      <c r="AC239" t="str">
        <f t="shared" si="19"/>
        <v>да-</v>
      </c>
      <c r="AD239" t="str">
        <f t="shared" si="16"/>
        <v>да-</v>
      </c>
      <c r="AE239" t="s">
        <v>2708</v>
      </c>
      <c r="AF239" t="s">
        <v>2708</v>
      </c>
      <c r="AG239" t="s">
        <v>2708</v>
      </c>
      <c r="AH239" t="s">
        <v>2708</v>
      </c>
      <c r="AI239" t="s">
        <v>2708</v>
      </c>
      <c r="AJ239" s="37" t="str">
        <f t="shared" si="20"/>
        <v>93PM-30(50)-IS-BB-5x9Ah-MBS-6_</v>
      </c>
    </row>
    <row r="240" spans="1:36" ht="60" hidden="1">
      <c r="A240" s="57" t="s">
        <v>1936</v>
      </c>
      <c r="B240" s="72" t="s">
        <v>1937</v>
      </c>
      <c r="C240" s="68" t="s">
        <v>1938</v>
      </c>
      <c r="D240" s="18">
        <v>880</v>
      </c>
      <c r="E240" s="70">
        <v>56</v>
      </c>
      <c r="F240" s="71">
        <v>91.4</v>
      </c>
      <c r="G240" s="70">
        <v>187.6</v>
      </c>
      <c r="H240" s="5" t="s">
        <v>1301</v>
      </c>
      <c r="I240" s="6" t="s">
        <v>2505</v>
      </c>
      <c r="J240" s="17">
        <v>30</v>
      </c>
      <c r="K240" s="5">
        <v>30</v>
      </c>
      <c r="L240" s="5" t="s">
        <v>1282</v>
      </c>
      <c r="M240" s="5" t="s">
        <v>426</v>
      </c>
      <c r="N240" s="17" t="s">
        <v>426</v>
      </c>
      <c r="O240" s="4" t="s">
        <v>426</v>
      </c>
      <c r="P240" s="4" t="s">
        <v>230</v>
      </c>
      <c r="Q240" s="4" t="s">
        <v>426</v>
      </c>
      <c r="R240" s="40" t="s">
        <v>2700</v>
      </c>
      <c r="S240" s="5" t="s">
        <v>2558</v>
      </c>
      <c r="T240" s="5" t="s">
        <v>425</v>
      </c>
      <c r="U240" s="4" t="s">
        <v>349</v>
      </c>
      <c r="V240" s="4" t="s">
        <v>664</v>
      </c>
      <c r="W240" s="5"/>
      <c r="X240" s="5">
        <v>27</v>
      </c>
      <c r="Z240" s="7" t="str">
        <f>IFERROR(VLOOKUP(J240,Мощность!A:F,6,0),"000")</f>
        <v>_20_30___</v>
      </c>
      <c r="AA240" s="7" t="str">
        <f>IFERROR(VLOOKUP('Подбор UPS'!K240,Мощность!H:Q,10,0),"000")</f>
        <v>_27_30_______</v>
      </c>
      <c r="AB240" t="str">
        <f t="shared" si="18"/>
        <v>да-</v>
      </c>
      <c r="AC240" t="str">
        <f t="shared" si="19"/>
        <v>да-</v>
      </c>
      <c r="AD240" t="str">
        <f t="shared" si="16"/>
        <v>да-</v>
      </c>
      <c r="AE240" t="s">
        <v>2708</v>
      </c>
      <c r="AF240" t="s">
        <v>2708</v>
      </c>
      <c r="AG240" t="s">
        <v>2708</v>
      </c>
      <c r="AH240" t="s">
        <v>2708</v>
      </c>
      <c r="AI240" t="s">
        <v>2708</v>
      </c>
      <c r="AJ240" s="37" t="str">
        <f t="shared" si="20"/>
        <v>93PM-30(50)-IS-BB-6x9Ah-MBS-6_</v>
      </c>
    </row>
    <row r="241" spans="1:36" ht="60" hidden="1">
      <c r="A241" s="57" t="s">
        <v>1939</v>
      </c>
      <c r="B241" s="72" t="s">
        <v>1940</v>
      </c>
      <c r="C241" s="68" t="s">
        <v>1941</v>
      </c>
      <c r="D241" s="18">
        <v>659</v>
      </c>
      <c r="E241" s="70">
        <v>56</v>
      </c>
      <c r="F241" s="71">
        <v>91.4</v>
      </c>
      <c r="G241" s="70">
        <v>187.6</v>
      </c>
      <c r="H241" s="5" t="s">
        <v>1301</v>
      </c>
      <c r="I241" s="6" t="s">
        <v>2505</v>
      </c>
      <c r="J241" s="17">
        <v>30</v>
      </c>
      <c r="K241" s="5">
        <v>30</v>
      </c>
      <c r="L241" s="5" t="s">
        <v>1282</v>
      </c>
      <c r="M241" s="5" t="s">
        <v>426</v>
      </c>
      <c r="N241" s="17" t="s">
        <v>426</v>
      </c>
      <c r="O241" s="4" t="s">
        <v>426</v>
      </c>
      <c r="P241" s="4"/>
      <c r="Q241" s="4" t="s">
        <v>426</v>
      </c>
      <c r="R241" s="40" t="s">
        <v>2700</v>
      </c>
      <c r="S241" s="5" t="s">
        <v>2558</v>
      </c>
      <c r="T241" s="5" t="s">
        <v>425</v>
      </c>
      <c r="U241" s="4" t="s">
        <v>349</v>
      </c>
      <c r="V241" s="4" t="s">
        <v>664</v>
      </c>
      <c r="W241" s="5"/>
      <c r="X241" s="5">
        <v>16</v>
      </c>
      <c r="Z241" s="7" t="str">
        <f>IFERROR(VLOOKUP(J241,Мощность!A:F,6,0),"000")</f>
        <v>_20_30___</v>
      </c>
      <c r="AA241" s="7" t="str">
        <f>IFERROR(VLOOKUP('Подбор UPS'!K241,Мощность!H:Q,10,0),"000")</f>
        <v>_27_30_______</v>
      </c>
      <c r="AB241" t="str">
        <f t="shared" si="18"/>
        <v>да-</v>
      </c>
      <c r="AC241" t="str">
        <f t="shared" si="19"/>
        <v>да-</v>
      </c>
      <c r="AD241" t="str">
        <f t="shared" si="16"/>
        <v>да-</v>
      </c>
      <c r="AE241" t="s">
        <v>2708</v>
      </c>
      <c r="AF241" t="s">
        <v>2708</v>
      </c>
      <c r="AG241" t="s">
        <v>2708</v>
      </c>
      <c r="AH241" t="s">
        <v>2708</v>
      </c>
      <c r="AI241" t="s">
        <v>2708</v>
      </c>
      <c r="AJ241" s="37" t="str">
        <f t="shared" si="20"/>
        <v>93PM-30(50)-IS-BB-4x9Ah-LL-MBS-6_</v>
      </c>
    </row>
    <row r="242" spans="1:36" ht="60" hidden="1">
      <c r="A242" s="57" t="s">
        <v>1942</v>
      </c>
      <c r="B242" s="72" t="s">
        <v>1943</v>
      </c>
      <c r="C242" s="68" t="s">
        <v>1944</v>
      </c>
      <c r="D242" s="18">
        <v>752</v>
      </c>
      <c r="E242" s="70">
        <v>56</v>
      </c>
      <c r="F242" s="71">
        <v>91.4</v>
      </c>
      <c r="G242" s="70">
        <v>187.6</v>
      </c>
      <c r="H242" s="5" t="s">
        <v>1301</v>
      </c>
      <c r="I242" s="6" t="s">
        <v>2505</v>
      </c>
      <c r="J242" s="17">
        <v>30</v>
      </c>
      <c r="K242" s="5">
        <v>30</v>
      </c>
      <c r="L242" s="5" t="s">
        <v>1282</v>
      </c>
      <c r="M242" s="5" t="s">
        <v>426</v>
      </c>
      <c r="N242" s="17" t="s">
        <v>426</v>
      </c>
      <c r="O242" s="4" t="s">
        <v>426</v>
      </c>
      <c r="P242" s="4"/>
      <c r="Q242" s="4" t="s">
        <v>426</v>
      </c>
      <c r="R242" s="40" t="s">
        <v>2700</v>
      </c>
      <c r="S242" s="5" t="s">
        <v>2558</v>
      </c>
      <c r="T242" s="5" t="s">
        <v>425</v>
      </c>
      <c r="U242" s="4" t="s">
        <v>349</v>
      </c>
      <c r="V242" s="4" t="s">
        <v>664</v>
      </c>
      <c r="W242" s="5"/>
      <c r="X242" s="5">
        <v>21</v>
      </c>
      <c r="Z242" s="7" t="str">
        <f>IFERROR(VLOOKUP(J242,Мощность!A:F,6,0),"000")</f>
        <v>_20_30___</v>
      </c>
      <c r="AA242" s="7" t="str">
        <f>IFERROR(VLOOKUP('Подбор UPS'!K242,Мощность!H:Q,10,0),"000")</f>
        <v>_27_30_______</v>
      </c>
      <c r="AB242" t="str">
        <f t="shared" si="18"/>
        <v>да-</v>
      </c>
      <c r="AC242" t="str">
        <f t="shared" si="19"/>
        <v>да-</v>
      </c>
      <c r="AD242" t="str">
        <f t="shared" si="16"/>
        <v>да-</v>
      </c>
      <c r="AE242" t="s">
        <v>2708</v>
      </c>
      <c r="AF242" t="s">
        <v>2708</v>
      </c>
      <c r="AG242" t="s">
        <v>2708</v>
      </c>
      <c r="AH242" t="s">
        <v>2708</v>
      </c>
      <c r="AI242" t="s">
        <v>2708</v>
      </c>
      <c r="AJ242" s="37" t="str">
        <f t="shared" si="20"/>
        <v>93PM-30(50)-IS-BB-5x9Ah-LL-MBS-6_</v>
      </c>
    </row>
    <row r="243" spans="1:36" ht="60" hidden="1">
      <c r="A243" s="57" t="s">
        <v>1945</v>
      </c>
      <c r="B243" s="72" t="s">
        <v>1946</v>
      </c>
      <c r="C243" s="68" t="s">
        <v>1947</v>
      </c>
      <c r="D243" s="18">
        <v>845</v>
      </c>
      <c r="E243" s="70">
        <v>56</v>
      </c>
      <c r="F243" s="71">
        <v>91.4</v>
      </c>
      <c r="G243" s="70">
        <v>187.6</v>
      </c>
      <c r="H243" s="5" t="s">
        <v>1301</v>
      </c>
      <c r="I243" s="6" t="s">
        <v>2505</v>
      </c>
      <c r="J243" s="17">
        <v>30</v>
      </c>
      <c r="K243" s="5">
        <v>30</v>
      </c>
      <c r="L243" s="5" t="s">
        <v>1282</v>
      </c>
      <c r="M243" s="5" t="s">
        <v>426</v>
      </c>
      <c r="N243" s="17" t="s">
        <v>426</v>
      </c>
      <c r="O243" s="4" t="s">
        <v>426</v>
      </c>
      <c r="P243" s="4"/>
      <c r="Q243" s="4" t="s">
        <v>426</v>
      </c>
      <c r="R243" s="40" t="s">
        <v>2700</v>
      </c>
      <c r="S243" s="5" t="s">
        <v>2558</v>
      </c>
      <c r="T243" s="5" t="s">
        <v>425</v>
      </c>
      <c r="U243" s="4" t="s">
        <v>349</v>
      </c>
      <c r="V243" s="4" t="s">
        <v>664</v>
      </c>
      <c r="W243" s="5"/>
      <c r="X243" s="5">
        <v>27</v>
      </c>
      <c r="Z243" s="7" t="str">
        <f>IFERROR(VLOOKUP(J243,Мощность!A:F,6,0),"000")</f>
        <v>_20_30___</v>
      </c>
      <c r="AA243" s="7" t="str">
        <f>IFERROR(VLOOKUP('Подбор UPS'!K243,Мощность!H:Q,10,0),"000")</f>
        <v>_27_30_______</v>
      </c>
      <c r="AB243" t="str">
        <f t="shared" si="18"/>
        <v>да-</v>
      </c>
      <c r="AC243" t="str">
        <f t="shared" si="19"/>
        <v>да-</v>
      </c>
      <c r="AD243" t="str">
        <f t="shared" si="16"/>
        <v>да-</v>
      </c>
      <c r="AE243" t="s">
        <v>2708</v>
      </c>
      <c r="AF243" t="s">
        <v>2708</v>
      </c>
      <c r="AG243" t="s">
        <v>2708</v>
      </c>
      <c r="AH243" t="s">
        <v>2708</v>
      </c>
      <c r="AI243" t="s">
        <v>2708</v>
      </c>
      <c r="AJ243" s="37" t="str">
        <f t="shared" si="20"/>
        <v>93PM-30(50)-IS-BB-6x9Ah-LL-MBS-6_</v>
      </c>
    </row>
    <row r="244" spans="1:36" ht="48" hidden="1">
      <c r="A244" s="57" t="s">
        <v>1948</v>
      </c>
      <c r="B244" s="72" t="s">
        <v>1949</v>
      </c>
      <c r="C244" s="68" t="s">
        <v>1950</v>
      </c>
      <c r="D244" s="18">
        <v>265</v>
      </c>
      <c r="E244" s="70">
        <v>56</v>
      </c>
      <c r="F244" s="71">
        <v>91.4</v>
      </c>
      <c r="G244" s="70">
        <v>187.6</v>
      </c>
      <c r="H244" s="5" t="s">
        <v>1301</v>
      </c>
      <c r="I244" s="6" t="s">
        <v>2505</v>
      </c>
      <c r="J244" s="17">
        <v>40</v>
      </c>
      <c r="K244" s="5">
        <v>40</v>
      </c>
      <c r="L244" s="5" t="s">
        <v>1282</v>
      </c>
      <c r="M244" s="5" t="s">
        <v>426</v>
      </c>
      <c r="N244" s="17" t="s">
        <v>426</v>
      </c>
      <c r="O244" s="4" t="s">
        <v>426</v>
      </c>
      <c r="P244" s="4" t="s">
        <v>231</v>
      </c>
      <c r="Q244" s="4" t="s">
        <v>427</v>
      </c>
      <c r="R244" s="40" t="s">
        <v>2700</v>
      </c>
      <c r="S244" s="5" t="s">
        <v>2558</v>
      </c>
      <c r="T244" s="5" t="s">
        <v>425</v>
      </c>
      <c r="U244" s="4" t="s">
        <v>349</v>
      </c>
      <c r="V244" s="4" t="s">
        <v>664</v>
      </c>
      <c r="W244" s="18" t="s">
        <v>425</v>
      </c>
      <c r="X244" s="18" t="s">
        <v>425</v>
      </c>
      <c r="Z244" s="7" t="str">
        <f>IFERROR(VLOOKUP(J244,Мощность!A:F,6,0),"000")</f>
        <v>_30_40___</v>
      </c>
      <c r="AA244" s="7" t="str">
        <f>IFERROR(VLOOKUP('Подбор UPS'!K244,Мощность!H:Q,10,0),"000")</f>
        <v>_36_40_30______</v>
      </c>
      <c r="AB244" t="str">
        <f t="shared" si="18"/>
        <v>да-</v>
      </c>
      <c r="AC244" t="str">
        <f t="shared" si="19"/>
        <v>да-</v>
      </c>
      <c r="AD244" t="str">
        <f t="shared" si="16"/>
        <v>нет-</v>
      </c>
      <c r="AE244" t="s">
        <v>2708</v>
      </c>
      <c r="AF244" t="s">
        <v>2708</v>
      </c>
      <c r="AG244" t="s">
        <v>2708</v>
      </c>
      <c r="AH244" t="s">
        <v>2708</v>
      </c>
      <c r="AI244" t="s">
        <v>2708</v>
      </c>
      <c r="AJ244" s="37" t="str">
        <f t="shared" si="20"/>
        <v>93PM-40(50)-IS-BB-0-MBS-6_</v>
      </c>
    </row>
    <row r="245" spans="1:36" ht="60" hidden="1">
      <c r="A245" s="57" t="s">
        <v>1951</v>
      </c>
      <c r="B245" s="72" t="s">
        <v>1952</v>
      </c>
      <c r="C245" s="68" t="s">
        <v>1953</v>
      </c>
      <c r="D245" s="18">
        <v>680</v>
      </c>
      <c r="E245" s="70">
        <v>56</v>
      </c>
      <c r="F245" s="71">
        <v>91.4</v>
      </c>
      <c r="G245" s="70">
        <v>187.6</v>
      </c>
      <c r="H245" s="5" t="s">
        <v>1301</v>
      </c>
      <c r="I245" s="6" t="s">
        <v>2505</v>
      </c>
      <c r="J245" s="17">
        <v>40</v>
      </c>
      <c r="K245" s="5">
        <v>40</v>
      </c>
      <c r="L245" s="5" t="s">
        <v>1282</v>
      </c>
      <c r="M245" s="5" t="s">
        <v>426</v>
      </c>
      <c r="N245" s="17" t="s">
        <v>426</v>
      </c>
      <c r="O245" s="4" t="s">
        <v>426</v>
      </c>
      <c r="P245" s="4" t="s">
        <v>232</v>
      </c>
      <c r="Q245" s="4" t="s">
        <v>426</v>
      </c>
      <c r="R245" s="40" t="s">
        <v>2700</v>
      </c>
      <c r="S245" s="5" t="s">
        <v>2558</v>
      </c>
      <c r="T245" s="5" t="s">
        <v>425</v>
      </c>
      <c r="U245" s="4" t="s">
        <v>349</v>
      </c>
      <c r="V245" s="4" t="s">
        <v>664</v>
      </c>
      <c r="W245" s="5"/>
      <c r="X245" s="5">
        <v>10</v>
      </c>
      <c r="Z245" s="7" t="str">
        <f>IFERROR(VLOOKUP(J245,Мощность!A:F,6,0),"000")</f>
        <v>_30_40___</v>
      </c>
      <c r="AA245" s="7" t="str">
        <f>IFERROR(VLOOKUP('Подбор UPS'!K245,Мощность!H:Q,10,0),"000")</f>
        <v>_36_40_30______</v>
      </c>
      <c r="AB245" t="str">
        <f t="shared" si="18"/>
        <v>да-</v>
      </c>
      <c r="AC245" t="str">
        <f t="shared" si="19"/>
        <v>да-</v>
      </c>
      <c r="AD245" t="str">
        <f t="shared" si="16"/>
        <v>да-</v>
      </c>
      <c r="AE245" t="s">
        <v>2708</v>
      </c>
      <c r="AF245" t="s">
        <v>2708</v>
      </c>
      <c r="AG245" t="s">
        <v>2708</v>
      </c>
      <c r="AH245" t="s">
        <v>2708</v>
      </c>
      <c r="AI245" t="s">
        <v>2708</v>
      </c>
      <c r="AJ245" s="37" t="str">
        <f t="shared" si="20"/>
        <v>93PM-40(50)-IS-BB-4x9Ah-MBS-6_</v>
      </c>
    </row>
    <row r="246" spans="1:36" ht="60" hidden="1">
      <c r="A246" s="57" t="s">
        <v>1954</v>
      </c>
      <c r="B246" s="72" t="s">
        <v>1955</v>
      </c>
      <c r="C246" s="68" t="s">
        <v>1956</v>
      </c>
      <c r="D246" s="18">
        <v>780</v>
      </c>
      <c r="E246" s="70">
        <v>56</v>
      </c>
      <c r="F246" s="71">
        <v>91.4</v>
      </c>
      <c r="G246" s="70">
        <v>187.6</v>
      </c>
      <c r="H246" s="5" t="s">
        <v>1301</v>
      </c>
      <c r="I246" s="6" t="s">
        <v>2505</v>
      </c>
      <c r="J246" s="17">
        <v>40</v>
      </c>
      <c r="K246" s="5">
        <v>40</v>
      </c>
      <c r="L246" s="5" t="s">
        <v>1282</v>
      </c>
      <c r="M246" s="5" t="s">
        <v>426</v>
      </c>
      <c r="N246" s="17" t="s">
        <v>426</v>
      </c>
      <c r="O246" s="4" t="s">
        <v>426</v>
      </c>
      <c r="P246" s="4" t="s">
        <v>233</v>
      </c>
      <c r="Q246" s="4" t="s">
        <v>426</v>
      </c>
      <c r="R246" s="40" t="s">
        <v>2700</v>
      </c>
      <c r="S246" s="5" t="s">
        <v>2558</v>
      </c>
      <c r="T246" s="5" t="s">
        <v>425</v>
      </c>
      <c r="U246" s="4" t="s">
        <v>349</v>
      </c>
      <c r="V246" s="4" t="s">
        <v>664</v>
      </c>
      <c r="W246" s="5"/>
      <c r="X246" s="5">
        <v>14</v>
      </c>
      <c r="Z246" s="7" t="str">
        <f>IFERROR(VLOOKUP(J246,Мощность!A:F,6,0),"000")</f>
        <v>_30_40___</v>
      </c>
      <c r="AA246" s="7" t="str">
        <f>IFERROR(VLOOKUP('Подбор UPS'!K246,Мощность!H:Q,10,0),"000")</f>
        <v>_36_40_30______</v>
      </c>
      <c r="AB246" t="str">
        <f t="shared" si="18"/>
        <v>да-</v>
      </c>
      <c r="AC246" t="str">
        <f t="shared" si="19"/>
        <v>да-</v>
      </c>
      <c r="AD246" t="str">
        <f t="shared" si="16"/>
        <v>да-</v>
      </c>
      <c r="AE246" t="s">
        <v>2708</v>
      </c>
      <c r="AF246" t="s">
        <v>2708</v>
      </c>
      <c r="AG246" t="s">
        <v>2708</v>
      </c>
      <c r="AH246" t="s">
        <v>2708</v>
      </c>
      <c r="AI246" t="s">
        <v>2708</v>
      </c>
      <c r="AJ246" s="37" t="str">
        <f t="shared" si="20"/>
        <v>93PM-40(50)-IS-BB-5x9Ah-MBS-6_</v>
      </c>
    </row>
    <row r="247" spans="1:36" ht="60" hidden="1">
      <c r="A247" s="57" t="s">
        <v>1957</v>
      </c>
      <c r="B247" s="72" t="s">
        <v>1958</v>
      </c>
      <c r="C247" s="68" t="s">
        <v>1959</v>
      </c>
      <c r="D247" s="18">
        <v>880</v>
      </c>
      <c r="E247" s="70">
        <v>56</v>
      </c>
      <c r="F247" s="71">
        <v>91.4</v>
      </c>
      <c r="G247" s="70">
        <v>187.6</v>
      </c>
      <c r="H247" s="5" t="s">
        <v>1301</v>
      </c>
      <c r="I247" s="6" t="s">
        <v>2505</v>
      </c>
      <c r="J247" s="17">
        <v>40</v>
      </c>
      <c r="K247" s="5">
        <v>40</v>
      </c>
      <c r="L247" s="5" t="s">
        <v>1282</v>
      </c>
      <c r="M247" s="5" t="s">
        <v>426</v>
      </c>
      <c r="N247" s="17" t="s">
        <v>426</v>
      </c>
      <c r="O247" s="4" t="s">
        <v>426</v>
      </c>
      <c r="P247" s="4" t="s">
        <v>234</v>
      </c>
      <c r="Q247" s="4" t="s">
        <v>426</v>
      </c>
      <c r="R247" s="40" t="s">
        <v>2700</v>
      </c>
      <c r="S247" s="5" t="s">
        <v>2558</v>
      </c>
      <c r="T247" s="5" t="s">
        <v>425</v>
      </c>
      <c r="U247" s="4" t="s">
        <v>349</v>
      </c>
      <c r="V247" s="4" t="s">
        <v>664</v>
      </c>
      <c r="W247" s="5"/>
      <c r="X247" s="5">
        <v>18</v>
      </c>
      <c r="Z247" s="7" t="str">
        <f>IFERROR(VLOOKUP(J247,Мощность!A:F,6,0),"000")</f>
        <v>_30_40___</v>
      </c>
      <c r="AA247" s="7" t="str">
        <f>IFERROR(VLOOKUP('Подбор UPS'!K247,Мощность!H:Q,10,0),"000")</f>
        <v>_36_40_30______</v>
      </c>
      <c r="AB247" t="str">
        <f t="shared" si="18"/>
        <v>да-</v>
      </c>
      <c r="AC247" t="str">
        <f t="shared" si="19"/>
        <v>да-</v>
      </c>
      <c r="AD247" t="str">
        <f t="shared" si="16"/>
        <v>да-</v>
      </c>
      <c r="AE247" t="s">
        <v>2708</v>
      </c>
      <c r="AF247" t="s">
        <v>2708</v>
      </c>
      <c r="AG247" t="s">
        <v>2708</v>
      </c>
      <c r="AH247" t="s">
        <v>2708</v>
      </c>
      <c r="AI247" t="s">
        <v>2708</v>
      </c>
      <c r="AJ247" s="37" t="str">
        <f t="shared" si="20"/>
        <v>93PM-40(50)-IS-BB-6x9Ah-MBS-6_</v>
      </c>
    </row>
    <row r="248" spans="1:36" ht="60" hidden="1">
      <c r="A248" s="57" t="s">
        <v>1960</v>
      </c>
      <c r="B248" s="72" t="s">
        <v>1961</v>
      </c>
      <c r="C248" s="68" t="s">
        <v>1962</v>
      </c>
      <c r="D248" s="18">
        <v>752</v>
      </c>
      <c r="E248" s="70">
        <v>56</v>
      </c>
      <c r="F248" s="71">
        <v>91.4</v>
      </c>
      <c r="G248" s="70">
        <v>187.6</v>
      </c>
      <c r="H248" s="5" t="s">
        <v>1301</v>
      </c>
      <c r="I248" s="6" t="s">
        <v>2505</v>
      </c>
      <c r="J248" s="17">
        <v>40</v>
      </c>
      <c r="K248" s="5">
        <v>40</v>
      </c>
      <c r="L248" s="5" t="s">
        <v>1282</v>
      </c>
      <c r="M248" s="5" t="s">
        <v>426</v>
      </c>
      <c r="N248" s="17" t="s">
        <v>426</v>
      </c>
      <c r="O248" s="4" t="s">
        <v>426</v>
      </c>
      <c r="P248" s="4"/>
      <c r="Q248" s="4" t="s">
        <v>426</v>
      </c>
      <c r="R248" s="40" t="s">
        <v>2700</v>
      </c>
      <c r="S248" s="5" t="s">
        <v>2558</v>
      </c>
      <c r="T248" s="5" t="s">
        <v>425</v>
      </c>
      <c r="U248" s="4" t="s">
        <v>349</v>
      </c>
      <c r="V248" s="4" t="s">
        <v>664</v>
      </c>
      <c r="W248" s="5"/>
      <c r="X248" s="5">
        <v>14</v>
      </c>
      <c r="Z248" s="7" t="str">
        <f>IFERROR(VLOOKUP(J248,Мощность!A:F,6,0),"000")</f>
        <v>_30_40___</v>
      </c>
      <c r="AA248" s="7" t="str">
        <f>IFERROR(VLOOKUP('Подбор UPS'!K248,Мощность!H:Q,10,0),"000")</f>
        <v>_36_40_30______</v>
      </c>
      <c r="AB248" t="str">
        <f t="shared" si="18"/>
        <v>да-</v>
      </c>
      <c r="AC248" t="str">
        <f t="shared" si="19"/>
        <v>да-</v>
      </c>
      <c r="AD248" t="str">
        <f t="shared" si="16"/>
        <v>да-</v>
      </c>
      <c r="AE248" t="s">
        <v>2708</v>
      </c>
      <c r="AF248" t="s">
        <v>2708</v>
      </c>
      <c r="AG248" t="s">
        <v>2708</v>
      </c>
      <c r="AH248" t="s">
        <v>2708</v>
      </c>
      <c r="AI248" t="s">
        <v>2708</v>
      </c>
      <c r="AJ248" s="37" t="str">
        <f t="shared" si="20"/>
        <v>93PM-40(50)-IS-BB-5x9Ah-LL-MBS-6_</v>
      </c>
    </row>
    <row r="249" spans="1:36" ht="60" hidden="1">
      <c r="A249" s="57" t="s">
        <v>1963</v>
      </c>
      <c r="B249" s="72" t="s">
        <v>1964</v>
      </c>
      <c r="C249" s="68" t="s">
        <v>1965</v>
      </c>
      <c r="D249" s="18">
        <v>845</v>
      </c>
      <c r="E249" s="70">
        <v>56</v>
      </c>
      <c r="F249" s="71">
        <v>91.4</v>
      </c>
      <c r="G249" s="70">
        <v>187.6</v>
      </c>
      <c r="H249" s="5" t="s">
        <v>1301</v>
      </c>
      <c r="I249" s="6" t="s">
        <v>2505</v>
      </c>
      <c r="J249" s="17">
        <v>40</v>
      </c>
      <c r="K249" s="5">
        <v>40</v>
      </c>
      <c r="L249" s="5" t="s">
        <v>1282</v>
      </c>
      <c r="M249" s="5" t="s">
        <v>426</v>
      </c>
      <c r="N249" s="17" t="s">
        <v>426</v>
      </c>
      <c r="O249" s="4" t="s">
        <v>426</v>
      </c>
      <c r="P249" s="4"/>
      <c r="Q249" s="4" t="s">
        <v>426</v>
      </c>
      <c r="R249" s="40" t="s">
        <v>2700</v>
      </c>
      <c r="S249" s="5" t="s">
        <v>2558</v>
      </c>
      <c r="T249" s="5" t="s">
        <v>425</v>
      </c>
      <c r="U249" s="4" t="s">
        <v>349</v>
      </c>
      <c r="V249" s="4" t="s">
        <v>664</v>
      </c>
      <c r="W249" s="5"/>
      <c r="X249" s="5">
        <v>18</v>
      </c>
      <c r="Z249" s="7" t="str">
        <f>IFERROR(VLOOKUP(J249,Мощность!A:F,6,0),"000")</f>
        <v>_30_40___</v>
      </c>
      <c r="AA249" s="7" t="str">
        <f>IFERROR(VLOOKUP('Подбор UPS'!K249,Мощность!H:Q,10,0),"000")</f>
        <v>_36_40_30______</v>
      </c>
      <c r="AB249" t="str">
        <f t="shared" si="18"/>
        <v>да-</v>
      </c>
      <c r="AC249" t="str">
        <f t="shared" si="19"/>
        <v>да-</v>
      </c>
      <c r="AD249" t="str">
        <f t="shared" si="16"/>
        <v>да-</v>
      </c>
      <c r="AE249" t="s">
        <v>2708</v>
      </c>
      <c r="AF249" t="s">
        <v>2708</v>
      </c>
      <c r="AG249" t="s">
        <v>2708</v>
      </c>
      <c r="AH249" t="s">
        <v>2708</v>
      </c>
      <c r="AI249" t="s">
        <v>2708</v>
      </c>
      <c r="AJ249" s="37" t="str">
        <f t="shared" si="20"/>
        <v>93PM-40(50)-IS-BB-6x9Ah-LL-MBS-6_</v>
      </c>
    </row>
    <row r="250" spans="1:36" ht="36" hidden="1">
      <c r="A250" s="57" t="s">
        <v>1966</v>
      </c>
      <c r="B250" s="72" t="s">
        <v>1967</v>
      </c>
      <c r="C250" s="68" t="s">
        <v>1968</v>
      </c>
      <c r="D250" s="18">
        <v>265</v>
      </c>
      <c r="E250" s="70">
        <v>56</v>
      </c>
      <c r="F250" s="71">
        <v>91.4</v>
      </c>
      <c r="G250" s="70">
        <v>187.6</v>
      </c>
      <c r="H250" s="5" t="s">
        <v>1301</v>
      </c>
      <c r="I250" s="6" t="s">
        <v>2505</v>
      </c>
      <c r="J250" s="17">
        <v>50</v>
      </c>
      <c r="K250" s="5">
        <v>50</v>
      </c>
      <c r="L250" s="5" t="s">
        <v>425</v>
      </c>
      <c r="M250" s="5" t="s">
        <v>426</v>
      </c>
      <c r="N250" s="17" t="s">
        <v>426</v>
      </c>
      <c r="O250" s="4" t="s">
        <v>426</v>
      </c>
      <c r="P250" s="4" t="s">
        <v>235</v>
      </c>
      <c r="Q250" s="4" t="s">
        <v>427</v>
      </c>
      <c r="R250" s="40" t="s">
        <v>2700</v>
      </c>
      <c r="S250" s="5" t="s">
        <v>2558</v>
      </c>
      <c r="T250" s="5" t="s">
        <v>425</v>
      </c>
      <c r="U250" s="4" t="s">
        <v>349</v>
      </c>
      <c r="V250" s="4" t="s">
        <v>664</v>
      </c>
      <c r="W250" s="18" t="s">
        <v>425</v>
      </c>
      <c r="X250" s="18" t="s">
        <v>425</v>
      </c>
      <c r="Z250" s="7" t="str">
        <f>IFERROR(VLOOKUP(J250,Мощность!A:F,6,0),"000")</f>
        <v>_40_50___</v>
      </c>
      <c r="AA250" s="7" t="str">
        <f>IFERROR(VLOOKUP('Подбор UPS'!K250,Мощность!H:Q,10,0),"000")</f>
        <v>_40_50_36______</v>
      </c>
      <c r="AB250" t="str">
        <f t="shared" si="18"/>
        <v>да-</v>
      </c>
      <c r="AC250" t="str">
        <f t="shared" si="19"/>
        <v>да-</v>
      </c>
      <c r="AD250" t="str">
        <f t="shared" si="16"/>
        <v>нет-</v>
      </c>
      <c r="AE250" t="s">
        <v>2708</v>
      </c>
      <c r="AF250" t="s">
        <v>2708</v>
      </c>
      <c r="AG250" t="s">
        <v>2708</v>
      </c>
      <c r="AH250" t="s">
        <v>2708</v>
      </c>
      <c r="AI250" t="s">
        <v>2708</v>
      </c>
      <c r="AJ250" s="37" t="str">
        <f t="shared" si="20"/>
        <v>93PM-50(50)-IS-BB-0-MBS-6_</v>
      </c>
    </row>
    <row r="251" spans="1:36" ht="48" hidden="1">
      <c r="A251" s="57" t="s">
        <v>1969</v>
      </c>
      <c r="B251" s="72" t="s">
        <v>1970</v>
      </c>
      <c r="C251" s="68" t="s">
        <v>1971</v>
      </c>
      <c r="D251" s="18">
        <v>553</v>
      </c>
      <c r="E251" s="70">
        <v>56</v>
      </c>
      <c r="F251" s="71">
        <v>91.4</v>
      </c>
      <c r="G251" s="70">
        <v>187.6</v>
      </c>
      <c r="H251" s="5" t="s">
        <v>1301</v>
      </c>
      <c r="I251" s="6" t="s">
        <v>2505</v>
      </c>
      <c r="J251" s="17">
        <v>50</v>
      </c>
      <c r="K251" s="5">
        <v>50</v>
      </c>
      <c r="L251" s="5" t="s">
        <v>425</v>
      </c>
      <c r="M251" s="5" t="s">
        <v>426</v>
      </c>
      <c r="N251" s="17" t="s">
        <v>426</v>
      </c>
      <c r="O251" s="4" t="s">
        <v>426</v>
      </c>
      <c r="P251" s="4" t="s">
        <v>236</v>
      </c>
      <c r="Q251" s="4" t="s">
        <v>426</v>
      </c>
      <c r="R251" s="40" t="s">
        <v>2700</v>
      </c>
      <c r="S251" s="5" t="s">
        <v>2558</v>
      </c>
      <c r="T251" s="5" t="s">
        <v>425</v>
      </c>
      <c r="U251" s="4" t="s">
        <v>349</v>
      </c>
      <c r="V251" s="4" t="s">
        <v>664</v>
      </c>
      <c r="W251" s="5"/>
      <c r="X251" s="5">
        <v>7</v>
      </c>
      <c r="Z251" s="7" t="str">
        <f>IFERROR(VLOOKUP(J251,Мощность!A:F,6,0),"000")</f>
        <v>_40_50___</v>
      </c>
      <c r="AA251" s="7" t="str">
        <f>IFERROR(VLOOKUP('Подбор UPS'!K251,Мощность!H:Q,10,0),"000")</f>
        <v>_40_50_36______</v>
      </c>
      <c r="AB251" t="str">
        <f t="shared" si="18"/>
        <v>да-</v>
      </c>
      <c r="AC251" t="str">
        <f t="shared" si="19"/>
        <v>да-</v>
      </c>
      <c r="AD251" t="str">
        <f t="shared" si="16"/>
        <v>да-</v>
      </c>
      <c r="AE251" t="s">
        <v>2708</v>
      </c>
      <c r="AF251" t="s">
        <v>2708</v>
      </c>
      <c r="AG251" t="s">
        <v>2708</v>
      </c>
      <c r="AH251" t="s">
        <v>2708</v>
      </c>
      <c r="AI251" t="s">
        <v>2708</v>
      </c>
      <c r="AJ251" s="37" t="str">
        <f t="shared" si="20"/>
        <v>93PM-50(50)-IS-BB-4x9Ah-MBS-6_</v>
      </c>
    </row>
    <row r="252" spans="1:36" ht="48" hidden="1">
      <c r="A252" s="57" t="s">
        <v>1972</v>
      </c>
      <c r="B252" s="72" t="s">
        <v>1973</v>
      </c>
      <c r="C252" s="68" t="s">
        <v>1974</v>
      </c>
      <c r="D252" s="18">
        <v>680</v>
      </c>
      <c r="E252" s="70">
        <v>56</v>
      </c>
      <c r="F252" s="71">
        <v>91.4</v>
      </c>
      <c r="G252" s="70">
        <v>187.6</v>
      </c>
      <c r="H252" s="5" t="s">
        <v>1301</v>
      </c>
      <c r="I252" s="6" t="s">
        <v>2505</v>
      </c>
      <c r="J252" s="17">
        <v>50</v>
      </c>
      <c r="K252" s="5">
        <v>50</v>
      </c>
      <c r="L252" s="5" t="s">
        <v>425</v>
      </c>
      <c r="M252" s="5" t="s">
        <v>426</v>
      </c>
      <c r="N252" s="17" t="s">
        <v>426</v>
      </c>
      <c r="O252" s="4" t="s">
        <v>426</v>
      </c>
      <c r="P252" s="4" t="s">
        <v>237</v>
      </c>
      <c r="Q252" s="4" t="s">
        <v>426</v>
      </c>
      <c r="R252" s="40" t="s">
        <v>2700</v>
      </c>
      <c r="S252" s="5" t="s">
        <v>2558</v>
      </c>
      <c r="T252" s="5" t="s">
        <v>425</v>
      </c>
      <c r="U252" s="4" t="s">
        <v>349</v>
      </c>
      <c r="V252" s="4" t="s">
        <v>664</v>
      </c>
      <c r="W252" s="5"/>
      <c r="X252" s="5">
        <v>10</v>
      </c>
      <c r="Z252" s="7" t="str">
        <f>IFERROR(VLOOKUP(J252,Мощность!A:F,6,0),"000")</f>
        <v>_40_50___</v>
      </c>
      <c r="AA252" s="7" t="str">
        <f>IFERROR(VLOOKUP('Подбор UPS'!K252,Мощность!H:Q,10,0),"000")</f>
        <v>_40_50_36______</v>
      </c>
      <c r="AB252" t="str">
        <f t="shared" si="18"/>
        <v>да-</v>
      </c>
      <c r="AC252" t="str">
        <f t="shared" si="19"/>
        <v>да-</v>
      </c>
      <c r="AD252" t="str">
        <f t="shared" si="16"/>
        <v>да-</v>
      </c>
      <c r="AE252" t="s">
        <v>2708</v>
      </c>
      <c r="AF252" t="s">
        <v>2708</v>
      </c>
      <c r="AG252" t="s">
        <v>2708</v>
      </c>
      <c r="AH252" t="s">
        <v>2708</v>
      </c>
      <c r="AI252" t="s">
        <v>2708</v>
      </c>
      <c r="AJ252" s="37" t="str">
        <f t="shared" si="20"/>
        <v>93PM-50(50)-IS-BB-5x9Ah-MBS-6_</v>
      </c>
    </row>
    <row r="253" spans="1:36" ht="48" hidden="1">
      <c r="A253" s="57" t="s">
        <v>1975</v>
      </c>
      <c r="B253" s="72" t="s">
        <v>1976</v>
      </c>
      <c r="C253" s="68" t="s">
        <v>1977</v>
      </c>
      <c r="D253" s="18">
        <v>780</v>
      </c>
      <c r="E253" s="70">
        <v>56</v>
      </c>
      <c r="F253" s="71">
        <v>91.4</v>
      </c>
      <c r="G253" s="70">
        <v>187.6</v>
      </c>
      <c r="H253" s="5" t="s">
        <v>1301</v>
      </c>
      <c r="I253" s="6" t="s">
        <v>2505</v>
      </c>
      <c r="J253" s="17">
        <v>50</v>
      </c>
      <c r="K253" s="5">
        <v>50</v>
      </c>
      <c r="L253" s="5" t="s">
        <v>425</v>
      </c>
      <c r="M253" s="5" t="s">
        <v>426</v>
      </c>
      <c r="N253" s="17" t="s">
        <v>426</v>
      </c>
      <c r="O253" s="4" t="s">
        <v>426</v>
      </c>
      <c r="P253" s="4" t="s">
        <v>238</v>
      </c>
      <c r="Q253" s="4" t="s">
        <v>426</v>
      </c>
      <c r="R253" s="40" t="s">
        <v>2700</v>
      </c>
      <c r="S253" s="5" t="s">
        <v>2558</v>
      </c>
      <c r="T253" s="5" t="s">
        <v>425</v>
      </c>
      <c r="U253" s="4" t="s">
        <v>349</v>
      </c>
      <c r="V253" s="4" t="s">
        <v>664</v>
      </c>
      <c r="W253" s="5"/>
      <c r="X253" s="5">
        <v>14</v>
      </c>
      <c r="Z253" s="7" t="str">
        <f>IFERROR(VLOOKUP(J253,Мощность!A:F,6,0),"000")</f>
        <v>_40_50___</v>
      </c>
      <c r="AA253" s="7" t="str">
        <f>IFERROR(VLOOKUP('Подбор UPS'!K253,Мощность!H:Q,10,0),"000")</f>
        <v>_40_50_36______</v>
      </c>
      <c r="AB253" t="str">
        <f t="shared" si="18"/>
        <v>да-</v>
      </c>
      <c r="AC253" t="str">
        <f t="shared" si="19"/>
        <v>да-</v>
      </c>
      <c r="AD253" t="str">
        <f t="shared" si="16"/>
        <v>да-</v>
      </c>
      <c r="AE253" t="s">
        <v>2708</v>
      </c>
      <c r="AF253" t="s">
        <v>2708</v>
      </c>
      <c r="AG253" t="s">
        <v>2708</v>
      </c>
      <c r="AH253" t="s">
        <v>2708</v>
      </c>
      <c r="AI253" t="s">
        <v>2708</v>
      </c>
      <c r="AJ253" s="37" t="str">
        <f t="shared" si="20"/>
        <v>93PM-50(50)-IS-BB-6x9Ah-MBS-6_</v>
      </c>
    </row>
    <row r="254" spans="1:36" ht="48" hidden="1">
      <c r="A254" s="57" t="s">
        <v>1978</v>
      </c>
      <c r="B254" s="72" t="s">
        <v>1979</v>
      </c>
      <c r="C254" s="68" t="s">
        <v>1980</v>
      </c>
      <c r="D254" s="18">
        <v>752</v>
      </c>
      <c r="E254" s="70">
        <v>56</v>
      </c>
      <c r="F254" s="71">
        <v>91.4</v>
      </c>
      <c r="G254" s="70">
        <v>187.6</v>
      </c>
      <c r="H254" s="5" t="s">
        <v>1301</v>
      </c>
      <c r="I254" s="6" t="s">
        <v>2505</v>
      </c>
      <c r="J254" s="17">
        <v>50</v>
      </c>
      <c r="K254" s="5">
        <v>50</v>
      </c>
      <c r="L254" s="5" t="s">
        <v>425</v>
      </c>
      <c r="M254" s="5" t="s">
        <v>426</v>
      </c>
      <c r="N254" s="17" t="s">
        <v>426</v>
      </c>
      <c r="O254" s="4" t="s">
        <v>426</v>
      </c>
      <c r="P254" s="4"/>
      <c r="Q254" s="4" t="s">
        <v>426</v>
      </c>
      <c r="R254" s="40" t="s">
        <v>2700</v>
      </c>
      <c r="S254" s="5" t="s">
        <v>2558</v>
      </c>
      <c r="T254" s="5" t="s">
        <v>425</v>
      </c>
      <c r="U254" s="4" t="s">
        <v>349</v>
      </c>
      <c r="V254" s="4" t="s">
        <v>664</v>
      </c>
      <c r="W254" s="5"/>
      <c r="X254" s="5">
        <v>10</v>
      </c>
      <c r="Z254" s="7" t="str">
        <f>IFERROR(VLOOKUP(J254,Мощность!A:F,6,0),"000")</f>
        <v>_40_50___</v>
      </c>
      <c r="AA254" s="7" t="str">
        <f>IFERROR(VLOOKUP('Подбор UPS'!K254,Мощность!H:Q,10,0),"000")</f>
        <v>_40_50_36______</v>
      </c>
      <c r="AB254" t="str">
        <f t="shared" si="18"/>
        <v>да-</v>
      </c>
      <c r="AC254" t="str">
        <f t="shared" si="19"/>
        <v>да-</v>
      </c>
      <c r="AD254" t="str">
        <f t="shared" si="16"/>
        <v>да-</v>
      </c>
      <c r="AE254" t="s">
        <v>2708</v>
      </c>
      <c r="AF254" t="s">
        <v>2708</v>
      </c>
      <c r="AG254" t="s">
        <v>2708</v>
      </c>
      <c r="AH254" t="s">
        <v>2708</v>
      </c>
      <c r="AI254" t="s">
        <v>2708</v>
      </c>
      <c r="AJ254" s="37" t="str">
        <f t="shared" si="20"/>
        <v>93PM-50(50)-IS-BB-5x9Ah-LL-MBS-6_</v>
      </c>
    </row>
    <row r="255" spans="1:36" ht="48" hidden="1">
      <c r="A255" s="57" t="s">
        <v>1981</v>
      </c>
      <c r="B255" s="72" t="s">
        <v>1982</v>
      </c>
      <c r="C255" s="68" t="s">
        <v>1983</v>
      </c>
      <c r="D255" s="18">
        <v>845</v>
      </c>
      <c r="E255" s="70">
        <v>56</v>
      </c>
      <c r="F255" s="71">
        <v>91.4</v>
      </c>
      <c r="G255" s="70">
        <v>187.6</v>
      </c>
      <c r="H255" s="5" t="s">
        <v>1301</v>
      </c>
      <c r="I255" s="6" t="s">
        <v>2505</v>
      </c>
      <c r="J255" s="17">
        <v>50</v>
      </c>
      <c r="K255" s="5">
        <v>50</v>
      </c>
      <c r="L255" s="5" t="s">
        <v>425</v>
      </c>
      <c r="M255" s="5" t="s">
        <v>426</v>
      </c>
      <c r="N255" s="17" t="s">
        <v>426</v>
      </c>
      <c r="O255" s="4" t="s">
        <v>426</v>
      </c>
      <c r="P255" s="4"/>
      <c r="Q255" s="4" t="s">
        <v>426</v>
      </c>
      <c r="R255" s="40" t="s">
        <v>2700</v>
      </c>
      <c r="S255" s="5" t="s">
        <v>2558</v>
      </c>
      <c r="T255" s="5" t="s">
        <v>425</v>
      </c>
      <c r="U255" s="4" t="s">
        <v>349</v>
      </c>
      <c r="V255" s="4" t="s">
        <v>664</v>
      </c>
      <c r="W255" s="5"/>
      <c r="X255" s="5">
        <v>14</v>
      </c>
      <c r="Z255" s="7" t="str">
        <f>IFERROR(VLOOKUP(J255,Мощность!A:F,6,0),"000")</f>
        <v>_40_50___</v>
      </c>
      <c r="AA255" s="7" t="str">
        <f>IFERROR(VLOOKUP('Подбор UPS'!K255,Мощность!H:Q,10,0),"000")</f>
        <v>_40_50_36______</v>
      </c>
      <c r="AB255" t="str">
        <f t="shared" si="18"/>
        <v>да-</v>
      </c>
      <c r="AC255" t="str">
        <f t="shared" si="19"/>
        <v>да-</v>
      </c>
      <c r="AD255" t="str">
        <f t="shared" si="16"/>
        <v>да-</v>
      </c>
      <c r="AE255" t="s">
        <v>2708</v>
      </c>
      <c r="AF255" t="s">
        <v>2708</v>
      </c>
      <c r="AG255" t="s">
        <v>2708</v>
      </c>
      <c r="AH255" t="s">
        <v>2708</v>
      </c>
      <c r="AI255" t="s">
        <v>2708</v>
      </c>
      <c r="AJ255" s="37" t="str">
        <f t="shared" si="20"/>
        <v>93PM-50(50)-IS-BB-6x9Ah-LL-MBS-6_</v>
      </c>
    </row>
    <row r="256" spans="1:36" ht="48" hidden="1">
      <c r="A256" s="57" t="s">
        <v>1984</v>
      </c>
      <c r="B256" s="72" t="s">
        <v>1985</v>
      </c>
      <c r="C256" s="68" t="s">
        <v>1986</v>
      </c>
      <c r="D256" s="18">
        <v>656</v>
      </c>
      <c r="E256" s="70">
        <v>56</v>
      </c>
      <c r="F256" s="71">
        <v>91.4</v>
      </c>
      <c r="G256" s="70">
        <v>187.6</v>
      </c>
      <c r="H256" s="5" t="s">
        <v>1301</v>
      </c>
      <c r="I256" s="6" t="s">
        <v>2505</v>
      </c>
      <c r="J256" s="17">
        <v>30</v>
      </c>
      <c r="K256" s="5">
        <v>30</v>
      </c>
      <c r="L256" s="5" t="s">
        <v>1282</v>
      </c>
      <c r="M256" s="5" t="s">
        <v>426</v>
      </c>
      <c r="N256" s="17" t="s">
        <v>426</v>
      </c>
      <c r="O256" s="4" t="s">
        <v>427</v>
      </c>
      <c r="P256" s="4" t="s">
        <v>239</v>
      </c>
      <c r="Q256" s="4" t="s">
        <v>426</v>
      </c>
      <c r="R256" s="40" t="s">
        <v>2700</v>
      </c>
      <c r="S256" s="5" t="s">
        <v>2558</v>
      </c>
      <c r="T256" s="5" t="s">
        <v>425</v>
      </c>
      <c r="U256" s="4" t="s">
        <v>349</v>
      </c>
      <c r="V256" s="4" t="s">
        <v>664</v>
      </c>
      <c r="W256" s="5"/>
      <c r="X256" s="5">
        <v>12</v>
      </c>
      <c r="Z256" s="7" t="str">
        <f>IFERROR(VLOOKUP(J256,Мощность!A:F,6,0),"000")</f>
        <v>_20_30___</v>
      </c>
      <c r="AA256" s="7" t="str">
        <f>IFERROR(VLOOKUP('Подбор UPS'!K256,Мощность!H:Q,10,0),"000")</f>
        <v>_27_30_______</v>
      </c>
      <c r="AB256" t="str">
        <f t="shared" si="18"/>
        <v>да-</v>
      </c>
      <c r="AC256" t="str">
        <f t="shared" si="19"/>
        <v>нет-</v>
      </c>
      <c r="AD256" t="str">
        <f t="shared" si="16"/>
        <v>да-</v>
      </c>
      <c r="AE256" t="s">
        <v>2708</v>
      </c>
      <c r="AF256" t="s">
        <v>2708</v>
      </c>
      <c r="AG256" t="s">
        <v>2708</v>
      </c>
      <c r="AH256" t="s">
        <v>2708</v>
      </c>
      <c r="AI256" t="s">
        <v>2708</v>
      </c>
      <c r="AJ256" s="37" t="str">
        <f t="shared" si="20"/>
        <v>93PM-30(50)-IS-BB-4x7Ah-LL-6_</v>
      </c>
    </row>
    <row r="257" spans="1:36" ht="48" hidden="1">
      <c r="A257" s="57" t="s">
        <v>1987</v>
      </c>
      <c r="B257" s="72" t="s">
        <v>1988</v>
      </c>
      <c r="C257" s="68" t="s">
        <v>1989</v>
      </c>
      <c r="D257" s="18">
        <v>749</v>
      </c>
      <c r="E257" s="70">
        <v>56</v>
      </c>
      <c r="F257" s="71">
        <v>91.4</v>
      </c>
      <c r="G257" s="70">
        <v>187.6</v>
      </c>
      <c r="H257" s="5" t="s">
        <v>1301</v>
      </c>
      <c r="I257" s="6" t="s">
        <v>2505</v>
      </c>
      <c r="J257" s="17">
        <v>30</v>
      </c>
      <c r="K257" s="5">
        <v>30</v>
      </c>
      <c r="L257" s="5" t="s">
        <v>1282</v>
      </c>
      <c r="M257" s="5" t="s">
        <v>426</v>
      </c>
      <c r="N257" s="17" t="s">
        <v>426</v>
      </c>
      <c r="O257" s="4" t="s">
        <v>427</v>
      </c>
      <c r="P257" s="4" t="s">
        <v>240</v>
      </c>
      <c r="Q257" s="4" t="s">
        <v>426</v>
      </c>
      <c r="R257" s="40" t="s">
        <v>2700</v>
      </c>
      <c r="S257" s="5" t="s">
        <v>2558</v>
      </c>
      <c r="T257" s="5" t="s">
        <v>425</v>
      </c>
      <c r="U257" s="4" t="s">
        <v>349</v>
      </c>
      <c r="V257" s="4" t="s">
        <v>664</v>
      </c>
      <c r="W257" s="5"/>
      <c r="X257" s="5">
        <v>16</v>
      </c>
      <c r="Z257" s="7" t="str">
        <f>IFERROR(VLOOKUP(J257,Мощность!A:F,6,0),"000")</f>
        <v>_20_30___</v>
      </c>
      <c r="AA257" s="7" t="str">
        <f>IFERROR(VLOOKUP('Подбор UPS'!K257,Мощность!H:Q,10,0),"000")</f>
        <v>_27_30_______</v>
      </c>
      <c r="AB257" t="str">
        <f t="shared" si="18"/>
        <v>да-</v>
      </c>
      <c r="AC257" t="str">
        <f t="shared" si="19"/>
        <v>нет-</v>
      </c>
      <c r="AD257" t="str">
        <f t="shared" si="16"/>
        <v>да-</v>
      </c>
      <c r="AE257" t="s">
        <v>2708</v>
      </c>
      <c r="AF257" t="s">
        <v>2708</v>
      </c>
      <c r="AG257" t="s">
        <v>2708</v>
      </c>
      <c r="AH257" t="s">
        <v>2708</v>
      </c>
      <c r="AI257" t="s">
        <v>2708</v>
      </c>
      <c r="AJ257" s="37" t="str">
        <f t="shared" si="20"/>
        <v>93PM-30(50)-IS-BB-5x7Ah-LL-6_</v>
      </c>
    </row>
    <row r="258" spans="1:36" ht="48" hidden="1">
      <c r="A258" s="57" t="s">
        <v>1990</v>
      </c>
      <c r="B258" s="72" t="s">
        <v>1991</v>
      </c>
      <c r="C258" s="68" t="s">
        <v>1992</v>
      </c>
      <c r="D258" s="18">
        <v>842</v>
      </c>
      <c r="E258" s="70">
        <v>56</v>
      </c>
      <c r="F258" s="71">
        <v>91.4</v>
      </c>
      <c r="G258" s="70">
        <v>187.6</v>
      </c>
      <c r="H258" s="5" t="s">
        <v>1301</v>
      </c>
      <c r="I258" s="6" t="s">
        <v>2505</v>
      </c>
      <c r="J258" s="17">
        <v>30</v>
      </c>
      <c r="K258" s="5">
        <v>30</v>
      </c>
      <c r="L258" s="5" t="s">
        <v>1282</v>
      </c>
      <c r="M258" s="5" t="s">
        <v>426</v>
      </c>
      <c r="N258" s="17" t="s">
        <v>426</v>
      </c>
      <c r="O258" s="4" t="s">
        <v>427</v>
      </c>
      <c r="P258" s="4" t="s">
        <v>241</v>
      </c>
      <c r="Q258" s="4" t="s">
        <v>426</v>
      </c>
      <c r="R258" s="40" t="s">
        <v>2700</v>
      </c>
      <c r="S258" s="5" t="s">
        <v>2558</v>
      </c>
      <c r="T258" s="5" t="s">
        <v>425</v>
      </c>
      <c r="U258" s="4" t="s">
        <v>349</v>
      </c>
      <c r="V258" s="4" t="s">
        <v>664</v>
      </c>
      <c r="W258" s="5"/>
      <c r="X258" s="5">
        <v>22</v>
      </c>
      <c r="Z258" s="7" t="str">
        <f>IFERROR(VLOOKUP(J258,Мощность!A:F,6,0),"000")</f>
        <v>_20_30___</v>
      </c>
      <c r="AA258" s="7" t="str">
        <f>IFERROR(VLOOKUP('Подбор UPS'!K258,Мощность!H:Q,10,0),"000")</f>
        <v>_27_30_______</v>
      </c>
      <c r="AB258" t="str">
        <f t="shared" si="18"/>
        <v>да-</v>
      </c>
      <c r="AC258" t="str">
        <f t="shared" si="19"/>
        <v>нет-</v>
      </c>
      <c r="AD258" t="str">
        <f t="shared" si="16"/>
        <v>да-</v>
      </c>
      <c r="AE258" t="s">
        <v>2708</v>
      </c>
      <c r="AF258" t="s">
        <v>2708</v>
      </c>
      <c r="AG258" t="s">
        <v>2708</v>
      </c>
      <c r="AH258" t="s">
        <v>2708</v>
      </c>
      <c r="AI258" t="s">
        <v>2708</v>
      </c>
      <c r="AJ258" s="37" t="str">
        <f t="shared" si="20"/>
        <v>93PM-30(50)-IS-BB-6x7Ah-LL-6_</v>
      </c>
    </row>
    <row r="259" spans="1:36" ht="48" hidden="1">
      <c r="A259" s="57" t="s">
        <v>1993</v>
      </c>
      <c r="B259" s="72" t="s">
        <v>1994</v>
      </c>
      <c r="C259" s="68" t="s">
        <v>1995</v>
      </c>
      <c r="D259" s="18">
        <v>749</v>
      </c>
      <c r="E259" s="70">
        <v>56</v>
      </c>
      <c r="F259" s="71">
        <v>91.4</v>
      </c>
      <c r="G259" s="70">
        <v>187.6</v>
      </c>
      <c r="H259" s="5" t="s">
        <v>1301</v>
      </c>
      <c r="I259" s="6" t="s">
        <v>2505</v>
      </c>
      <c r="J259" s="17">
        <v>40</v>
      </c>
      <c r="K259" s="5">
        <v>40</v>
      </c>
      <c r="L259" s="5" t="s">
        <v>1282</v>
      </c>
      <c r="M259" s="5" t="s">
        <v>426</v>
      </c>
      <c r="N259" s="17" t="s">
        <v>426</v>
      </c>
      <c r="O259" s="4" t="s">
        <v>427</v>
      </c>
      <c r="P259" s="4" t="s">
        <v>242</v>
      </c>
      <c r="Q259" s="4" t="s">
        <v>426</v>
      </c>
      <c r="R259" s="40" t="s">
        <v>2700</v>
      </c>
      <c r="S259" s="5" t="s">
        <v>2558</v>
      </c>
      <c r="T259" s="5" t="s">
        <v>425</v>
      </c>
      <c r="U259" s="4" t="s">
        <v>349</v>
      </c>
      <c r="V259" s="4" t="s">
        <v>664</v>
      </c>
      <c r="W259" s="5"/>
      <c r="X259" s="5">
        <v>10</v>
      </c>
      <c r="Z259" s="7" t="str">
        <f>IFERROR(VLOOKUP(J259,Мощность!A:F,6,0),"000")</f>
        <v>_30_40___</v>
      </c>
      <c r="AA259" s="7" t="str">
        <f>IFERROR(VLOOKUP('Подбор UPS'!K259,Мощность!H:Q,10,0),"000")</f>
        <v>_36_40_30______</v>
      </c>
      <c r="AB259" t="str">
        <f t="shared" si="18"/>
        <v>да-</v>
      </c>
      <c r="AC259" t="str">
        <f t="shared" si="19"/>
        <v>нет-</v>
      </c>
      <c r="AD259" t="str">
        <f t="shared" si="16"/>
        <v>да-</v>
      </c>
      <c r="AE259" t="s">
        <v>2708</v>
      </c>
      <c r="AF259" t="s">
        <v>2708</v>
      </c>
      <c r="AG259" t="s">
        <v>2708</v>
      </c>
      <c r="AH259" t="s">
        <v>2708</v>
      </c>
      <c r="AI259" t="s">
        <v>2708</v>
      </c>
      <c r="AJ259" s="37" t="str">
        <f t="shared" si="20"/>
        <v>93PM-40(50)-IS-BB-5x7Ah-LL-6_</v>
      </c>
    </row>
    <row r="260" spans="1:36" ht="48" hidden="1">
      <c r="A260" s="57" t="s">
        <v>1996</v>
      </c>
      <c r="B260" s="72" t="s">
        <v>1997</v>
      </c>
      <c r="C260" s="68" t="s">
        <v>1998</v>
      </c>
      <c r="D260" s="18">
        <v>842</v>
      </c>
      <c r="E260" s="70">
        <v>56</v>
      </c>
      <c r="F260" s="71">
        <v>91.4</v>
      </c>
      <c r="G260" s="70">
        <v>187.6</v>
      </c>
      <c r="H260" s="5" t="s">
        <v>1301</v>
      </c>
      <c r="I260" s="6" t="s">
        <v>2505</v>
      </c>
      <c r="J260" s="17">
        <v>40</v>
      </c>
      <c r="K260" s="5">
        <v>40</v>
      </c>
      <c r="L260" s="5" t="s">
        <v>1282</v>
      </c>
      <c r="M260" s="5" t="s">
        <v>426</v>
      </c>
      <c r="N260" s="17" t="s">
        <v>426</v>
      </c>
      <c r="O260" s="4" t="s">
        <v>427</v>
      </c>
      <c r="P260" s="4" t="s">
        <v>243</v>
      </c>
      <c r="Q260" s="4" t="s">
        <v>426</v>
      </c>
      <c r="R260" s="40" t="s">
        <v>2700</v>
      </c>
      <c r="S260" s="5" t="s">
        <v>2558</v>
      </c>
      <c r="T260" s="5" t="s">
        <v>425</v>
      </c>
      <c r="U260" s="4" t="s">
        <v>349</v>
      </c>
      <c r="V260" s="4" t="s">
        <v>664</v>
      </c>
      <c r="W260" s="5"/>
      <c r="X260" s="5">
        <v>14</v>
      </c>
      <c r="Z260" s="7" t="str">
        <f>IFERROR(VLOOKUP(J260,Мощность!A:F,6,0),"000")</f>
        <v>_30_40___</v>
      </c>
      <c r="AA260" s="7" t="str">
        <f>IFERROR(VLOOKUP('Подбор UPS'!K260,Мощность!H:Q,10,0),"000")</f>
        <v>_36_40_30______</v>
      </c>
      <c r="AB260" t="str">
        <f t="shared" si="18"/>
        <v>да-</v>
      </c>
      <c r="AC260" t="str">
        <f t="shared" si="19"/>
        <v>нет-</v>
      </c>
      <c r="AD260" t="str">
        <f t="shared" si="16"/>
        <v>да-</v>
      </c>
      <c r="AE260" t="s">
        <v>2708</v>
      </c>
      <c r="AF260" t="s">
        <v>2708</v>
      </c>
      <c r="AG260" t="s">
        <v>2708</v>
      </c>
      <c r="AH260" t="s">
        <v>2708</v>
      </c>
      <c r="AI260" t="s">
        <v>2708</v>
      </c>
      <c r="AJ260" s="37" t="str">
        <f t="shared" si="20"/>
        <v>93PM-40(50)-IS-BB-6x7Ah-LL-6_</v>
      </c>
    </row>
    <row r="261" spans="1:36" ht="48" hidden="1">
      <c r="A261" s="57" t="s">
        <v>1999</v>
      </c>
      <c r="B261" s="72" t="s">
        <v>2000</v>
      </c>
      <c r="C261" s="68" t="s">
        <v>2001</v>
      </c>
      <c r="D261" s="18">
        <v>749</v>
      </c>
      <c r="E261" s="70">
        <v>56</v>
      </c>
      <c r="F261" s="71">
        <v>91.4</v>
      </c>
      <c r="G261" s="70">
        <v>187.6</v>
      </c>
      <c r="H261" s="5" t="s">
        <v>1301</v>
      </c>
      <c r="I261" s="6" t="s">
        <v>2505</v>
      </c>
      <c r="J261" s="17">
        <v>50</v>
      </c>
      <c r="K261" s="5">
        <v>50</v>
      </c>
      <c r="L261" s="5" t="s">
        <v>425</v>
      </c>
      <c r="M261" s="5" t="s">
        <v>426</v>
      </c>
      <c r="N261" s="17" t="s">
        <v>426</v>
      </c>
      <c r="O261" s="4" t="s">
        <v>427</v>
      </c>
      <c r="P261" s="4" t="s">
        <v>244</v>
      </c>
      <c r="Q261" s="4" t="s">
        <v>426</v>
      </c>
      <c r="R261" s="40" t="s">
        <v>2700</v>
      </c>
      <c r="S261" s="5" t="s">
        <v>2558</v>
      </c>
      <c r="T261" s="5" t="s">
        <v>425</v>
      </c>
      <c r="U261" s="4" t="s">
        <v>349</v>
      </c>
      <c r="V261" s="4" t="s">
        <v>664</v>
      </c>
      <c r="W261" s="5"/>
      <c r="X261" s="5">
        <v>6</v>
      </c>
      <c r="Z261" s="7" t="str">
        <f>IFERROR(VLOOKUP(J261,Мощность!A:F,6,0),"000")</f>
        <v>_40_50___</v>
      </c>
      <c r="AA261" s="7" t="str">
        <f>IFERROR(VLOOKUP('Подбор UPS'!K261,Мощность!H:Q,10,0),"000")</f>
        <v>_40_50_36______</v>
      </c>
      <c r="AB261" t="str">
        <f t="shared" si="18"/>
        <v>да-</v>
      </c>
      <c r="AC261" t="str">
        <f t="shared" si="19"/>
        <v>нет-</v>
      </c>
      <c r="AD261" t="str">
        <f t="shared" si="16"/>
        <v>да-</v>
      </c>
      <c r="AE261" t="s">
        <v>2708</v>
      </c>
      <c r="AF261" t="s">
        <v>2708</v>
      </c>
      <c r="AG261" t="s">
        <v>2708</v>
      </c>
      <c r="AH261" t="s">
        <v>2708</v>
      </c>
      <c r="AI261" t="s">
        <v>2708</v>
      </c>
      <c r="AJ261" s="37" t="str">
        <f t="shared" si="20"/>
        <v>93PM-50(50)-IS-BB-5x7Ah-LL-6_</v>
      </c>
    </row>
    <row r="262" spans="1:36" ht="48" hidden="1">
      <c r="A262" s="57" t="s">
        <v>2002</v>
      </c>
      <c r="B262" s="72" t="s">
        <v>2003</v>
      </c>
      <c r="C262" s="68" t="s">
        <v>2004</v>
      </c>
      <c r="D262" s="18">
        <v>842</v>
      </c>
      <c r="E262" s="70">
        <v>56</v>
      </c>
      <c r="F262" s="71">
        <v>91.4</v>
      </c>
      <c r="G262" s="70">
        <v>187.6</v>
      </c>
      <c r="H262" s="5" t="s">
        <v>1301</v>
      </c>
      <c r="I262" s="6" t="s">
        <v>2505</v>
      </c>
      <c r="J262" s="17">
        <v>50</v>
      </c>
      <c r="K262" s="5">
        <v>50</v>
      </c>
      <c r="L262" s="5" t="s">
        <v>425</v>
      </c>
      <c r="M262" s="5" t="s">
        <v>426</v>
      </c>
      <c r="N262" s="17" t="s">
        <v>426</v>
      </c>
      <c r="O262" s="4" t="s">
        <v>427</v>
      </c>
      <c r="P262" s="4" t="s">
        <v>245</v>
      </c>
      <c r="Q262" s="4" t="s">
        <v>426</v>
      </c>
      <c r="R262" s="40" t="s">
        <v>2700</v>
      </c>
      <c r="S262" s="5" t="s">
        <v>2558</v>
      </c>
      <c r="T262" s="5" t="s">
        <v>425</v>
      </c>
      <c r="U262" s="4" t="s">
        <v>349</v>
      </c>
      <c r="V262" s="4" t="s">
        <v>664</v>
      </c>
      <c r="W262" s="5"/>
      <c r="X262" s="5">
        <v>9</v>
      </c>
      <c r="Z262" s="7" t="str">
        <f>IFERROR(VLOOKUP(J262,Мощность!A:F,6,0),"000")</f>
        <v>_40_50___</v>
      </c>
      <c r="AA262" s="7" t="str">
        <f>IFERROR(VLOOKUP('Подбор UPS'!K262,Мощность!H:Q,10,0),"000")</f>
        <v>_40_50_36______</v>
      </c>
      <c r="AB262" t="str">
        <f t="shared" si="18"/>
        <v>да-</v>
      </c>
      <c r="AC262" t="str">
        <f t="shared" si="19"/>
        <v>нет-</v>
      </c>
      <c r="AD262" t="str">
        <f t="shared" si="16"/>
        <v>да-</v>
      </c>
      <c r="AE262" t="s">
        <v>2708</v>
      </c>
      <c r="AF262" t="s">
        <v>2708</v>
      </c>
      <c r="AG262" t="s">
        <v>2708</v>
      </c>
      <c r="AH262" t="s">
        <v>2708</v>
      </c>
      <c r="AI262" t="s">
        <v>2708</v>
      </c>
      <c r="AJ262" s="37" t="str">
        <f t="shared" si="20"/>
        <v>93PM-50(50)-IS-BB-6x7Ah-LL-6_</v>
      </c>
    </row>
    <row r="263" spans="1:36" ht="60" hidden="1">
      <c r="A263" s="57" t="s">
        <v>2005</v>
      </c>
      <c r="B263" s="72" t="s">
        <v>2006</v>
      </c>
      <c r="C263" s="68" t="s">
        <v>2007</v>
      </c>
      <c r="D263" s="18">
        <v>659</v>
      </c>
      <c r="E263" s="70">
        <v>56</v>
      </c>
      <c r="F263" s="71">
        <v>91.4</v>
      </c>
      <c r="G263" s="70">
        <v>187.6</v>
      </c>
      <c r="H263" s="5" t="s">
        <v>1301</v>
      </c>
      <c r="I263" s="6" t="s">
        <v>2505</v>
      </c>
      <c r="J263" s="17">
        <v>30</v>
      </c>
      <c r="K263" s="5">
        <v>30</v>
      </c>
      <c r="L263" s="5" t="s">
        <v>1282</v>
      </c>
      <c r="M263" s="5" t="s">
        <v>426</v>
      </c>
      <c r="N263" s="17" t="s">
        <v>426</v>
      </c>
      <c r="O263" s="4" t="s">
        <v>426</v>
      </c>
      <c r="P263" s="4" t="s">
        <v>246</v>
      </c>
      <c r="Q263" s="4" t="s">
        <v>426</v>
      </c>
      <c r="R263" s="40" t="s">
        <v>2700</v>
      </c>
      <c r="S263" s="5" t="s">
        <v>2558</v>
      </c>
      <c r="T263" s="5" t="s">
        <v>425</v>
      </c>
      <c r="U263" s="4" t="s">
        <v>349</v>
      </c>
      <c r="V263" s="4" t="s">
        <v>664</v>
      </c>
      <c r="W263" s="5"/>
      <c r="X263" s="5">
        <v>12</v>
      </c>
      <c r="Z263" s="7" t="str">
        <f>IFERROR(VLOOKUP(J263,Мощность!A:F,6,0),"000")</f>
        <v>_20_30___</v>
      </c>
      <c r="AA263" s="7" t="str">
        <f>IFERROR(VLOOKUP('Подбор UPS'!K263,Мощность!H:Q,10,0),"000")</f>
        <v>_27_30_______</v>
      </c>
      <c r="AB263" t="str">
        <f t="shared" si="18"/>
        <v>да-</v>
      </c>
      <c r="AC263" t="str">
        <f t="shared" si="19"/>
        <v>да-</v>
      </c>
      <c r="AD263" t="str">
        <f t="shared" ref="AD263:AD326" si="21">CONCATENATE(Q263,"-")</f>
        <v>да-</v>
      </c>
      <c r="AE263" t="s">
        <v>2708</v>
      </c>
      <c r="AF263" t="s">
        <v>2708</v>
      </c>
      <c r="AG263" t="s">
        <v>2708</v>
      </c>
      <c r="AH263" t="s">
        <v>2708</v>
      </c>
      <c r="AI263" t="s">
        <v>2708</v>
      </c>
      <c r="AJ263" s="37" t="str">
        <f t="shared" si="20"/>
        <v>93PM-30(50)-IS-BB-4x7Ah-LL-MBS-6_</v>
      </c>
    </row>
    <row r="264" spans="1:36" ht="60" hidden="1">
      <c r="A264" s="57" t="s">
        <v>2008</v>
      </c>
      <c r="B264" s="72" t="s">
        <v>2009</v>
      </c>
      <c r="C264" s="68" t="s">
        <v>2010</v>
      </c>
      <c r="D264" s="18">
        <v>752</v>
      </c>
      <c r="E264" s="70">
        <v>56</v>
      </c>
      <c r="F264" s="71">
        <v>91.4</v>
      </c>
      <c r="G264" s="70">
        <v>187.6</v>
      </c>
      <c r="H264" s="5" t="s">
        <v>1301</v>
      </c>
      <c r="I264" s="6" t="s">
        <v>2505</v>
      </c>
      <c r="J264" s="17">
        <v>30</v>
      </c>
      <c r="K264" s="5">
        <v>30</v>
      </c>
      <c r="L264" s="5" t="s">
        <v>1282</v>
      </c>
      <c r="M264" s="5" t="s">
        <v>426</v>
      </c>
      <c r="N264" s="17" t="s">
        <v>426</v>
      </c>
      <c r="O264" s="4" t="s">
        <v>426</v>
      </c>
      <c r="P264" s="4" t="s">
        <v>247</v>
      </c>
      <c r="Q264" s="4" t="s">
        <v>426</v>
      </c>
      <c r="R264" s="40" t="s">
        <v>2700</v>
      </c>
      <c r="S264" s="5" t="s">
        <v>2558</v>
      </c>
      <c r="T264" s="5" t="s">
        <v>425</v>
      </c>
      <c r="U264" s="4" t="s">
        <v>349</v>
      </c>
      <c r="V264" s="4" t="s">
        <v>664</v>
      </c>
      <c r="W264" s="5"/>
      <c r="X264" s="5">
        <v>16</v>
      </c>
      <c r="Z264" s="7" t="str">
        <f>IFERROR(VLOOKUP(J264,Мощность!A:F,6,0),"000")</f>
        <v>_20_30___</v>
      </c>
      <c r="AA264" s="7" t="str">
        <f>IFERROR(VLOOKUP('Подбор UPS'!K264,Мощность!H:Q,10,0),"000")</f>
        <v>_27_30_______</v>
      </c>
      <c r="AB264" t="str">
        <f t="shared" si="18"/>
        <v>да-</v>
      </c>
      <c r="AC264" t="str">
        <f t="shared" si="19"/>
        <v>да-</v>
      </c>
      <c r="AD264" t="str">
        <f t="shared" si="21"/>
        <v>да-</v>
      </c>
      <c r="AE264" t="s">
        <v>2708</v>
      </c>
      <c r="AF264" t="s">
        <v>2708</v>
      </c>
      <c r="AG264" t="s">
        <v>2708</v>
      </c>
      <c r="AH264" t="s">
        <v>2708</v>
      </c>
      <c r="AI264" t="s">
        <v>2708</v>
      </c>
      <c r="AJ264" s="37" t="str">
        <f t="shared" si="20"/>
        <v>93PM-30(50)-IS-BB-5x7Ah-LL-MBS-6_</v>
      </c>
    </row>
    <row r="265" spans="1:36" ht="60" hidden="1">
      <c r="A265" s="57" t="s">
        <v>2011</v>
      </c>
      <c r="B265" s="72" t="s">
        <v>2012</v>
      </c>
      <c r="C265" s="68" t="s">
        <v>2013</v>
      </c>
      <c r="D265" s="18">
        <v>845</v>
      </c>
      <c r="E265" s="70">
        <v>56</v>
      </c>
      <c r="F265" s="71">
        <v>91.4</v>
      </c>
      <c r="G265" s="70">
        <v>187.6</v>
      </c>
      <c r="H265" s="5" t="s">
        <v>1301</v>
      </c>
      <c r="I265" s="6" t="s">
        <v>2505</v>
      </c>
      <c r="J265" s="17">
        <v>30</v>
      </c>
      <c r="K265" s="5">
        <v>30</v>
      </c>
      <c r="L265" s="5" t="s">
        <v>1282</v>
      </c>
      <c r="M265" s="5" t="s">
        <v>426</v>
      </c>
      <c r="N265" s="17" t="s">
        <v>426</v>
      </c>
      <c r="O265" s="4" t="s">
        <v>426</v>
      </c>
      <c r="P265" s="4" t="s">
        <v>248</v>
      </c>
      <c r="Q265" s="4" t="s">
        <v>426</v>
      </c>
      <c r="R265" s="40" t="s">
        <v>2700</v>
      </c>
      <c r="S265" s="5" t="s">
        <v>2558</v>
      </c>
      <c r="T265" s="5" t="s">
        <v>425</v>
      </c>
      <c r="U265" s="4" t="s">
        <v>349</v>
      </c>
      <c r="V265" s="4" t="s">
        <v>664</v>
      </c>
      <c r="W265" s="5"/>
      <c r="X265" s="5">
        <v>22</v>
      </c>
      <c r="Z265" s="7" t="str">
        <f>IFERROR(VLOOKUP(J265,Мощность!A:F,6,0),"000")</f>
        <v>_20_30___</v>
      </c>
      <c r="AA265" s="7" t="str">
        <f>IFERROR(VLOOKUP('Подбор UPS'!K265,Мощность!H:Q,10,0),"000")</f>
        <v>_27_30_______</v>
      </c>
      <c r="AB265" t="str">
        <f t="shared" si="18"/>
        <v>да-</v>
      </c>
      <c r="AC265" t="str">
        <f t="shared" si="19"/>
        <v>да-</v>
      </c>
      <c r="AD265" t="str">
        <f t="shared" si="21"/>
        <v>да-</v>
      </c>
      <c r="AE265" t="s">
        <v>2708</v>
      </c>
      <c r="AF265" t="s">
        <v>2708</v>
      </c>
      <c r="AG265" t="s">
        <v>2708</v>
      </c>
      <c r="AH265" t="s">
        <v>2708</v>
      </c>
      <c r="AI265" t="s">
        <v>2708</v>
      </c>
      <c r="AJ265" s="37" t="str">
        <f t="shared" si="20"/>
        <v>93PM-30(50)-IS-BB-6x7Ah-LL-MBS-6_</v>
      </c>
    </row>
    <row r="266" spans="1:36" ht="60" hidden="1">
      <c r="A266" s="57" t="s">
        <v>2014</v>
      </c>
      <c r="B266" s="72" t="s">
        <v>2015</v>
      </c>
      <c r="C266" s="68" t="s">
        <v>2016</v>
      </c>
      <c r="D266" s="18">
        <v>752</v>
      </c>
      <c r="E266" s="70">
        <v>56</v>
      </c>
      <c r="F266" s="71">
        <v>91.4</v>
      </c>
      <c r="G266" s="70">
        <v>187.6</v>
      </c>
      <c r="H266" s="5" t="s">
        <v>1301</v>
      </c>
      <c r="I266" s="6" t="s">
        <v>2505</v>
      </c>
      <c r="J266" s="17">
        <v>40</v>
      </c>
      <c r="K266" s="5">
        <v>40</v>
      </c>
      <c r="L266" s="5" t="s">
        <v>1282</v>
      </c>
      <c r="M266" s="5" t="s">
        <v>426</v>
      </c>
      <c r="N266" s="17" t="s">
        <v>426</v>
      </c>
      <c r="O266" s="4" t="s">
        <v>426</v>
      </c>
      <c r="P266" s="4" t="s">
        <v>249</v>
      </c>
      <c r="Q266" s="4" t="s">
        <v>426</v>
      </c>
      <c r="R266" s="40" t="s">
        <v>2700</v>
      </c>
      <c r="S266" s="5" t="s">
        <v>2558</v>
      </c>
      <c r="T266" s="5" t="s">
        <v>425</v>
      </c>
      <c r="U266" s="4" t="s">
        <v>349</v>
      </c>
      <c r="V266" s="4" t="s">
        <v>664</v>
      </c>
      <c r="W266" s="5"/>
      <c r="X266" s="5">
        <v>10</v>
      </c>
      <c r="Z266" s="7" t="str">
        <f>IFERROR(VLOOKUP(J266,Мощность!A:F,6,0),"000")</f>
        <v>_30_40___</v>
      </c>
      <c r="AA266" s="7" t="str">
        <f>IFERROR(VLOOKUP('Подбор UPS'!K266,Мощность!H:Q,10,0),"000")</f>
        <v>_36_40_30______</v>
      </c>
      <c r="AB266" t="str">
        <f t="shared" si="18"/>
        <v>да-</v>
      </c>
      <c r="AC266" t="str">
        <f t="shared" si="19"/>
        <v>да-</v>
      </c>
      <c r="AD266" t="str">
        <f t="shared" si="21"/>
        <v>да-</v>
      </c>
      <c r="AE266" t="s">
        <v>2708</v>
      </c>
      <c r="AF266" t="s">
        <v>2708</v>
      </c>
      <c r="AG266" t="s">
        <v>2708</v>
      </c>
      <c r="AH266" t="s">
        <v>2708</v>
      </c>
      <c r="AI266" t="s">
        <v>2708</v>
      </c>
      <c r="AJ266" s="37" t="str">
        <f t="shared" si="20"/>
        <v>93PM-40(50)-IS-BB-5x7Ah-LL-MBS-6_</v>
      </c>
    </row>
    <row r="267" spans="1:36" ht="60" hidden="1">
      <c r="A267" s="57" t="s">
        <v>2017</v>
      </c>
      <c r="B267" s="72" t="s">
        <v>2018</v>
      </c>
      <c r="C267" s="68" t="s">
        <v>2019</v>
      </c>
      <c r="D267" s="18">
        <v>845</v>
      </c>
      <c r="E267" s="70">
        <v>56</v>
      </c>
      <c r="F267" s="71">
        <v>91.4</v>
      </c>
      <c r="G267" s="70">
        <v>187.6</v>
      </c>
      <c r="H267" s="5" t="s">
        <v>1301</v>
      </c>
      <c r="I267" s="6" t="s">
        <v>2505</v>
      </c>
      <c r="J267" s="17">
        <v>40</v>
      </c>
      <c r="K267" s="5">
        <v>40</v>
      </c>
      <c r="L267" s="5" t="s">
        <v>1282</v>
      </c>
      <c r="M267" s="5" t="s">
        <v>426</v>
      </c>
      <c r="N267" s="17" t="s">
        <v>426</v>
      </c>
      <c r="O267" s="4" t="s">
        <v>426</v>
      </c>
      <c r="P267" s="4" t="s">
        <v>250</v>
      </c>
      <c r="Q267" s="4" t="s">
        <v>426</v>
      </c>
      <c r="R267" s="40" t="s">
        <v>2700</v>
      </c>
      <c r="S267" s="5" t="s">
        <v>2558</v>
      </c>
      <c r="T267" s="5" t="s">
        <v>425</v>
      </c>
      <c r="U267" s="4" t="s">
        <v>349</v>
      </c>
      <c r="V267" s="4" t="s">
        <v>664</v>
      </c>
      <c r="W267" s="5"/>
      <c r="X267" s="5">
        <v>14</v>
      </c>
      <c r="Z267" s="7" t="str">
        <f>IFERROR(VLOOKUP(J267,Мощность!A:F,6,0),"000")</f>
        <v>_30_40___</v>
      </c>
      <c r="AA267" s="7" t="str">
        <f>IFERROR(VLOOKUP('Подбор UPS'!K267,Мощность!H:Q,10,0),"000")</f>
        <v>_36_40_30______</v>
      </c>
      <c r="AB267" t="str">
        <f t="shared" si="18"/>
        <v>да-</v>
      </c>
      <c r="AC267" t="str">
        <f t="shared" si="19"/>
        <v>да-</v>
      </c>
      <c r="AD267" t="str">
        <f t="shared" si="21"/>
        <v>да-</v>
      </c>
      <c r="AE267" t="s">
        <v>2708</v>
      </c>
      <c r="AF267" t="s">
        <v>2708</v>
      </c>
      <c r="AG267" t="s">
        <v>2708</v>
      </c>
      <c r="AH267" t="s">
        <v>2708</v>
      </c>
      <c r="AI267" t="s">
        <v>2708</v>
      </c>
      <c r="AJ267" s="37" t="str">
        <f t="shared" si="20"/>
        <v>93PM-40(50)-IS-BB-6x7Ah-LL-MBS-6_</v>
      </c>
    </row>
    <row r="268" spans="1:36" ht="48" hidden="1">
      <c r="A268" s="57" t="s">
        <v>2020</v>
      </c>
      <c r="B268" s="72" t="s">
        <v>2021</v>
      </c>
      <c r="C268" s="68" t="s">
        <v>2022</v>
      </c>
      <c r="D268" s="18">
        <v>752</v>
      </c>
      <c r="E268" s="70">
        <v>56</v>
      </c>
      <c r="F268" s="71">
        <v>91.4</v>
      </c>
      <c r="G268" s="70">
        <v>187.6</v>
      </c>
      <c r="H268" s="5" t="s">
        <v>1301</v>
      </c>
      <c r="I268" s="6" t="s">
        <v>2505</v>
      </c>
      <c r="J268" s="17">
        <v>50</v>
      </c>
      <c r="K268" s="5">
        <v>50</v>
      </c>
      <c r="L268" s="5" t="s">
        <v>425</v>
      </c>
      <c r="M268" s="5" t="s">
        <v>426</v>
      </c>
      <c r="N268" s="17" t="s">
        <v>426</v>
      </c>
      <c r="O268" s="4" t="s">
        <v>426</v>
      </c>
      <c r="P268" s="4" t="s">
        <v>251</v>
      </c>
      <c r="Q268" s="4" t="s">
        <v>426</v>
      </c>
      <c r="R268" s="40" t="s">
        <v>2700</v>
      </c>
      <c r="S268" s="5" t="s">
        <v>2558</v>
      </c>
      <c r="T268" s="5" t="s">
        <v>425</v>
      </c>
      <c r="U268" s="4" t="s">
        <v>349</v>
      </c>
      <c r="V268" s="4" t="s">
        <v>664</v>
      </c>
      <c r="W268" s="5"/>
      <c r="X268" s="5">
        <v>6</v>
      </c>
      <c r="Z268" s="7" t="str">
        <f>IFERROR(VLOOKUP(J268,Мощность!A:F,6,0),"000")</f>
        <v>_40_50___</v>
      </c>
      <c r="AA268" s="7" t="str">
        <f>IFERROR(VLOOKUP('Подбор UPS'!K268,Мощность!H:Q,10,0),"000")</f>
        <v>_40_50_36______</v>
      </c>
      <c r="AB268" t="str">
        <f t="shared" si="18"/>
        <v>да-</v>
      </c>
      <c r="AC268" t="str">
        <f t="shared" si="19"/>
        <v>да-</v>
      </c>
      <c r="AD268" t="str">
        <f t="shared" si="21"/>
        <v>да-</v>
      </c>
      <c r="AE268" t="s">
        <v>2708</v>
      </c>
      <c r="AF268" t="s">
        <v>2708</v>
      </c>
      <c r="AG268" t="s">
        <v>2708</v>
      </c>
      <c r="AH268" t="s">
        <v>2708</v>
      </c>
      <c r="AI268" t="s">
        <v>2708</v>
      </c>
      <c r="AJ268" s="37" t="str">
        <f t="shared" si="20"/>
        <v>93PM-50(50)-IS-BB-5x7Ah-LL-MBS-6_</v>
      </c>
    </row>
    <row r="269" spans="1:36" ht="48" hidden="1">
      <c r="A269" s="57" t="s">
        <v>2023</v>
      </c>
      <c r="B269" s="72" t="s">
        <v>2024</v>
      </c>
      <c r="C269" s="68" t="s">
        <v>2025</v>
      </c>
      <c r="D269" s="18">
        <v>845</v>
      </c>
      <c r="E269" s="70">
        <v>56</v>
      </c>
      <c r="F269" s="71">
        <v>91.4</v>
      </c>
      <c r="G269" s="70">
        <v>187.6</v>
      </c>
      <c r="H269" s="5" t="s">
        <v>1301</v>
      </c>
      <c r="I269" s="6" t="s">
        <v>2505</v>
      </c>
      <c r="J269" s="17">
        <v>50</v>
      </c>
      <c r="K269" s="5">
        <v>50</v>
      </c>
      <c r="L269" s="5" t="s">
        <v>425</v>
      </c>
      <c r="M269" s="5" t="s">
        <v>426</v>
      </c>
      <c r="N269" s="17" t="s">
        <v>426</v>
      </c>
      <c r="O269" s="4" t="s">
        <v>426</v>
      </c>
      <c r="P269" s="4" t="s">
        <v>252</v>
      </c>
      <c r="Q269" s="4" t="s">
        <v>426</v>
      </c>
      <c r="R269" s="40" t="s">
        <v>2700</v>
      </c>
      <c r="S269" s="5" t="s">
        <v>2558</v>
      </c>
      <c r="T269" s="5" t="s">
        <v>425</v>
      </c>
      <c r="U269" s="4" t="s">
        <v>349</v>
      </c>
      <c r="V269" s="4" t="s">
        <v>664</v>
      </c>
      <c r="W269" s="5"/>
      <c r="X269" s="5">
        <v>9</v>
      </c>
      <c r="Z269" s="7" t="str">
        <f>IFERROR(VLOOKUP(J269,Мощность!A:F,6,0),"000")</f>
        <v>_40_50___</v>
      </c>
      <c r="AA269" s="7" t="str">
        <f>IFERROR(VLOOKUP('Подбор UPS'!K269,Мощность!H:Q,10,0),"000")</f>
        <v>_40_50_36______</v>
      </c>
      <c r="AB269" t="str">
        <f t="shared" si="18"/>
        <v>да-</v>
      </c>
      <c r="AC269" t="str">
        <f t="shared" si="19"/>
        <v>да-</v>
      </c>
      <c r="AD269" t="str">
        <f t="shared" si="21"/>
        <v>да-</v>
      </c>
      <c r="AE269" t="s">
        <v>2708</v>
      </c>
      <c r="AF269" t="s">
        <v>2708</v>
      </c>
      <c r="AG269" t="s">
        <v>2708</v>
      </c>
      <c r="AH269" t="s">
        <v>2708</v>
      </c>
      <c r="AI269" t="s">
        <v>2708</v>
      </c>
      <c r="AJ269" s="37" t="str">
        <f t="shared" si="20"/>
        <v>93PM-50(50)-IS-BB-6x7Ah-LL-MBS-6_</v>
      </c>
    </row>
    <row r="270" spans="1:36" ht="36" hidden="1">
      <c r="A270" s="57" t="s">
        <v>2026</v>
      </c>
      <c r="B270" s="72" t="s">
        <v>2027</v>
      </c>
      <c r="C270" s="68" t="s">
        <v>2028</v>
      </c>
      <c r="D270" s="18">
        <v>288</v>
      </c>
      <c r="E270" s="70">
        <v>56</v>
      </c>
      <c r="F270" s="71">
        <v>91.4</v>
      </c>
      <c r="G270" s="70">
        <v>187.6</v>
      </c>
      <c r="H270" s="5" t="s">
        <v>1301</v>
      </c>
      <c r="I270" s="6" t="s">
        <v>2505</v>
      </c>
      <c r="J270" s="17">
        <v>60</v>
      </c>
      <c r="K270" s="5">
        <v>54</v>
      </c>
      <c r="L270" s="5" t="s">
        <v>425</v>
      </c>
      <c r="M270" s="5" t="s">
        <v>426</v>
      </c>
      <c r="N270" s="17" t="s">
        <v>426</v>
      </c>
      <c r="O270" s="4" t="s">
        <v>427</v>
      </c>
      <c r="P270" s="4" t="s">
        <v>430</v>
      </c>
      <c r="Q270" s="4" t="s">
        <v>427</v>
      </c>
      <c r="R270" s="40" t="s">
        <v>2700</v>
      </c>
      <c r="S270" s="5" t="s">
        <v>2558</v>
      </c>
      <c r="T270" s="5" t="s">
        <v>425</v>
      </c>
      <c r="U270" s="4" t="s">
        <v>349</v>
      </c>
      <c r="V270" s="4" t="s">
        <v>664</v>
      </c>
      <c r="W270" s="18" t="s">
        <v>425</v>
      </c>
      <c r="X270" s="18" t="s">
        <v>425</v>
      </c>
      <c r="Z270" s="7" t="str">
        <f>IFERROR(VLOOKUP(J270,Мощность!A:F,6,0),"000")</f>
        <v>_50_60___</v>
      </c>
      <c r="AA270" s="7" t="str">
        <f>IFERROR(VLOOKUP('Подбор UPS'!K270,Мощность!H:Q,10,0),"000")</f>
        <v>_50_54_40______</v>
      </c>
      <c r="AB270" t="str">
        <f t="shared" ref="AB270:AB333" si="22">CONCATENATE(M270,"-")</f>
        <v>да-</v>
      </c>
      <c r="AC270" t="str">
        <f t="shared" ref="AC270:AC333" si="23">CONCATENATE(O270,"-")</f>
        <v>нет-</v>
      </c>
      <c r="AD270" t="str">
        <f t="shared" si="21"/>
        <v>нет-</v>
      </c>
      <c r="AE270" t="s">
        <v>2708</v>
      </c>
      <c r="AF270" t="s">
        <v>2708</v>
      </c>
      <c r="AG270" t="s">
        <v>2708</v>
      </c>
      <c r="AH270" t="s">
        <v>2708</v>
      </c>
      <c r="AI270" t="s">
        <v>2708</v>
      </c>
      <c r="AJ270" s="37" t="str">
        <f t="shared" si="20"/>
        <v>93PM-60(60)-IS-BB-0-6_</v>
      </c>
    </row>
    <row r="271" spans="1:36" ht="48" hidden="1">
      <c r="A271" s="57" t="s">
        <v>2029</v>
      </c>
      <c r="B271" s="72" t="s">
        <v>2030</v>
      </c>
      <c r="C271" s="68" t="s">
        <v>2031</v>
      </c>
      <c r="D271" s="18">
        <v>773</v>
      </c>
      <c r="E271" s="70">
        <v>56</v>
      </c>
      <c r="F271" s="71">
        <v>91.4</v>
      </c>
      <c r="G271" s="70">
        <v>187.6</v>
      </c>
      <c r="H271" s="5" t="s">
        <v>1301</v>
      </c>
      <c r="I271" s="6" t="s">
        <v>2505</v>
      </c>
      <c r="J271" s="17">
        <v>60</v>
      </c>
      <c r="K271" s="5">
        <v>54</v>
      </c>
      <c r="L271" s="5" t="s">
        <v>425</v>
      </c>
      <c r="M271" s="5" t="s">
        <v>426</v>
      </c>
      <c r="N271" s="17" t="s">
        <v>426</v>
      </c>
      <c r="O271" s="4" t="s">
        <v>427</v>
      </c>
      <c r="P271" s="4" t="s">
        <v>431</v>
      </c>
      <c r="Q271" s="4" t="s">
        <v>426</v>
      </c>
      <c r="R271" s="40" t="s">
        <v>2700</v>
      </c>
      <c r="S271" s="5" t="s">
        <v>2558</v>
      </c>
      <c r="T271" s="5" t="s">
        <v>425</v>
      </c>
      <c r="U271" s="4" t="s">
        <v>349</v>
      </c>
      <c r="V271" s="4" t="s">
        <v>664</v>
      </c>
      <c r="W271" s="5"/>
      <c r="X271" s="5">
        <v>9</v>
      </c>
      <c r="Z271" s="7" t="str">
        <f>IFERROR(VLOOKUP(J271,Мощность!A:F,6,0),"000")</f>
        <v>_50_60___</v>
      </c>
      <c r="AA271" s="7" t="str">
        <f>IFERROR(VLOOKUP('Подбор UPS'!K271,Мощность!H:Q,10,0),"000")</f>
        <v>_50_54_40______</v>
      </c>
      <c r="AB271" t="str">
        <f t="shared" si="22"/>
        <v>да-</v>
      </c>
      <c r="AC271" t="str">
        <f t="shared" si="23"/>
        <v>нет-</v>
      </c>
      <c r="AD271" t="str">
        <f t="shared" si="21"/>
        <v>да-</v>
      </c>
      <c r="AE271" t="s">
        <v>2708</v>
      </c>
      <c r="AF271" t="s">
        <v>2708</v>
      </c>
      <c r="AG271" t="s">
        <v>2708</v>
      </c>
      <c r="AH271" t="s">
        <v>2708</v>
      </c>
      <c r="AI271" t="s">
        <v>2708</v>
      </c>
      <c r="AJ271" s="37" t="str">
        <f t="shared" si="20"/>
        <v>93PM-60(60)-IS-BB-5x9Ah-6_</v>
      </c>
    </row>
    <row r="272" spans="1:36" ht="48" hidden="1">
      <c r="A272" s="57" t="s">
        <v>2032</v>
      </c>
      <c r="B272" s="72" t="s">
        <v>2033</v>
      </c>
      <c r="C272" s="68" t="s">
        <v>2034</v>
      </c>
      <c r="D272" s="18">
        <v>870</v>
      </c>
      <c r="E272" s="70">
        <v>56</v>
      </c>
      <c r="F272" s="71">
        <v>91.4</v>
      </c>
      <c r="G272" s="70">
        <v>187.6</v>
      </c>
      <c r="H272" s="5" t="s">
        <v>1301</v>
      </c>
      <c r="I272" s="6" t="s">
        <v>2505</v>
      </c>
      <c r="J272" s="17">
        <v>60</v>
      </c>
      <c r="K272" s="5">
        <v>54</v>
      </c>
      <c r="L272" s="5" t="s">
        <v>425</v>
      </c>
      <c r="M272" s="5" t="s">
        <v>426</v>
      </c>
      <c r="N272" s="17" t="s">
        <v>426</v>
      </c>
      <c r="O272" s="4" t="s">
        <v>427</v>
      </c>
      <c r="P272" s="4" t="s">
        <v>432</v>
      </c>
      <c r="Q272" s="4" t="s">
        <v>426</v>
      </c>
      <c r="R272" s="40" t="s">
        <v>2700</v>
      </c>
      <c r="S272" s="5" t="s">
        <v>2558</v>
      </c>
      <c r="T272" s="5" t="s">
        <v>425</v>
      </c>
      <c r="U272" s="4" t="s">
        <v>349</v>
      </c>
      <c r="V272" s="4" t="s">
        <v>664</v>
      </c>
      <c r="W272" s="5"/>
      <c r="X272" s="5">
        <v>12</v>
      </c>
      <c r="Z272" s="7" t="str">
        <f>IFERROR(VLOOKUP(J272,Мощность!A:F,6,0),"000")</f>
        <v>_50_60___</v>
      </c>
      <c r="AA272" s="7" t="str">
        <f>IFERROR(VLOOKUP('Подбор UPS'!K272,Мощность!H:Q,10,0),"000")</f>
        <v>_50_54_40______</v>
      </c>
      <c r="AB272" t="str">
        <f t="shared" si="22"/>
        <v>да-</v>
      </c>
      <c r="AC272" t="str">
        <f t="shared" si="23"/>
        <v>нет-</v>
      </c>
      <c r="AD272" t="str">
        <f t="shared" si="21"/>
        <v>да-</v>
      </c>
      <c r="AE272" t="s">
        <v>2708</v>
      </c>
      <c r="AF272" t="s">
        <v>2708</v>
      </c>
      <c r="AG272" t="s">
        <v>2708</v>
      </c>
      <c r="AH272" t="s">
        <v>2708</v>
      </c>
      <c r="AI272" t="s">
        <v>2708</v>
      </c>
      <c r="AJ272" s="37" t="str">
        <f t="shared" si="20"/>
        <v>93PM-60(60)-IS-BB-6x9Ah-6_</v>
      </c>
    </row>
    <row r="273" spans="1:36" ht="48" hidden="1">
      <c r="A273" s="57" t="s">
        <v>2035</v>
      </c>
      <c r="B273" s="72" t="s">
        <v>2036</v>
      </c>
      <c r="C273" s="68" t="s">
        <v>2037</v>
      </c>
      <c r="D273" s="18">
        <v>870</v>
      </c>
      <c r="E273" s="70">
        <v>56</v>
      </c>
      <c r="F273" s="71">
        <v>91.4</v>
      </c>
      <c r="G273" s="70">
        <v>187.6</v>
      </c>
      <c r="H273" s="5" t="s">
        <v>1301</v>
      </c>
      <c r="I273" s="6" t="s">
        <v>2505</v>
      </c>
      <c r="J273" s="17">
        <v>60</v>
      </c>
      <c r="K273" s="5">
        <v>54</v>
      </c>
      <c r="L273" s="5" t="s">
        <v>425</v>
      </c>
      <c r="M273" s="5" t="s">
        <v>426</v>
      </c>
      <c r="N273" s="17" t="s">
        <v>426</v>
      </c>
      <c r="O273" s="4" t="s">
        <v>427</v>
      </c>
      <c r="P273" s="4"/>
      <c r="Q273" s="4" t="s">
        <v>426</v>
      </c>
      <c r="R273" s="40" t="s">
        <v>2700</v>
      </c>
      <c r="S273" s="5" t="s">
        <v>2558</v>
      </c>
      <c r="T273" s="5" t="s">
        <v>425</v>
      </c>
      <c r="U273" s="4" t="s">
        <v>349</v>
      </c>
      <c r="V273" s="4" t="s">
        <v>664</v>
      </c>
      <c r="W273" s="5"/>
      <c r="X273" s="5">
        <v>12</v>
      </c>
      <c r="Z273" s="7" t="str">
        <f>IFERROR(VLOOKUP(J273,Мощность!A:F,6,0),"000")</f>
        <v>_50_60___</v>
      </c>
      <c r="AA273" s="7" t="str">
        <f>IFERROR(VLOOKUP('Подбор UPS'!K273,Мощность!H:Q,10,0),"000")</f>
        <v>_50_54_40______</v>
      </c>
      <c r="AB273" t="str">
        <f t="shared" si="22"/>
        <v>да-</v>
      </c>
      <c r="AC273" t="str">
        <f t="shared" si="23"/>
        <v>нет-</v>
      </c>
      <c r="AD273" t="str">
        <f t="shared" si="21"/>
        <v>да-</v>
      </c>
      <c r="AE273" t="s">
        <v>2708</v>
      </c>
      <c r="AF273" t="s">
        <v>2708</v>
      </c>
      <c r="AG273" t="s">
        <v>2708</v>
      </c>
      <c r="AH273" t="s">
        <v>2708</v>
      </c>
      <c r="AI273" t="s">
        <v>2708</v>
      </c>
      <c r="AJ273" s="37" t="str">
        <f t="shared" si="20"/>
        <v>93PM-60(60)-IS-BB-6x9Ah-LL-6_</v>
      </c>
    </row>
    <row r="274" spans="1:36" ht="36" hidden="1">
      <c r="A274" s="57" t="s">
        <v>2038</v>
      </c>
      <c r="B274" s="72" t="s">
        <v>2039</v>
      </c>
      <c r="C274" s="68" t="s">
        <v>2040</v>
      </c>
      <c r="D274" s="18">
        <v>288</v>
      </c>
      <c r="E274" s="70">
        <v>56</v>
      </c>
      <c r="F274" s="71">
        <v>91.4</v>
      </c>
      <c r="G274" s="70">
        <v>187.6</v>
      </c>
      <c r="H274" s="5" t="s">
        <v>1301</v>
      </c>
      <c r="I274" s="6" t="s">
        <v>2505</v>
      </c>
      <c r="J274" s="17">
        <v>60</v>
      </c>
      <c r="K274" s="5">
        <v>54</v>
      </c>
      <c r="L274" s="5" t="s">
        <v>425</v>
      </c>
      <c r="M274" s="5" t="s">
        <v>426</v>
      </c>
      <c r="N274" s="17" t="s">
        <v>426</v>
      </c>
      <c r="O274" s="4" t="s">
        <v>426</v>
      </c>
      <c r="P274" s="4" t="s">
        <v>433</v>
      </c>
      <c r="Q274" s="4" t="s">
        <v>427</v>
      </c>
      <c r="R274" s="40" t="s">
        <v>2700</v>
      </c>
      <c r="S274" s="5" t="s">
        <v>2558</v>
      </c>
      <c r="T274" s="5" t="s">
        <v>425</v>
      </c>
      <c r="U274" s="4" t="s">
        <v>349</v>
      </c>
      <c r="V274" s="4" t="s">
        <v>664</v>
      </c>
      <c r="W274" s="18" t="s">
        <v>425</v>
      </c>
      <c r="X274" s="18" t="s">
        <v>425</v>
      </c>
      <c r="Z274" s="7" t="str">
        <f>IFERROR(VLOOKUP(J274,Мощность!A:F,6,0),"000")</f>
        <v>_50_60___</v>
      </c>
      <c r="AA274" s="7" t="str">
        <f>IFERROR(VLOOKUP('Подбор UPS'!K274,Мощность!H:Q,10,0),"000")</f>
        <v>_50_54_40______</v>
      </c>
      <c r="AB274" t="str">
        <f t="shared" si="22"/>
        <v>да-</v>
      </c>
      <c r="AC274" t="str">
        <f t="shared" si="23"/>
        <v>да-</v>
      </c>
      <c r="AD274" t="str">
        <f t="shared" si="21"/>
        <v>нет-</v>
      </c>
      <c r="AE274" t="s">
        <v>2708</v>
      </c>
      <c r="AF274" t="s">
        <v>2708</v>
      </c>
      <c r="AG274" t="s">
        <v>2708</v>
      </c>
      <c r="AH274" t="s">
        <v>2708</v>
      </c>
      <c r="AI274" t="s">
        <v>2708</v>
      </c>
      <c r="AJ274" s="37" t="str">
        <f t="shared" si="20"/>
        <v>93PM-60(60)-IS-BB-0-MBS-6_</v>
      </c>
    </row>
    <row r="275" spans="1:36" ht="48" hidden="1">
      <c r="A275" s="57" t="s">
        <v>2041</v>
      </c>
      <c r="B275" s="72" t="s">
        <v>2042</v>
      </c>
      <c r="C275" s="68" t="s">
        <v>2043</v>
      </c>
      <c r="D275" s="18">
        <v>773</v>
      </c>
      <c r="E275" s="70">
        <v>56</v>
      </c>
      <c r="F275" s="71">
        <v>91.4</v>
      </c>
      <c r="G275" s="70">
        <v>187.6</v>
      </c>
      <c r="H275" s="5" t="s">
        <v>1301</v>
      </c>
      <c r="I275" s="6" t="s">
        <v>2505</v>
      </c>
      <c r="J275" s="17">
        <v>60</v>
      </c>
      <c r="K275" s="5">
        <v>54</v>
      </c>
      <c r="L275" s="5" t="s">
        <v>425</v>
      </c>
      <c r="M275" s="5" t="s">
        <v>426</v>
      </c>
      <c r="N275" s="17" t="s">
        <v>426</v>
      </c>
      <c r="O275" s="4" t="s">
        <v>426</v>
      </c>
      <c r="P275" s="4" t="s">
        <v>434</v>
      </c>
      <c r="Q275" s="4" t="s">
        <v>426</v>
      </c>
      <c r="R275" s="40" t="s">
        <v>2700</v>
      </c>
      <c r="S275" s="5" t="s">
        <v>2558</v>
      </c>
      <c r="T275" s="5" t="s">
        <v>425</v>
      </c>
      <c r="U275" s="4" t="s">
        <v>349</v>
      </c>
      <c r="V275" s="4" t="s">
        <v>664</v>
      </c>
      <c r="W275" s="5"/>
      <c r="X275" s="5">
        <v>9</v>
      </c>
      <c r="Z275" s="7" t="str">
        <f>IFERROR(VLOOKUP(J275,Мощность!A:F,6,0),"000")</f>
        <v>_50_60___</v>
      </c>
      <c r="AA275" s="7" t="str">
        <f>IFERROR(VLOOKUP('Подбор UPS'!K275,Мощность!H:Q,10,0),"000")</f>
        <v>_50_54_40______</v>
      </c>
      <c r="AB275" t="str">
        <f t="shared" si="22"/>
        <v>да-</v>
      </c>
      <c r="AC275" t="str">
        <f t="shared" si="23"/>
        <v>да-</v>
      </c>
      <c r="AD275" t="str">
        <f t="shared" si="21"/>
        <v>да-</v>
      </c>
      <c r="AE275" t="s">
        <v>2708</v>
      </c>
      <c r="AF275" t="s">
        <v>2708</v>
      </c>
      <c r="AG275" t="s">
        <v>2708</v>
      </c>
      <c r="AH275" t="s">
        <v>2708</v>
      </c>
      <c r="AI275" t="s">
        <v>2708</v>
      </c>
      <c r="AJ275" s="37" t="str">
        <f t="shared" si="20"/>
        <v>93PM-60(60)-IS-BB-5x9Ah-MBS-6_</v>
      </c>
    </row>
    <row r="276" spans="1:36" ht="48" hidden="1">
      <c r="A276" s="57" t="s">
        <v>2044</v>
      </c>
      <c r="B276" s="72" t="s">
        <v>2045</v>
      </c>
      <c r="C276" s="68" t="s">
        <v>2046</v>
      </c>
      <c r="D276" s="18">
        <v>870</v>
      </c>
      <c r="E276" s="70">
        <v>56</v>
      </c>
      <c r="F276" s="71">
        <v>91.4</v>
      </c>
      <c r="G276" s="70">
        <v>187.6</v>
      </c>
      <c r="H276" s="5" t="s">
        <v>1301</v>
      </c>
      <c r="I276" s="6" t="s">
        <v>2505</v>
      </c>
      <c r="J276" s="17">
        <v>60</v>
      </c>
      <c r="K276" s="5">
        <v>54</v>
      </c>
      <c r="L276" s="5" t="s">
        <v>425</v>
      </c>
      <c r="M276" s="5" t="s">
        <v>426</v>
      </c>
      <c r="N276" s="17" t="s">
        <v>426</v>
      </c>
      <c r="O276" s="4" t="s">
        <v>426</v>
      </c>
      <c r="P276" s="4" t="s">
        <v>435</v>
      </c>
      <c r="Q276" s="4" t="s">
        <v>426</v>
      </c>
      <c r="R276" s="40" t="s">
        <v>2700</v>
      </c>
      <c r="S276" s="5" t="s">
        <v>2558</v>
      </c>
      <c r="T276" s="5" t="s">
        <v>425</v>
      </c>
      <c r="U276" s="4" t="s">
        <v>349</v>
      </c>
      <c r="V276" s="4" t="s">
        <v>664</v>
      </c>
      <c r="W276" s="5"/>
      <c r="X276" s="5">
        <v>12</v>
      </c>
      <c r="Z276" s="7" t="str">
        <f>IFERROR(VLOOKUP(J276,Мощность!A:F,6,0),"000")</f>
        <v>_50_60___</v>
      </c>
      <c r="AA276" s="7" t="str">
        <f>IFERROR(VLOOKUP('Подбор UPS'!K276,Мощность!H:Q,10,0),"000")</f>
        <v>_50_54_40______</v>
      </c>
      <c r="AB276" t="str">
        <f t="shared" si="22"/>
        <v>да-</v>
      </c>
      <c r="AC276" t="str">
        <f t="shared" si="23"/>
        <v>да-</v>
      </c>
      <c r="AD276" t="str">
        <f t="shared" si="21"/>
        <v>да-</v>
      </c>
      <c r="AE276" t="s">
        <v>2708</v>
      </c>
      <c r="AF276" t="s">
        <v>2708</v>
      </c>
      <c r="AG276" t="s">
        <v>2708</v>
      </c>
      <c r="AH276" t="s">
        <v>2708</v>
      </c>
      <c r="AI276" t="s">
        <v>2708</v>
      </c>
      <c r="AJ276" s="37" t="str">
        <f t="shared" si="20"/>
        <v>93PM-60(60)-IS-BB-6x9Ah-MBS-6_</v>
      </c>
    </row>
    <row r="277" spans="1:36" ht="48" hidden="1">
      <c r="A277" s="57" t="s">
        <v>2047</v>
      </c>
      <c r="B277" s="72" t="s">
        <v>2048</v>
      </c>
      <c r="C277" s="68" t="s">
        <v>2049</v>
      </c>
      <c r="D277" s="18">
        <v>870</v>
      </c>
      <c r="E277" s="70">
        <v>56</v>
      </c>
      <c r="F277" s="71">
        <v>91.4</v>
      </c>
      <c r="G277" s="70">
        <v>187.6</v>
      </c>
      <c r="H277" s="5" t="s">
        <v>1301</v>
      </c>
      <c r="I277" s="6" t="s">
        <v>2505</v>
      </c>
      <c r="J277" s="17">
        <v>60</v>
      </c>
      <c r="K277" s="5">
        <v>54</v>
      </c>
      <c r="L277" s="5" t="s">
        <v>425</v>
      </c>
      <c r="M277" s="5" t="s">
        <v>426</v>
      </c>
      <c r="N277" s="17" t="s">
        <v>426</v>
      </c>
      <c r="O277" s="4" t="s">
        <v>426</v>
      </c>
      <c r="P277" s="4"/>
      <c r="Q277" s="4" t="s">
        <v>426</v>
      </c>
      <c r="R277" s="40" t="s">
        <v>2700</v>
      </c>
      <c r="S277" s="5" t="s">
        <v>2558</v>
      </c>
      <c r="T277" s="5" t="s">
        <v>425</v>
      </c>
      <c r="U277" s="4" t="s">
        <v>349</v>
      </c>
      <c r="V277" s="4" t="s">
        <v>664</v>
      </c>
      <c r="W277" s="5"/>
      <c r="X277" s="5">
        <v>12</v>
      </c>
      <c r="Z277" s="7" t="str">
        <f>IFERROR(VLOOKUP(J277,Мощность!A:F,6,0),"000")</f>
        <v>_50_60___</v>
      </c>
      <c r="AA277" s="7" t="str">
        <f>IFERROR(VLOOKUP('Подбор UPS'!K277,Мощность!H:Q,10,0),"000")</f>
        <v>_50_54_40______</v>
      </c>
      <c r="AB277" t="str">
        <f t="shared" si="22"/>
        <v>да-</v>
      </c>
      <c r="AC277" t="str">
        <f t="shared" si="23"/>
        <v>да-</v>
      </c>
      <c r="AD277" t="str">
        <f t="shared" si="21"/>
        <v>да-</v>
      </c>
      <c r="AE277" t="s">
        <v>2708</v>
      </c>
      <c r="AF277" t="s">
        <v>2708</v>
      </c>
      <c r="AG277" t="s">
        <v>2708</v>
      </c>
      <c r="AH277" t="s">
        <v>2708</v>
      </c>
      <c r="AI277" t="s">
        <v>2708</v>
      </c>
      <c r="AJ277" s="37" t="str">
        <f t="shared" si="20"/>
        <v>93PM-60(60)-IS-BB-6x9Ah-LL-MBS-6_</v>
      </c>
    </row>
    <row r="278" spans="1:36" ht="48" hidden="1">
      <c r="A278" s="57" t="s">
        <v>2050</v>
      </c>
      <c r="B278" s="72" t="s">
        <v>2051</v>
      </c>
      <c r="C278" s="68" t="s">
        <v>2052</v>
      </c>
      <c r="D278" s="18">
        <v>870</v>
      </c>
      <c r="E278" s="70">
        <v>56</v>
      </c>
      <c r="F278" s="71">
        <v>91.4</v>
      </c>
      <c r="G278" s="70">
        <v>187.6</v>
      </c>
      <c r="H278" s="5" t="s">
        <v>1301</v>
      </c>
      <c r="I278" s="6" t="s">
        <v>2505</v>
      </c>
      <c r="J278" s="17">
        <v>60</v>
      </c>
      <c r="K278" s="5">
        <v>54</v>
      </c>
      <c r="L278" s="5" t="s">
        <v>425</v>
      </c>
      <c r="M278" s="5" t="s">
        <v>426</v>
      </c>
      <c r="N278" s="17" t="s">
        <v>426</v>
      </c>
      <c r="O278" s="4" t="s">
        <v>427</v>
      </c>
      <c r="P278" s="4" t="s">
        <v>436</v>
      </c>
      <c r="Q278" s="4" t="s">
        <v>426</v>
      </c>
      <c r="R278" s="40" t="s">
        <v>2700</v>
      </c>
      <c r="S278" s="5" t="s">
        <v>2558</v>
      </c>
      <c r="T278" s="5" t="s">
        <v>425</v>
      </c>
      <c r="U278" s="4" t="s">
        <v>349</v>
      </c>
      <c r="V278" s="4" t="s">
        <v>664</v>
      </c>
      <c r="W278" s="5"/>
      <c r="X278" s="5">
        <v>7</v>
      </c>
      <c r="Z278" s="7" t="str">
        <f>IFERROR(VLOOKUP(J278,Мощность!A:F,6,0),"000")</f>
        <v>_50_60___</v>
      </c>
      <c r="AA278" s="7" t="str">
        <f>IFERROR(VLOOKUP('Подбор UPS'!K278,Мощность!H:Q,10,0),"000")</f>
        <v>_50_54_40______</v>
      </c>
      <c r="AB278" t="str">
        <f t="shared" si="22"/>
        <v>да-</v>
      </c>
      <c r="AC278" t="str">
        <f t="shared" si="23"/>
        <v>нет-</v>
      </c>
      <c r="AD278" t="str">
        <f t="shared" si="21"/>
        <v>да-</v>
      </c>
      <c r="AE278" t="s">
        <v>2708</v>
      </c>
      <c r="AF278" t="s">
        <v>2708</v>
      </c>
      <c r="AG278" t="s">
        <v>2708</v>
      </c>
      <c r="AH278" t="s">
        <v>2708</v>
      </c>
      <c r="AI278" t="s">
        <v>2708</v>
      </c>
      <c r="AJ278" s="37" t="str">
        <f t="shared" si="20"/>
        <v>93PM-60(60)-IS-BB-6x7Ah-LL-6_</v>
      </c>
    </row>
    <row r="279" spans="1:36" ht="48" hidden="1">
      <c r="A279" s="57" t="s">
        <v>2053</v>
      </c>
      <c r="B279" s="72" t="s">
        <v>2054</v>
      </c>
      <c r="C279" s="68" t="s">
        <v>2055</v>
      </c>
      <c r="D279" s="18">
        <v>870</v>
      </c>
      <c r="E279" s="70">
        <v>56</v>
      </c>
      <c r="F279" s="71">
        <v>91.4</v>
      </c>
      <c r="G279" s="70">
        <v>187.6</v>
      </c>
      <c r="H279" s="5" t="s">
        <v>1301</v>
      </c>
      <c r="I279" s="6" t="s">
        <v>2505</v>
      </c>
      <c r="J279" s="17">
        <v>60</v>
      </c>
      <c r="K279" s="5">
        <v>54</v>
      </c>
      <c r="L279" s="5" t="s">
        <v>425</v>
      </c>
      <c r="M279" s="5" t="s">
        <v>426</v>
      </c>
      <c r="N279" s="17" t="s">
        <v>426</v>
      </c>
      <c r="O279" s="4" t="s">
        <v>426</v>
      </c>
      <c r="P279" s="4" t="s">
        <v>437</v>
      </c>
      <c r="Q279" s="4" t="s">
        <v>426</v>
      </c>
      <c r="R279" s="40" t="s">
        <v>2700</v>
      </c>
      <c r="S279" s="5" t="s">
        <v>2558</v>
      </c>
      <c r="T279" s="5" t="s">
        <v>425</v>
      </c>
      <c r="U279" s="4" t="s">
        <v>349</v>
      </c>
      <c r="V279" s="4" t="s">
        <v>664</v>
      </c>
      <c r="W279" s="5"/>
      <c r="X279" s="5">
        <v>7</v>
      </c>
      <c r="Z279" s="7" t="str">
        <f>IFERROR(VLOOKUP(J279,Мощность!A:F,6,0),"000")</f>
        <v>_50_60___</v>
      </c>
      <c r="AA279" s="7" t="str">
        <f>IFERROR(VLOOKUP('Подбор UPS'!K279,Мощность!H:Q,10,0),"000")</f>
        <v>_50_54_40______</v>
      </c>
      <c r="AB279" t="str">
        <f t="shared" si="22"/>
        <v>да-</v>
      </c>
      <c r="AC279" t="str">
        <f t="shared" si="23"/>
        <v>да-</v>
      </c>
      <c r="AD279" t="str">
        <f t="shared" si="21"/>
        <v>да-</v>
      </c>
      <c r="AE279" t="s">
        <v>2708</v>
      </c>
      <c r="AF279" t="s">
        <v>2708</v>
      </c>
      <c r="AG279" t="s">
        <v>2708</v>
      </c>
      <c r="AH279" t="s">
        <v>2708</v>
      </c>
      <c r="AI279" t="s">
        <v>2708</v>
      </c>
      <c r="AJ279" s="37" t="str">
        <f t="shared" si="20"/>
        <v>93PM-60(60)-IS-BB-6x7Ah-LL-MBS-6_</v>
      </c>
    </row>
    <row r="280" spans="1:36" ht="36" hidden="1">
      <c r="A280" s="57" t="s">
        <v>2056</v>
      </c>
      <c r="B280" s="72" t="s">
        <v>2057</v>
      </c>
      <c r="C280" s="68" t="s">
        <v>2058</v>
      </c>
      <c r="D280" s="18">
        <v>267</v>
      </c>
      <c r="E280" s="70">
        <v>56</v>
      </c>
      <c r="F280" s="71">
        <v>91.4</v>
      </c>
      <c r="G280" s="70">
        <v>187.6</v>
      </c>
      <c r="H280" s="5" t="s">
        <v>1301</v>
      </c>
      <c r="I280" s="6" t="s">
        <v>2505</v>
      </c>
      <c r="J280" s="17">
        <v>40</v>
      </c>
      <c r="K280" s="5">
        <v>40</v>
      </c>
      <c r="L280" s="5" t="s">
        <v>1283</v>
      </c>
      <c r="M280" s="5" t="s">
        <v>426</v>
      </c>
      <c r="N280" s="17" t="s">
        <v>426</v>
      </c>
      <c r="O280" s="4" t="s">
        <v>427</v>
      </c>
      <c r="P280" s="4" t="s">
        <v>2059</v>
      </c>
      <c r="Q280" s="4" t="s">
        <v>427</v>
      </c>
      <c r="R280" s="40" t="s">
        <v>2700</v>
      </c>
      <c r="S280" s="5" t="s">
        <v>2558</v>
      </c>
      <c r="T280" s="5" t="s">
        <v>425</v>
      </c>
      <c r="U280" s="4" t="s">
        <v>349</v>
      </c>
      <c r="V280" s="4" t="s">
        <v>664</v>
      </c>
      <c r="W280" s="18" t="s">
        <v>425</v>
      </c>
      <c r="X280" s="18" t="s">
        <v>425</v>
      </c>
      <c r="Z280" s="7" t="str">
        <f>IFERROR(VLOOKUP(J280,Мощность!A:F,6,0),"000")</f>
        <v>_30_40___</v>
      </c>
      <c r="AA280" s="7" t="str">
        <f>IFERROR(VLOOKUP('Подбор UPS'!K280,Мощность!H:Q,10,0),"000")</f>
        <v>_36_40_30______</v>
      </c>
      <c r="AB280" t="str">
        <f t="shared" si="22"/>
        <v>да-</v>
      </c>
      <c r="AC280" t="str">
        <f t="shared" si="23"/>
        <v>нет-</v>
      </c>
      <c r="AD280" t="str">
        <f t="shared" si="21"/>
        <v>нет-</v>
      </c>
      <c r="AE280" t="s">
        <v>2708</v>
      </c>
      <c r="AF280" t="s">
        <v>2708</v>
      </c>
      <c r="AG280" t="s">
        <v>2708</v>
      </c>
      <c r="AH280" t="s">
        <v>2708</v>
      </c>
      <c r="AI280" t="s">
        <v>2708</v>
      </c>
      <c r="AJ280" s="37" t="str">
        <f t="shared" ref="AJ280:AJ343" si="24">CONCATENATE(B280,"_")</f>
        <v>93PM-40(100)-6_</v>
      </c>
    </row>
    <row r="281" spans="1:36" ht="48" hidden="1">
      <c r="A281" s="57" t="s">
        <v>2060</v>
      </c>
      <c r="B281" s="72" t="s">
        <v>2061</v>
      </c>
      <c r="C281" s="68" t="s">
        <v>2062</v>
      </c>
      <c r="D281" s="18">
        <v>288</v>
      </c>
      <c r="E281" s="70">
        <v>56</v>
      </c>
      <c r="F281" s="71">
        <v>91.4</v>
      </c>
      <c r="G281" s="70">
        <v>187.6</v>
      </c>
      <c r="H281" s="5" t="s">
        <v>1301</v>
      </c>
      <c r="I281" s="6" t="s">
        <v>2505</v>
      </c>
      <c r="J281" s="17">
        <v>40</v>
      </c>
      <c r="K281" s="5">
        <v>40</v>
      </c>
      <c r="L281" s="5" t="s">
        <v>1283</v>
      </c>
      <c r="M281" s="5" t="s">
        <v>426</v>
      </c>
      <c r="N281" s="17" t="s">
        <v>426</v>
      </c>
      <c r="O281" s="4" t="s">
        <v>426</v>
      </c>
      <c r="P281" s="4" t="s">
        <v>2063</v>
      </c>
      <c r="Q281" s="4" t="s">
        <v>427</v>
      </c>
      <c r="R281" s="40" t="s">
        <v>2700</v>
      </c>
      <c r="S281" s="5" t="s">
        <v>2558</v>
      </c>
      <c r="T281" s="5" t="s">
        <v>425</v>
      </c>
      <c r="U281" s="4" t="s">
        <v>349</v>
      </c>
      <c r="V281" s="4" t="s">
        <v>664</v>
      </c>
      <c r="W281" s="18" t="s">
        <v>425</v>
      </c>
      <c r="X281" s="18" t="s">
        <v>425</v>
      </c>
      <c r="Z281" s="7" t="str">
        <f>IFERROR(VLOOKUP(J281,Мощность!A:F,6,0),"000")</f>
        <v>_30_40___</v>
      </c>
      <c r="AA281" s="7" t="str">
        <f>IFERROR(VLOOKUP('Подбор UPS'!K281,Мощность!H:Q,10,0),"000")</f>
        <v>_36_40_30______</v>
      </c>
      <c r="AB281" t="str">
        <f t="shared" si="22"/>
        <v>да-</v>
      </c>
      <c r="AC281" t="str">
        <f t="shared" si="23"/>
        <v>да-</v>
      </c>
      <c r="AD281" t="str">
        <f t="shared" si="21"/>
        <v>нет-</v>
      </c>
      <c r="AE281" t="s">
        <v>2708</v>
      </c>
      <c r="AF281" t="s">
        <v>2708</v>
      </c>
      <c r="AG281" t="s">
        <v>2708</v>
      </c>
      <c r="AH281" t="s">
        <v>2708</v>
      </c>
      <c r="AI281" t="s">
        <v>2708</v>
      </c>
      <c r="AJ281" s="37" t="str">
        <f t="shared" si="24"/>
        <v>93PM-40(100)-IS-MBS-6_</v>
      </c>
    </row>
    <row r="282" spans="1:36" ht="60" hidden="1">
      <c r="A282" s="57" t="s">
        <v>2064</v>
      </c>
      <c r="B282" s="72" t="s">
        <v>2065</v>
      </c>
      <c r="C282" s="68" t="s">
        <v>2066</v>
      </c>
      <c r="D282" s="18">
        <v>288</v>
      </c>
      <c r="E282" s="70">
        <v>56</v>
      </c>
      <c r="F282" s="71">
        <v>91.4</v>
      </c>
      <c r="G282" s="70">
        <v>187.6</v>
      </c>
      <c r="H282" s="5" t="s">
        <v>1301</v>
      </c>
      <c r="I282" s="6" t="s">
        <v>2505</v>
      </c>
      <c r="J282" s="17">
        <v>40</v>
      </c>
      <c r="K282" s="5">
        <v>40</v>
      </c>
      <c r="L282" s="5" t="s">
        <v>1283</v>
      </c>
      <c r="M282" s="5" t="s">
        <v>426</v>
      </c>
      <c r="N282" s="17" t="s">
        <v>426</v>
      </c>
      <c r="O282" s="4" t="s">
        <v>427</v>
      </c>
      <c r="P282" s="4" t="s">
        <v>2067</v>
      </c>
      <c r="Q282" s="4" t="s">
        <v>427</v>
      </c>
      <c r="R282" s="40" t="s">
        <v>2700</v>
      </c>
      <c r="S282" s="5" t="s">
        <v>2558</v>
      </c>
      <c r="T282" s="5" t="s">
        <v>425</v>
      </c>
      <c r="U282" s="4" t="s">
        <v>349</v>
      </c>
      <c r="V282" s="4" t="s">
        <v>664</v>
      </c>
      <c r="W282" s="18" t="s">
        <v>425</v>
      </c>
      <c r="X282" s="18" t="s">
        <v>425</v>
      </c>
      <c r="Z282" s="7" t="str">
        <f>IFERROR(VLOOKUP(J282,Мощность!A:F,6,0),"000")</f>
        <v>_30_40___</v>
      </c>
      <c r="AA282" s="7" t="str">
        <f>IFERROR(VLOOKUP('Подбор UPS'!K282,Мощность!H:Q,10,0),"000")</f>
        <v>_36_40_30______</v>
      </c>
      <c r="AB282" t="str">
        <f t="shared" si="22"/>
        <v>да-</v>
      </c>
      <c r="AC282" t="str">
        <f t="shared" si="23"/>
        <v>нет-</v>
      </c>
      <c r="AD282" t="str">
        <f t="shared" si="21"/>
        <v>нет-</v>
      </c>
      <c r="AE282" t="s">
        <v>2708</v>
      </c>
      <c r="AF282" t="s">
        <v>2708</v>
      </c>
      <c r="AG282" t="s">
        <v>2708</v>
      </c>
      <c r="AH282" t="s">
        <v>2708</v>
      </c>
      <c r="AI282" t="s">
        <v>2708</v>
      </c>
      <c r="AJ282" s="37" t="str">
        <f t="shared" si="24"/>
        <v>93PM-40(100)-IS-BB-6_</v>
      </c>
    </row>
    <row r="283" spans="1:36" ht="60" hidden="1">
      <c r="A283" s="57" t="s">
        <v>2068</v>
      </c>
      <c r="B283" s="72" t="s">
        <v>2069</v>
      </c>
      <c r="C283" s="68" t="s">
        <v>2070</v>
      </c>
      <c r="D283" s="18">
        <v>288</v>
      </c>
      <c r="E283" s="70">
        <v>56</v>
      </c>
      <c r="F283" s="71">
        <v>91.4</v>
      </c>
      <c r="G283" s="70">
        <v>187.6</v>
      </c>
      <c r="H283" s="5" t="s">
        <v>1301</v>
      </c>
      <c r="I283" s="6" t="s">
        <v>2505</v>
      </c>
      <c r="J283" s="17">
        <v>40</v>
      </c>
      <c r="K283" s="5">
        <v>40</v>
      </c>
      <c r="L283" s="5" t="s">
        <v>1283</v>
      </c>
      <c r="M283" s="5" t="s">
        <v>426</v>
      </c>
      <c r="N283" s="17" t="s">
        <v>426</v>
      </c>
      <c r="O283" s="4" t="s">
        <v>426</v>
      </c>
      <c r="P283" s="4" t="s">
        <v>2071</v>
      </c>
      <c r="Q283" s="4" t="s">
        <v>427</v>
      </c>
      <c r="R283" s="40" t="s">
        <v>2700</v>
      </c>
      <c r="S283" s="5" t="s">
        <v>2558</v>
      </c>
      <c r="T283" s="5" t="s">
        <v>425</v>
      </c>
      <c r="U283" s="4" t="s">
        <v>349</v>
      </c>
      <c r="V283" s="4" t="s">
        <v>664</v>
      </c>
      <c r="W283" s="18" t="s">
        <v>425</v>
      </c>
      <c r="X283" s="18" t="s">
        <v>425</v>
      </c>
      <c r="Z283" s="7" t="str">
        <f>IFERROR(VLOOKUP(J283,Мощность!A:F,6,0),"000")</f>
        <v>_30_40___</v>
      </c>
      <c r="AA283" s="7" t="str">
        <f>IFERROR(VLOOKUP('Подбор UPS'!K283,Мощность!H:Q,10,0),"000")</f>
        <v>_36_40_30______</v>
      </c>
      <c r="AB283" t="str">
        <f t="shared" si="22"/>
        <v>да-</v>
      </c>
      <c r="AC283" t="str">
        <f t="shared" si="23"/>
        <v>да-</v>
      </c>
      <c r="AD283" t="str">
        <f t="shared" si="21"/>
        <v>нет-</v>
      </c>
      <c r="AE283" t="s">
        <v>2708</v>
      </c>
      <c r="AF283" t="s">
        <v>2708</v>
      </c>
      <c r="AG283" t="s">
        <v>2708</v>
      </c>
      <c r="AH283" t="s">
        <v>2708</v>
      </c>
      <c r="AI283" t="s">
        <v>2708</v>
      </c>
      <c r="AJ283" s="37" t="str">
        <f t="shared" si="24"/>
        <v>93PM-40(100)-IS-BB-MBS-6_</v>
      </c>
    </row>
    <row r="284" spans="1:36" ht="36" hidden="1">
      <c r="A284" s="57" t="s">
        <v>2072</v>
      </c>
      <c r="B284" s="72" t="s">
        <v>2073</v>
      </c>
      <c r="C284" s="68" t="s">
        <v>2074</v>
      </c>
      <c r="D284" s="18">
        <v>279</v>
      </c>
      <c r="E284" s="70">
        <v>56</v>
      </c>
      <c r="F284" s="71">
        <v>91.4</v>
      </c>
      <c r="G284" s="70">
        <v>187.6</v>
      </c>
      <c r="H284" s="5" t="s">
        <v>1301</v>
      </c>
      <c r="I284" s="6" t="s">
        <v>2505</v>
      </c>
      <c r="J284" s="17">
        <v>40</v>
      </c>
      <c r="K284" s="5">
        <v>40</v>
      </c>
      <c r="L284" s="5" t="s">
        <v>1283</v>
      </c>
      <c r="M284" s="5" t="s">
        <v>426</v>
      </c>
      <c r="N284" s="17" t="s">
        <v>426</v>
      </c>
      <c r="O284" s="4" t="s">
        <v>427</v>
      </c>
      <c r="P284" s="4" t="s">
        <v>2075</v>
      </c>
      <c r="Q284" s="4" t="s">
        <v>427</v>
      </c>
      <c r="R284" s="40" t="s">
        <v>2700</v>
      </c>
      <c r="S284" s="5" t="s">
        <v>2558</v>
      </c>
      <c r="T284" s="5" t="s">
        <v>425</v>
      </c>
      <c r="U284" s="4" t="s">
        <v>349</v>
      </c>
      <c r="V284" s="4" t="s">
        <v>664</v>
      </c>
      <c r="W284" s="18" t="s">
        <v>425</v>
      </c>
      <c r="X284" s="18" t="s">
        <v>425</v>
      </c>
      <c r="Z284" s="7" t="str">
        <f>IFERROR(VLOOKUP(J284,Мощность!A:F,6,0),"000")</f>
        <v>_30_40___</v>
      </c>
      <c r="AA284" s="7" t="str">
        <f>IFERROR(VLOOKUP('Подбор UPS'!K284,Мощность!H:Q,10,0),"000")</f>
        <v>_36_40_30______</v>
      </c>
      <c r="AB284" t="str">
        <f t="shared" si="22"/>
        <v>да-</v>
      </c>
      <c r="AC284" t="str">
        <f t="shared" si="23"/>
        <v>нет-</v>
      </c>
      <c r="AD284" t="str">
        <f t="shared" si="21"/>
        <v>нет-</v>
      </c>
      <c r="AE284" t="s">
        <v>2708</v>
      </c>
      <c r="AF284" t="s">
        <v>2708</v>
      </c>
      <c r="AG284" t="s">
        <v>2708</v>
      </c>
      <c r="AH284" t="s">
        <v>2708</v>
      </c>
      <c r="AI284" t="s">
        <v>2708</v>
      </c>
      <c r="AJ284" s="37" t="str">
        <f t="shared" si="24"/>
        <v>93PM-40(150)-6_</v>
      </c>
    </row>
    <row r="285" spans="1:36" ht="48" hidden="1">
      <c r="A285" s="57" t="s">
        <v>2076</v>
      </c>
      <c r="B285" s="72" t="s">
        <v>2077</v>
      </c>
      <c r="C285" s="68" t="s">
        <v>2078</v>
      </c>
      <c r="D285" s="18">
        <v>299</v>
      </c>
      <c r="E285" s="70">
        <v>56</v>
      </c>
      <c r="F285" s="71">
        <v>91.4</v>
      </c>
      <c r="G285" s="70">
        <v>187.6</v>
      </c>
      <c r="H285" s="5" t="s">
        <v>1301</v>
      </c>
      <c r="I285" s="6" t="s">
        <v>2505</v>
      </c>
      <c r="J285" s="17">
        <v>40</v>
      </c>
      <c r="K285" s="5">
        <v>40</v>
      </c>
      <c r="L285" s="5" t="s">
        <v>1283</v>
      </c>
      <c r="M285" s="5" t="s">
        <v>426</v>
      </c>
      <c r="N285" s="17" t="s">
        <v>426</v>
      </c>
      <c r="O285" s="4" t="s">
        <v>426</v>
      </c>
      <c r="P285" s="4" t="s">
        <v>2079</v>
      </c>
      <c r="Q285" s="4" t="s">
        <v>427</v>
      </c>
      <c r="R285" s="40" t="s">
        <v>2700</v>
      </c>
      <c r="S285" s="5" t="s">
        <v>2558</v>
      </c>
      <c r="T285" s="5" t="s">
        <v>425</v>
      </c>
      <c r="U285" s="4" t="s">
        <v>349</v>
      </c>
      <c r="V285" s="4" t="s">
        <v>664</v>
      </c>
      <c r="W285" s="18" t="s">
        <v>425</v>
      </c>
      <c r="X285" s="18" t="s">
        <v>425</v>
      </c>
      <c r="Z285" s="7" t="str">
        <f>IFERROR(VLOOKUP(J285,Мощность!A:F,6,0),"000")</f>
        <v>_30_40___</v>
      </c>
      <c r="AA285" s="7" t="str">
        <f>IFERROR(VLOOKUP('Подбор UPS'!K285,Мощность!H:Q,10,0),"000")</f>
        <v>_36_40_30______</v>
      </c>
      <c r="AB285" t="str">
        <f t="shared" si="22"/>
        <v>да-</v>
      </c>
      <c r="AC285" t="str">
        <f t="shared" si="23"/>
        <v>да-</v>
      </c>
      <c r="AD285" t="str">
        <f t="shared" si="21"/>
        <v>нет-</v>
      </c>
      <c r="AE285" t="s">
        <v>2708</v>
      </c>
      <c r="AF285" t="s">
        <v>2708</v>
      </c>
      <c r="AG285" t="s">
        <v>2708</v>
      </c>
      <c r="AH285" t="s">
        <v>2708</v>
      </c>
      <c r="AI285" t="s">
        <v>2708</v>
      </c>
      <c r="AJ285" s="37" t="str">
        <f t="shared" si="24"/>
        <v>93PM-40(150)-IS-MBS-6_</v>
      </c>
    </row>
    <row r="286" spans="1:36" ht="60" hidden="1">
      <c r="A286" s="57" t="s">
        <v>2080</v>
      </c>
      <c r="B286" s="72" t="s">
        <v>2081</v>
      </c>
      <c r="C286" s="68" t="s">
        <v>2082</v>
      </c>
      <c r="D286" s="18">
        <v>299</v>
      </c>
      <c r="E286" s="70">
        <v>56</v>
      </c>
      <c r="F286" s="71">
        <v>91.4</v>
      </c>
      <c r="G286" s="70">
        <v>187.6</v>
      </c>
      <c r="H286" s="5" t="s">
        <v>1301</v>
      </c>
      <c r="I286" s="6" t="s">
        <v>2505</v>
      </c>
      <c r="J286" s="17">
        <v>40</v>
      </c>
      <c r="K286" s="5">
        <v>40</v>
      </c>
      <c r="L286" s="5" t="s">
        <v>1283</v>
      </c>
      <c r="M286" s="5" t="s">
        <v>426</v>
      </c>
      <c r="N286" s="17" t="s">
        <v>426</v>
      </c>
      <c r="O286" s="4" t="s">
        <v>427</v>
      </c>
      <c r="P286" s="4" t="s">
        <v>2083</v>
      </c>
      <c r="Q286" s="4" t="s">
        <v>427</v>
      </c>
      <c r="R286" s="40" t="s">
        <v>2700</v>
      </c>
      <c r="S286" s="5" t="s">
        <v>2558</v>
      </c>
      <c r="T286" s="5" t="s">
        <v>425</v>
      </c>
      <c r="U286" s="4" t="s">
        <v>349</v>
      </c>
      <c r="V286" s="4" t="s">
        <v>664</v>
      </c>
      <c r="W286" s="18" t="s">
        <v>425</v>
      </c>
      <c r="X286" s="18" t="s">
        <v>425</v>
      </c>
      <c r="Z286" s="7" t="str">
        <f>IFERROR(VLOOKUP(J286,Мощность!A:F,6,0),"000")</f>
        <v>_30_40___</v>
      </c>
      <c r="AA286" s="7" t="str">
        <f>IFERROR(VLOOKUP('Подбор UPS'!K286,Мощность!H:Q,10,0),"000")</f>
        <v>_36_40_30______</v>
      </c>
      <c r="AB286" t="str">
        <f t="shared" si="22"/>
        <v>да-</v>
      </c>
      <c r="AC286" t="str">
        <f t="shared" si="23"/>
        <v>нет-</v>
      </c>
      <c r="AD286" t="str">
        <f t="shared" si="21"/>
        <v>нет-</v>
      </c>
      <c r="AE286" t="s">
        <v>2708</v>
      </c>
      <c r="AF286" t="s">
        <v>2708</v>
      </c>
      <c r="AG286" t="s">
        <v>2708</v>
      </c>
      <c r="AH286" t="s">
        <v>2708</v>
      </c>
      <c r="AI286" t="s">
        <v>2708</v>
      </c>
      <c r="AJ286" s="37" t="str">
        <f t="shared" si="24"/>
        <v>93PM-40(150)-IS-BB-6_</v>
      </c>
    </row>
    <row r="287" spans="1:36" ht="60" hidden="1">
      <c r="A287" s="57" t="s">
        <v>2084</v>
      </c>
      <c r="B287" s="72" t="s">
        <v>2085</v>
      </c>
      <c r="C287" s="68" t="s">
        <v>2086</v>
      </c>
      <c r="D287" s="18">
        <v>299</v>
      </c>
      <c r="E287" s="70">
        <v>56</v>
      </c>
      <c r="F287" s="71">
        <v>91.4</v>
      </c>
      <c r="G287" s="70">
        <v>187.6</v>
      </c>
      <c r="H287" s="5" t="s">
        <v>1301</v>
      </c>
      <c r="I287" s="6" t="s">
        <v>2505</v>
      </c>
      <c r="J287" s="17">
        <v>40</v>
      </c>
      <c r="K287" s="5">
        <v>40</v>
      </c>
      <c r="L287" s="5" t="s">
        <v>1283</v>
      </c>
      <c r="M287" s="5" t="s">
        <v>426</v>
      </c>
      <c r="N287" s="17" t="s">
        <v>426</v>
      </c>
      <c r="O287" s="4" t="s">
        <v>426</v>
      </c>
      <c r="P287" s="4" t="s">
        <v>2087</v>
      </c>
      <c r="Q287" s="4" t="s">
        <v>427</v>
      </c>
      <c r="R287" s="40" t="s">
        <v>2700</v>
      </c>
      <c r="S287" s="5" t="s">
        <v>2558</v>
      </c>
      <c r="T287" s="5" t="s">
        <v>425</v>
      </c>
      <c r="U287" s="4" t="s">
        <v>349</v>
      </c>
      <c r="V287" s="4" t="s">
        <v>664</v>
      </c>
      <c r="W287" s="18" t="s">
        <v>425</v>
      </c>
      <c r="X287" s="18" t="s">
        <v>425</v>
      </c>
      <c r="Z287" s="7" t="str">
        <f>IFERROR(VLOOKUP(J287,Мощность!A:F,6,0),"000")</f>
        <v>_30_40___</v>
      </c>
      <c r="AA287" s="7" t="str">
        <f>IFERROR(VLOOKUP('Подбор UPS'!K287,Мощность!H:Q,10,0),"000")</f>
        <v>_36_40_30______</v>
      </c>
      <c r="AB287" t="str">
        <f t="shared" si="22"/>
        <v>да-</v>
      </c>
      <c r="AC287" t="str">
        <f t="shared" si="23"/>
        <v>да-</v>
      </c>
      <c r="AD287" t="str">
        <f t="shared" si="21"/>
        <v>нет-</v>
      </c>
      <c r="AE287" t="s">
        <v>2708</v>
      </c>
      <c r="AF287" t="s">
        <v>2708</v>
      </c>
      <c r="AG287" t="s">
        <v>2708</v>
      </c>
      <c r="AH287" t="s">
        <v>2708</v>
      </c>
      <c r="AI287" t="s">
        <v>2708</v>
      </c>
      <c r="AJ287" s="37" t="str">
        <f t="shared" si="24"/>
        <v>93PM-40(150)-IS-BB-MBS-6_</v>
      </c>
    </row>
    <row r="288" spans="1:36" ht="36" hidden="1">
      <c r="A288" s="57" t="s">
        <v>2088</v>
      </c>
      <c r="B288" s="72" t="s">
        <v>2089</v>
      </c>
      <c r="C288" s="68" t="s">
        <v>2090</v>
      </c>
      <c r="D288" s="18">
        <v>346</v>
      </c>
      <c r="E288" s="70">
        <v>76</v>
      </c>
      <c r="F288" s="71">
        <v>91.4</v>
      </c>
      <c r="G288" s="70">
        <v>187.6</v>
      </c>
      <c r="H288" s="5" t="s">
        <v>1301</v>
      </c>
      <c r="I288" s="6" t="s">
        <v>2505</v>
      </c>
      <c r="J288" s="17">
        <v>40</v>
      </c>
      <c r="K288" s="5">
        <v>40</v>
      </c>
      <c r="L288" s="5" t="s">
        <v>1283</v>
      </c>
      <c r="M288" s="5" t="s">
        <v>426</v>
      </c>
      <c r="N288" s="17" t="s">
        <v>426</v>
      </c>
      <c r="O288" s="4" t="s">
        <v>427</v>
      </c>
      <c r="P288" s="4" t="s">
        <v>2091</v>
      </c>
      <c r="Q288" s="4" t="s">
        <v>427</v>
      </c>
      <c r="R288" s="40" t="s">
        <v>2700</v>
      </c>
      <c r="S288" s="5" t="s">
        <v>2558</v>
      </c>
      <c r="T288" s="5" t="s">
        <v>425</v>
      </c>
      <c r="U288" s="4" t="s">
        <v>349</v>
      </c>
      <c r="V288" s="4" t="s">
        <v>664</v>
      </c>
      <c r="W288" s="18" t="s">
        <v>425</v>
      </c>
      <c r="X288" s="18" t="s">
        <v>425</v>
      </c>
      <c r="Z288" s="7" t="str">
        <f>IFERROR(VLOOKUP(J288,Мощность!A:F,6,0),"000")</f>
        <v>_30_40___</v>
      </c>
      <c r="AA288" s="7" t="str">
        <f>IFERROR(VLOOKUP('Подбор UPS'!K288,Мощность!H:Q,10,0),"000")</f>
        <v>_36_40_30______</v>
      </c>
      <c r="AB288" t="str">
        <f t="shared" si="22"/>
        <v>да-</v>
      </c>
      <c r="AC288" t="str">
        <f t="shared" si="23"/>
        <v>нет-</v>
      </c>
      <c r="AD288" t="str">
        <f t="shared" si="21"/>
        <v>нет-</v>
      </c>
      <c r="AE288" t="s">
        <v>2708</v>
      </c>
      <c r="AF288" t="s">
        <v>2708</v>
      </c>
      <c r="AG288" t="s">
        <v>2708</v>
      </c>
      <c r="AH288" t="s">
        <v>2708</v>
      </c>
      <c r="AI288" t="s">
        <v>2708</v>
      </c>
      <c r="AJ288" s="37" t="str">
        <f t="shared" si="24"/>
        <v>93PM-40(200)-6_</v>
      </c>
    </row>
    <row r="289" spans="1:36" ht="48" hidden="1">
      <c r="A289" s="57" t="s">
        <v>2092</v>
      </c>
      <c r="B289" s="72" t="s">
        <v>2093</v>
      </c>
      <c r="C289" s="68" t="s">
        <v>2094</v>
      </c>
      <c r="D289" s="18">
        <v>330</v>
      </c>
      <c r="E289" s="70">
        <v>56</v>
      </c>
      <c r="F289" s="71">
        <v>91.4</v>
      </c>
      <c r="G289" s="70">
        <v>187.6</v>
      </c>
      <c r="H289" s="5" t="s">
        <v>1301</v>
      </c>
      <c r="I289" s="6" t="s">
        <v>2505</v>
      </c>
      <c r="J289" s="17">
        <v>40</v>
      </c>
      <c r="K289" s="5">
        <v>40</v>
      </c>
      <c r="L289" s="5" t="s">
        <v>1282</v>
      </c>
      <c r="M289" s="5" t="s">
        <v>426</v>
      </c>
      <c r="N289" s="17" t="s">
        <v>426</v>
      </c>
      <c r="O289" s="4" t="s">
        <v>427</v>
      </c>
      <c r="P289" s="4" t="s">
        <v>2095</v>
      </c>
      <c r="Q289" s="4" t="s">
        <v>427</v>
      </c>
      <c r="R289" s="40" t="s">
        <v>2700</v>
      </c>
      <c r="S289" s="5" t="s">
        <v>2558</v>
      </c>
      <c r="T289" s="5" t="s">
        <v>425</v>
      </c>
      <c r="U289" s="4" t="s">
        <v>349</v>
      </c>
      <c r="V289" s="4" t="s">
        <v>664</v>
      </c>
      <c r="W289" s="18" t="s">
        <v>425</v>
      </c>
      <c r="X289" s="18" t="s">
        <v>425</v>
      </c>
      <c r="Z289" s="7" t="str">
        <f>IFERROR(VLOOKUP(J289,Мощность!A:F,6,0),"000")</f>
        <v>_30_40___</v>
      </c>
      <c r="AA289" s="7" t="str">
        <f>IFERROR(VLOOKUP('Подбор UPS'!K289,Мощность!H:Q,10,0),"000")</f>
        <v>_36_40_30______</v>
      </c>
      <c r="AB289" t="str">
        <f t="shared" si="22"/>
        <v>да-</v>
      </c>
      <c r="AC289" t="str">
        <f t="shared" si="23"/>
        <v>нет-</v>
      </c>
      <c r="AD289" t="str">
        <f t="shared" si="21"/>
        <v>нет-</v>
      </c>
      <c r="AE289" t="s">
        <v>2708</v>
      </c>
      <c r="AF289" t="s">
        <v>2708</v>
      </c>
      <c r="AG289" t="s">
        <v>2708</v>
      </c>
      <c r="AH289" t="s">
        <v>2708</v>
      </c>
      <c r="AI289" t="s">
        <v>2708</v>
      </c>
      <c r="AJ289" s="37" t="str">
        <f t="shared" si="24"/>
        <v>93PM-40+40(100)-6_</v>
      </c>
    </row>
    <row r="290" spans="1:36" ht="48" hidden="1">
      <c r="A290" s="57" t="s">
        <v>2096</v>
      </c>
      <c r="B290" s="72" t="s">
        <v>2097</v>
      </c>
      <c r="C290" s="68" t="s">
        <v>2098</v>
      </c>
      <c r="D290" s="18">
        <v>350</v>
      </c>
      <c r="E290" s="70">
        <v>56</v>
      </c>
      <c r="F290" s="71">
        <v>91.4</v>
      </c>
      <c r="G290" s="70">
        <v>187.6</v>
      </c>
      <c r="H290" s="5" t="s">
        <v>1301</v>
      </c>
      <c r="I290" s="6" t="s">
        <v>2505</v>
      </c>
      <c r="J290" s="17">
        <v>40</v>
      </c>
      <c r="K290" s="5">
        <v>40</v>
      </c>
      <c r="L290" s="5" t="s">
        <v>1282</v>
      </c>
      <c r="M290" s="5" t="s">
        <v>426</v>
      </c>
      <c r="N290" s="17" t="s">
        <v>426</v>
      </c>
      <c r="O290" s="4" t="s">
        <v>426</v>
      </c>
      <c r="P290" s="4" t="s">
        <v>2099</v>
      </c>
      <c r="Q290" s="4" t="s">
        <v>427</v>
      </c>
      <c r="R290" s="40" t="s">
        <v>2700</v>
      </c>
      <c r="S290" s="5" t="s">
        <v>2558</v>
      </c>
      <c r="T290" s="5" t="s">
        <v>425</v>
      </c>
      <c r="U290" s="4" t="s">
        <v>349</v>
      </c>
      <c r="V290" s="4" t="s">
        <v>664</v>
      </c>
      <c r="W290" s="18" t="s">
        <v>425</v>
      </c>
      <c r="X290" s="18" t="s">
        <v>425</v>
      </c>
      <c r="Z290" s="7" t="str">
        <f>IFERROR(VLOOKUP(J290,Мощность!A:F,6,0),"000")</f>
        <v>_30_40___</v>
      </c>
      <c r="AA290" s="7" t="str">
        <f>IFERROR(VLOOKUP('Подбор UPS'!K290,Мощность!H:Q,10,0),"000")</f>
        <v>_36_40_30______</v>
      </c>
      <c r="AB290" t="str">
        <f t="shared" si="22"/>
        <v>да-</v>
      </c>
      <c r="AC290" t="str">
        <f t="shared" si="23"/>
        <v>да-</v>
      </c>
      <c r="AD290" t="str">
        <f t="shared" si="21"/>
        <v>нет-</v>
      </c>
      <c r="AE290" t="s">
        <v>2708</v>
      </c>
      <c r="AF290" t="s">
        <v>2708</v>
      </c>
      <c r="AG290" t="s">
        <v>2708</v>
      </c>
      <c r="AH290" t="s">
        <v>2708</v>
      </c>
      <c r="AI290" t="s">
        <v>2708</v>
      </c>
      <c r="AJ290" s="37" t="str">
        <f t="shared" si="24"/>
        <v>93PM-40+40(100)-IS-MBS-6_</v>
      </c>
    </row>
    <row r="291" spans="1:36" ht="60" hidden="1">
      <c r="A291" s="57" t="s">
        <v>2100</v>
      </c>
      <c r="B291" s="72" t="s">
        <v>2101</v>
      </c>
      <c r="C291" s="68" t="s">
        <v>2102</v>
      </c>
      <c r="D291" s="18">
        <v>350</v>
      </c>
      <c r="E291" s="70">
        <v>56</v>
      </c>
      <c r="F291" s="71">
        <v>91.4</v>
      </c>
      <c r="G291" s="70">
        <v>187.6</v>
      </c>
      <c r="H291" s="5" t="s">
        <v>1301</v>
      </c>
      <c r="I291" s="6" t="s">
        <v>2505</v>
      </c>
      <c r="J291" s="17">
        <v>40</v>
      </c>
      <c r="K291" s="5">
        <v>40</v>
      </c>
      <c r="L291" s="5" t="s">
        <v>1282</v>
      </c>
      <c r="M291" s="5" t="s">
        <v>426</v>
      </c>
      <c r="N291" s="17" t="s">
        <v>426</v>
      </c>
      <c r="O291" s="4" t="s">
        <v>427</v>
      </c>
      <c r="P291" s="4" t="s">
        <v>2103</v>
      </c>
      <c r="Q291" s="4" t="s">
        <v>427</v>
      </c>
      <c r="R291" s="40" t="s">
        <v>2700</v>
      </c>
      <c r="S291" s="5" t="s">
        <v>2558</v>
      </c>
      <c r="T291" s="5" t="s">
        <v>425</v>
      </c>
      <c r="U291" s="4" t="s">
        <v>349</v>
      </c>
      <c r="V291" s="4" t="s">
        <v>664</v>
      </c>
      <c r="W291" s="18" t="s">
        <v>425</v>
      </c>
      <c r="X291" s="18" t="s">
        <v>425</v>
      </c>
      <c r="Z291" s="7" t="str">
        <f>IFERROR(VLOOKUP(J291,Мощность!A:F,6,0),"000")</f>
        <v>_30_40___</v>
      </c>
      <c r="AA291" s="7" t="str">
        <f>IFERROR(VLOOKUP('Подбор UPS'!K291,Мощность!H:Q,10,0),"000")</f>
        <v>_36_40_30______</v>
      </c>
      <c r="AB291" t="str">
        <f t="shared" si="22"/>
        <v>да-</v>
      </c>
      <c r="AC291" t="str">
        <f t="shared" si="23"/>
        <v>нет-</v>
      </c>
      <c r="AD291" t="str">
        <f t="shared" si="21"/>
        <v>нет-</v>
      </c>
      <c r="AE291" t="s">
        <v>2708</v>
      </c>
      <c r="AF291" t="s">
        <v>2708</v>
      </c>
      <c r="AG291" t="s">
        <v>2708</v>
      </c>
      <c r="AH291" t="s">
        <v>2708</v>
      </c>
      <c r="AI291" t="s">
        <v>2708</v>
      </c>
      <c r="AJ291" s="37" t="str">
        <f t="shared" si="24"/>
        <v>93PM-40+40(100)-IS-BB-6_</v>
      </c>
    </row>
    <row r="292" spans="1:36" ht="60" hidden="1">
      <c r="A292" s="57" t="s">
        <v>2104</v>
      </c>
      <c r="B292" s="72" t="s">
        <v>2105</v>
      </c>
      <c r="C292" s="68" t="s">
        <v>2106</v>
      </c>
      <c r="D292" s="18">
        <v>350</v>
      </c>
      <c r="E292" s="70">
        <v>56</v>
      </c>
      <c r="F292" s="71">
        <v>91.4</v>
      </c>
      <c r="G292" s="70">
        <v>187.6</v>
      </c>
      <c r="H292" s="5" t="s">
        <v>1301</v>
      </c>
      <c r="I292" s="6" t="s">
        <v>2505</v>
      </c>
      <c r="J292" s="17">
        <v>40</v>
      </c>
      <c r="K292" s="5">
        <v>40</v>
      </c>
      <c r="L292" s="5" t="s">
        <v>1282</v>
      </c>
      <c r="M292" s="5" t="s">
        <v>426</v>
      </c>
      <c r="N292" s="17" t="s">
        <v>426</v>
      </c>
      <c r="O292" s="4" t="s">
        <v>426</v>
      </c>
      <c r="P292" s="4" t="s">
        <v>2107</v>
      </c>
      <c r="Q292" s="4" t="s">
        <v>427</v>
      </c>
      <c r="R292" s="40" t="s">
        <v>2700</v>
      </c>
      <c r="S292" s="5" t="s">
        <v>2558</v>
      </c>
      <c r="T292" s="5" t="s">
        <v>425</v>
      </c>
      <c r="U292" s="4" t="s">
        <v>349</v>
      </c>
      <c r="V292" s="4" t="s">
        <v>664</v>
      </c>
      <c r="W292" s="18" t="s">
        <v>425</v>
      </c>
      <c r="X292" s="18" t="s">
        <v>425</v>
      </c>
      <c r="Z292" s="7" t="str">
        <f>IFERROR(VLOOKUP(J292,Мощность!A:F,6,0),"000")</f>
        <v>_30_40___</v>
      </c>
      <c r="AA292" s="7" t="str">
        <f>IFERROR(VLOOKUP('Подбор UPS'!K292,Мощность!H:Q,10,0),"000")</f>
        <v>_36_40_30______</v>
      </c>
      <c r="AB292" t="str">
        <f t="shared" si="22"/>
        <v>да-</v>
      </c>
      <c r="AC292" t="str">
        <f t="shared" si="23"/>
        <v>да-</v>
      </c>
      <c r="AD292" t="str">
        <f t="shared" si="21"/>
        <v>нет-</v>
      </c>
      <c r="AE292" t="s">
        <v>2708</v>
      </c>
      <c r="AF292" t="s">
        <v>2708</v>
      </c>
      <c r="AG292" t="s">
        <v>2708</v>
      </c>
      <c r="AH292" t="s">
        <v>2708</v>
      </c>
      <c r="AI292" t="s">
        <v>2708</v>
      </c>
      <c r="AJ292" s="37" t="str">
        <f t="shared" si="24"/>
        <v>93PM-40+40(100)-IS-BB-MBS-6_</v>
      </c>
    </row>
    <row r="293" spans="1:36" ht="36" hidden="1">
      <c r="A293" s="57" t="s">
        <v>2108</v>
      </c>
      <c r="B293" s="72" t="s">
        <v>2109</v>
      </c>
      <c r="C293" s="68" t="s">
        <v>2110</v>
      </c>
      <c r="D293" s="18">
        <v>267</v>
      </c>
      <c r="E293" s="70">
        <v>56</v>
      </c>
      <c r="F293" s="71">
        <v>91.4</v>
      </c>
      <c r="G293" s="70">
        <v>187.6</v>
      </c>
      <c r="H293" s="5" t="s">
        <v>1301</v>
      </c>
      <c r="I293" s="6" t="s">
        <v>2505</v>
      </c>
      <c r="J293" s="17">
        <v>50</v>
      </c>
      <c r="K293" s="5">
        <v>50</v>
      </c>
      <c r="L293" s="5" t="s">
        <v>2518</v>
      </c>
      <c r="M293" s="5" t="s">
        <v>426</v>
      </c>
      <c r="N293" s="17" t="s">
        <v>426</v>
      </c>
      <c r="O293" s="4" t="s">
        <v>427</v>
      </c>
      <c r="P293" s="4" t="s">
        <v>253</v>
      </c>
      <c r="Q293" s="4" t="s">
        <v>427</v>
      </c>
      <c r="R293" s="40" t="s">
        <v>2700</v>
      </c>
      <c r="S293" s="5" t="s">
        <v>2558</v>
      </c>
      <c r="T293" s="5" t="s">
        <v>425</v>
      </c>
      <c r="U293" s="4" t="s">
        <v>349</v>
      </c>
      <c r="V293" s="4" t="s">
        <v>664</v>
      </c>
      <c r="W293" s="18" t="s">
        <v>425</v>
      </c>
      <c r="X293" s="18" t="s">
        <v>425</v>
      </c>
      <c r="Z293" s="7" t="str">
        <f>IFERROR(VLOOKUP(J293,Мощность!A:F,6,0),"000")</f>
        <v>_40_50___</v>
      </c>
      <c r="AA293" s="7" t="str">
        <f>IFERROR(VLOOKUP('Подбор UPS'!K293,Мощность!H:Q,10,0),"000")</f>
        <v>_40_50_36______</v>
      </c>
      <c r="AB293" t="str">
        <f t="shared" si="22"/>
        <v>да-</v>
      </c>
      <c r="AC293" t="str">
        <f t="shared" si="23"/>
        <v>нет-</v>
      </c>
      <c r="AD293" t="str">
        <f t="shared" si="21"/>
        <v>нет-</v>
      </c>
      <c r="AE293" t="s">
        <v>2708</v>
      </c>
      <c r="AF293" t="s">
        <v>2708</v>
      </c>
      <c r="AG293" t="s">
        <v>2708</v>
      </c>
      <c r="AH293" t="s">
        <v>2708</v>
      </c>
      <c r="AI293" t="s">
        <v>2708</v>
      </c>
      <c r="AJ293" s="37" t="str">
        <f t="shared" si="24"/>
        <v>93PM-50(100)-6_</v>
      </c>
    </row>
    <row r="294" spans="1:36" ht="48" hidden="1">
      <c r="A294" s="57" t="s">
        <v>2111</v>
      </c>
      <c r="B294" s="72" t="s">
        <v>2112</v>
      </c>
      <c r="C294" s="68" t="s">
        <v>2113</v>
      </c>
      <c r="D294" s="18">
        <v>288</v>
      </c>
      <c r="E294" s="70">
        <v>56</v>
      </c>
      <c r="F294" s="71">
        <v>91.4</v>
      </c>
      <c r="G294" s="70">
        <v>187.6</v>
      </c>
      <c r="H294" s="5" t="s">
        <v>1301</v>
      </c>
      <c r="I294" s="6" t="s">
        <v>2505</v>
      </c>
      <c r="J294" s="17">
        <v>50</v>
      </c>
      <c r="K294" s="5">
        <v>50</v>
      </c>
      <c r="L294" s="5" t="s">
        <v>2518</v>
      </c>
      <c r="M294" s="5" t="s">
        <v>426</v>
      </c>
      <c r="N294" s="17" t="s">
        <v>426</v>
      </c>
      <c r="O294" s="4" t="s">
        <v>426</v>
      </c>
      <c r="P294" s="4" t="s">
        <v>254</v>
      </c>
      <c r="Q294" s="4" t="s">
        <v>427</v>
      </c>
      <c r="R294" s="40" t="s">
        <v>2700</v>
      </c>
      <c r="S294" s="5" t="s">
        <v>2558</v>
      </c>
      <c r="T294" s="5" t="s">
        <v>425</v>
      </c>
      <c r="U294" s="4" t="s">
        <v>349</v>
      </c>
      <c r="V294" s="4" t="s">
        <v>664</v>
      </c>
      <c r="W294" s="18" t="s">
        <v>425</v>
      </c>
      <c r="X294" s="18" t="s">
        <v>425</v>
      </c>
      <c r="Z294" s="7" t="str">
        <f>IFERROR(VLOOKUP(J294,Мощность!A:F,6,0),"000")</f>
        <v>_40_50___</v>
      </c>
      <c r="AA294" s="7" t="str">
        <f>IFERROR(VLOOKUP('Подбор UPS'!K294,Мощность!H:Q,10,0),"000")</f>
        <v>_40_50_36______</v>
      </c>
      <c r="AB294" t="str">
        <f t="shared" si="22"/>
        <v>да-</v>
      </c>
      <c r="AC294" t="str">
        <f t="shared" si="23"/>
        <v>да-</v>
      </c>
      <c r="AD294" t="str">
        <f t="shared" si="21"/>
        <v>нет-</v>
      </c>
      <c r="AE294" t="s">
        <v>2708</v>
      </c>
      <c r="AF294" t="s">
        <v>2708</v>
      </c>
      <c r="AG294" t="s">
        <v>2708</v>
      </c>
      <c r="AH294" t="s">
        <v>2708</v>
      </c>
      <c r="AI294" t="s">
        <v>2708</v>
      </c>
      <c r="AJ294" s="37" t="str">
        <f t="shared" si="24"/>
        <v>93PM-50(100)-IS-MBS-6_</v>
      </c>
    </row>
    <row r="295" spans="1:36" ht="60" hidden="1">
      <c r="A295" s="57" t="s">
        <v>2114</v>
      </c>
      <c r="B295" s="72" t="s">
        <v>2115</v>
      </c>
      <c r="C295" s="68" t="s">
        <v>2116</v>
      </c>
      <c r="D295" s="18">
        <v>288</v>
      </c>
      <c r="E295" s="70">
        <v>56</v>
      </c>
      <c r="F295" s="71">
        <v>91.4</v>
      </c>
      <c r="G295" s="70">
        <v>187.6</v>
      </c>
      <c r="H295" s="5" t="s">
        <v>1301</v>
      </c>
      <c r="I295" s="6" t="s">
        <v>2505</v>
      </c>
      <c r="J295" s="17">
        <v>50</v>
      </c>
      <c r="K295" s="5">
        <v>50</v>
      </c>
      <c r="L295" s="5" t="s">
        <v>2518</v>
      </c>
      <c r="M295" s="5" t="s">
        <v>426</v>
      </c>
      <c r="N295" s="17" t="s">
        <v>426</v>
      </c>
      <c r="O295" s="4" t="s">
        <v>427</v>
      </c>
      <c r="P295" s="4" t="s">
        <v>255</v>
      </c>
      <c r="Q295" s="4" t="s">
        <v>427</v>
      </c>
      <c r="R295" s="40" t="s">
        <v>2700</v>
      </c>
      <c r="S295" s="5" t="s">
        <v>2558</v>
      </c>
      <c r="T295" s="5" t="s">
        <v>425</v>
      </c>
      <c r="U295" s="4" t="s">
        <v>349</v>
      </c>
      <c r="V295" s="4" t="s">
        <v>664</v>
      </c>
      <c r="W295" s="18" t="s">
        <v>425</v>
      </c>
      <c r="X295" s="18" t="s">
        <v>425</v>
      </c>
      <c r="Z295" s="7" t="str">
        <f>IFERROR(VLOOKUP(J295,Мощность!A:F,6,0),"000")</f>
        <v>_40_50___</v>
      </c>
      <c r="AA295" s="7" t="str">
        <f>IFERROR(VLOOKUP('Подбор UPS'!K295,Мощность!H:Q,10,0),"000")</f>
        <v>_40_50_36______</v>
      </c>
      <c r="AB295" t="str">
        <f t="shared" si="22"/>
        <v>да-</v>
      </c>
      <c r="AC295" t="str">
        <f t="shared" si="23"/>
        <v>нет-</v>
      </c>
      <c r="AD295" t="str">
        <f t="shared" si="21"/>
        <v>нет-</v>
      </c>
      <c r="AE295" t="s">
        <v>2708</v>
      </c>
      <c r="AF295" t="s">
        <v>2708</v>
      </c>
      <c r="AG295" t="s">
        <v>2708</v>
      </c>
      <c r="AH295" t="s">
        <v>2708</v>
      </c>
      <c r="AI295" t="s">
        <v>2708</v>
      </c>
      <c r="AJ295" s="37" t="str">
        <f t="shared" si="24"/>
        <v>93PM-50(100)-IS-BB-6_</v>
      </c>
    </row>
    <row r="296" spans="1:36" ht="60" hidden="1">
      <c r="A296" s="57" t="s">
        <v>2117</v>
      </c>
      <c r="B296" s="72" t="s">
        <v>2118</v>
      </c>
      <c r="C296" s="68" t="s">
        <v>2119</v>
      </c>
      <c r="D296" s="18">
        <v>288</v>
      </c>
      <c r="E296" s="70">
        <v>56</v>
      </c>
      <c r="F296" s="71">
        <v>91.4</v>
      </c>
      <c r="G296" s="70">
        <v>187.6</v>
      </c>
      <c r="H296" s="5" t="s">
        <v>1301</v>
      </c>
      <c r="I296" s="6" t="s">
        <v>2505</v>
      </c>
      <c r="J296" s="17">
        <v>50</v>
      </c>
      <c r="K296" s="5">
        <v>50</v>
      </c>
      <c r="L296" s="5" t="s">
        <v>2518</v>
      </c>
      <c r="M296" s="5" t="s">
        <v>426</v>
      </c>
      <c r="N296" s="17" t="s">
        <v>426</v>
      </c>
      <c r="O296" s="4" t="s">
        <v>426</v>
      </c>
      <c r="P296" s="4" t="s">
        <v>256</v>
      </c>
      <c r="Q296" s="4" t="s">
        <v>427</v>
      </c>
      <c r="R296" s="40" t="s">
        <v>2700</v>
      </c>
      <c r="S296" s="5" t="s">
        <v>2558</v>
      </c>
      <c r="T296" s="5" t="s">
        <v>425</v>
      </c>
      <c r="U296" s="4" t="s">
        <v>349</v>
      </c>
      <c r="V296" s="4" t="s">
        <v>664</v>
      </c>
      <c r="W296" s="18" t="s">
        <v>425</v>
      </c>
      <c r="X296" s="18" t="s">
        <v>425</v>
      </c>
      <c r="Z296" s="7" t="str">
        <f>IFERROR(VLOOKUP(J296,Мощность!A:F,6,0),"000")</f>
        <v>_40_50___</v>
      </c>
      <c r="AA296" s="7" t="str">
        <f>IFERROR(VLOOKUP('Подбор UPS'!K296,Мощность!H:Q,10,0),"000")</f>
        <v>_40_50_36______</v>
      </c>
      <c r="AB296" t="str">
        <f t="shared" si="22"/>
        <v>да-</v>
      </c>
      <c r="AC296" t="str">
        <f t="shared" si="23"/>
        <v>да-</v>
      </c>
      <c r="AD296" t="str">
        <f t="shared" si="21"/>
        <v>нет-</v>
      </c>
      <c r="AE296" t="s">
        <v>2708</v>
      </c>
      <c r="AF296" t="s">
        <v>2708</v>
      </c>
      <c r="AG296" t="s">
        <v>2708</v>
      </c>
      <c r="AH296" t="s">
        <v>2708</v>
      </c>
      <c r="AI296" t="s">
        <v>2708</v>
      </c>
      <c r="AJ296" s="37" t="str">
        <f t="shared" si="24"/>
        <v>93PM-50(100)-IS-BB-MBS-6_</v>
      </c>
    </row>
    <row r="297" spans="1:36" ht="36" hidden="1">
      <c r="A297" s="57" t="s">
        <v>2120</v>
      </c>
      <c r="B297" s="72" t="s">
        <v>2121</v>
      </c>
      <c r="C297" s="68" t="s">
        <v>2122</v>
      </c>
      <c r="D297" s="18">
        <v>279</v>
      </c>
      <c r="E297" s="70">
        <v>56</v>
      </c>
      <c r="F297" s="71">
        <v>91.4</v>
      </c>
      <c r="G297" s="70">
        <v>187.6</v>
      </c>
      <c r="H297" s="5" t="s">
        <v>1301</v>
      </c>
      <c r="I297" s="6" t="s">
        <v>2505</v>
      </c>
      <c r="J297" s="17">
        <v>50</v>
      </c>
      <c r="K297" s="5">
        <v>50</v>
      </c>
      <c r="L297" s="5" t="s">
        <v>2518</v>
      </c>
      <c r="M297" s="5" t="s">
        <v>426</v>
      </c>
      <c r="N297" s="17" t="s">
        <v>426</v>
      </c>
      <c r="O297" s="4" t="s">
        <v>427</v>
      </c>
      <c r="P297" s="4" t="s">
        <v>257</v>
      </c>
      <c r="Q297" s="4" t="s">
        <v>427</v>
      </c>
      <c r="R297" s="40" t="s">
        <v>2700</v>
      </c>
      <c r="S297" s="5" t="s">
        <v>2558</v>
      </c>
      <c r="T297" s="5" t="s">
        <v>425</v>
      </c>
      <c r="U297" s="4" t="s">
        <v>349</v>
      </c>
      <c r="V297" s="4" t="s">
        <v>664</v>
      </c>
      <c r="W297" s="18" t="s">
        <v>425</v>
      </c>
      <c r="X297" s="18" t="s">
        <v>425</v>
      </c>
      <c r="Z297" s="7" t="str">
        <f>IFERROR(VLOOKUP(J297,Мощность!A:F,6,0),"000")</f>
        <v>_40_50___</v>
      </c>
      <c r="AA297" s="7" t="str">
        <f>IFERROR(VLOOKUP('Подбор UPS'!K297,Мощность!H:Q,10,0),"000")</f>
        <v>_40_50_36______</v>
      </c>
      <c r="AB297" t="str">
        <f t="shared" si="22"/>
        <v>да-</v>
      </c>
      <c r="AC297" t="str">
        <f t="shared" si="23"/>
        <v>нет-</v>
      </c>
      <c r="AD297" t="str">
        <f t="shared" si="21"/>
        <v>нет-</v>
      </c>
      <c r="AE297" t="s">
        <v>2708</v>
      </c>
      <c r="AF297" t="s">
        <v>2708</v>
      </c>
      <c r="AG297" t="s">
        <v>2708</v>
      </c>
      <c r="AH297" t="s">
        <v>2708</v>
      </c>
      <c r="AI297" t="s">
        <v>2708</v>
      </c>
      <c r="AJ297" s="37" t="str">
        <f t="shared" si="24"/>
        <v>93PM-50(150)-6_</v>
      </c>
    </row>
    <row r="298" spans="1:36" ht="48" hidden="1">
      <c r="A298" s="57" t="s">
        <v>2123</v>
      </c>
      <c r="B298" s="72" t="s">
        <v>2124</v>
      </c>
      <c r="C298" s="68" t="s">
        <v>2125</v>
      </c>
      <c r="D298" s="18">
        <v>299</v>
      </c>
      <c r="E298" s="70">
        <v>56</v>
      </c>
      <c r="F298" s="71">
        <v>91.4</v>
      </c>
      <c r="G298" s="70">
        <v>187.6</v>
      </c>
      <c r="H298" s="5" t="s">
        <v>1301</v>
      </c>
      <c r="I298" s="6" t="s">
        <v>2505</v>
      </c>
      <c r="J298" s="17">
        <v>50</v>
      </c>
      <c r="K298" s="5">
        <v>50</v>
      </c>
      <c r="L298" s="5" t="s">
        <v>2518</v>
      </c>
      <c r="M298" s="5" t="s">
        <v>426</v>
      </c>
      <c r="N298" s="17" t="s">
        <v>426</v>
      </c>
      <c r="O298" s="4" t="s">
        <v>426</v>
      </c>
      <c r="P298" s="4" t="s">
        <v>258</v>
      </c>
      <c r="Q298" s="4" t="s">
        <v>427</v>
      </c>
      <c r="R298" s="40" t="s">
        <v>2700</v>
      </c>
      <c r="S298" s="5" t="s">
        <v>2558</v>
      </c>
      <c r="T298" s="5" t="s">
        <v>425</v>
      </c>
      <c r="U298" s="4" t="s">
        <v>349</v>
      </c>
      <c r="V298" s="4" t="s">
        <v>664</v>
      </c>
      <c r="W298" s="18" t="s">
        <v>425</v>
      </c>
      <c r="X298" s="18" t="s">
        <v>425</v>
      </c>
      <c r="Z298" s="7" t="str">
        <f>IFERROR(VLOOKUP(J298,Мощность!A:F,6,0),"000")</f>
        <v>_40_50___</v>
      </c>
      <c r="AA298" s="7" t="str">
        <f>IFERROR(VLOOKUP('Подбор UPS'!K298,Мощность!H:Q,10,0),"000")</f>
        <v>_40_50_36______</v>
      </c>
      <c r="AB298" t="str">
        <f t="shared" si="22"/>
        <v>да-</v>
      </c>
      <c r="AC298" t="str">
        <f t="shared" si="23"/>
        <v>да-</v>
      </c>
      <c r="AD298" t="str">
        <f t="shared" si="21"/>
        <v>нет-</v>
      </c>
      <c r="AE298" t="s">
        <v>2708</v>
      </c>
      <c r="AF298" t="s">
        <v>2708</v>
      </c>
      <c r="AG298" t="s">
        <v>2708</v>
      </c>
      <c r="AH298" t="s">
        <v>2708</v>
      </c>
      <c r="AI298" t="s">
        <v>2708</v>
      </c>
      <c r="AJ298" s="37" t="str">
        <f t="shared" si="24"/>
        <v>93PM-50(150)-IS-MBS-6_</v>
      </c>
    </row>
    <row r="299" spans="1:36" ht="60" hidden="1">
      <c r="A299" s="57" t="s">
        <v>2126</v>
      </c>
      <c r="B299" s="72" t="s">
        <v>2127</v>
      </c>
      <c r="C299" s="68" t="s">
        <v>2128</v>
      </c>
      <c r="D299" s="18">
        <v>299</v>
      </c>
      <c r="E299" s="70">
        <v>56</v>
      </c>
      <c r="F299" s="71">
        <v>91.4</v>
      </c>
      <c r="G299" s="70">
        <v>187.6</v>
      </c>
      <c r="H299" s="5" t="s">
        <v>1301</v>
      </c>
      <c r="I299" s="6" t="s">
        <v>2505</v>
      </c>
      <c r="J299" s="17">
        <v>50</v>
      </c>
      <c r="K299" s="5">
        <v>50</v>
      </c>
      <c r="L299" s="5" t="s">
        <v>2518</v>
      </c>
      <c r="M299" s="5" t="s">
        <v>426</v>
      </c>
      <c r="N299" s="17" t="s">
        <v>426</v>
      </c>
      <c r="O299" s="4" t="s">
        <v>427</v>
      </c>
      <c r="P299" s="4" t="s">
        <v>259</v>
      </c>
      <c r="Q299" s="4" t="s">
        <v>427</v>
      </c>
      <c r="R299" s="40" t="s">
        <v>2700</v>
      </c>
      <c r="S299" s="5" t="s">
        <v>2558</v>
      </c>
      <c r="T299" s="5" t="s">
        <v>425</v>
      </c>
      <c r="U299" s="4" t="s">
        <v>349</v>
      </c>
      <c r="V299" s="4" t="s">
        <v>664</v>
      </c>
      <c r="W299" s="18" t="s">
        <v>425</v>
      </c>
      <c r="X299" s="18" t="s">
        <v>425</v>
      </c>
      <c r="Z299" s="7" t="str">
        <f>IFERROR(VLOOKUP(J299,Мощность!A:F,6,0),"000")</f>
        <v>_40_50___</v>
      </c>
      <c r="AA299" s="7" t="str">
        <f>IFERROR(VLOOKUP('Подбор UPS'!K299,Мощность!H:Q,10,0),"000")</f>
        <v>_40_50_36______</v>
      </c>
      <c r="AB299" t="str">
        <f t="shared" si="22"/>
        <v>да-</v>
      </c>
      <c r="AC299" t="str">
        <f t="shared" si="23"/>
        <v>нет-</v>
      </c>
      <c r="AD299" t="str">
        <f t="shared" si="21"/>
        <v>нет-</v>
      </c>
      <c r="AE299" t="s">
        <v>2708</v>
      </c>
      <c r="AF299" t="s">
        <v>2708</v>
      </c>
      <c r="AG299" t="s">
        <v>2708</v>
      </c>
      <c r="AH299" t="s">
        <v>2708</v>
      </c>
      <c r="AI299" t="s">
        <v>2708</v>
      </c>
      <c r="AJ299" s="37" t="str">
        <f t="shared" si="24"/>
        <v>93PM-50(150)-IS-BB-6_</v>
      </c>
    </row>
    <row r="300" spans="1:36" ht="60" hidden="1">
      <c r="A300" s="57" t="s">
        <v>2129</v>
      </c>
      <c r="B300" s="72" t="s">
        <v>2130</v>
      </c>
      <c r="C300" s="68" t="s">
        <v>2131</v>
      </c>
      <c r="D300" s="18">
        <v>299</v>
      </c>
      <c r="E300" s="70">
        <v>56</v>
      </c>
      <c r="F300" s="71">
        <v>91.4</v>
      </c>
      <c r="G300" s="70">
        <v>187.6</v>
      </c>
      <c r="H300" s="5" t="s">
        <v>1301</v>
      </c>
      <c r="I300" s="6" t="s">
        <v>2505</v>
      </c>
      <c r="J300" s="17">
        <v>50</v>
      </c>
      <c r="K300" s="5">
        <v>50</v>
      </c>
      <c r="L300" s="5" t="s">
        <v>2518</v>
      </c>
      <c r="M300" s="5" t="s">
        <v>426</v>
      </c>
      <c r="N300" s="17" t="s">
        <v>426</v>
      </c>
      <c r="O300" s="4" t="s">
        <v>426</v>
      </c>
      <c r="P300" s="4" t="s">
        <v>260</v>
      </c>
      <c r="Q300" s="4" t="s">
        <v>427</v>
      </c>
      <c r="R300" s="40" t="s">
        <v>2700</v>
      </c>
      <c r="S300" s="5" t="s">
        <v>2558</v>
      </c>
      <c r="T300" s="5" t="s">
        <v>425</v>
      </c>
      <c r="U300" s="4" t="s">
        <v>349</v>
      </c>
      <c r="V300" s="4" t="s">
        <v>664</v>
      </c>
      <c r="W300" s="18" t="s">
        <v>425</v>
      </c>
      <c r="X300" s="18" t="s">
        <v>425</v>
      </c>
      <c r="Z300" s="7" t="str">
        <f>IFERROR(VLOOKUP(J300,Мощность!A:F,6,0),"000")</f>
        <v>_40_50___</v>
      </c>
      <c r="AA300" s="7" t="str">
        <f>IFERROR(VLOOKUP('Подбор UPS'!K300,Мощность!H:Q,10,0),"000")</f>
        <v>_40_50_36______</v>
      </c>
      <c r="AB300" t="str">
        <f t="shared" si="22"/>
        <v>да-</v>
      </c>
      <c r="AC300" t="str">
        <f t="shared" si="23"/>
        <v>да-</v>
      </c>
      <c r="AD300" t="str">
        <f t="shared" si="21"/>
        <v>нет-</v>
      </c>
      <c r="AE300" t="s">
        <v>2708</v>
      </c>
      <c r="AF300" t="s">
        <v>2708</v>
      </c>
      <c r="AG300" t="s">
        <v>2708</v>
      </c>
      <c r="AH300" t="s">
        <v>2708</v>
      </c>
      <c r="AI300" t="s">
        <v>2708</v>
      </c>
      <c r="AJ300" s="37" t="str">
        <f t="shared" si="24"/>
        <v>93PM-50(150)-IS-BB-MBS-6_</v>
      </c>
    </row>
    <row r="301" spans="1:36" ht="36" hidden="1">
      <c r="A301" s="57" t="s">
        <v>2132</v>
      </c>
      <c r="B301" s="72" t="s">
        <v>2133</v>
      </c>
      <c r="C301" s="68" t="s">
        <v>2134</v>
      </c>
      <c r="D301" s="18">
        <v>346</v>
      </c>
      <c r="E301" s="70">
        <v>76</v>
      </c>
      <c r="F301" s="71">
        <v>91.4</v>
      </c>
      <c r="G301" s="70">
        <v>187.6</v>
      </c>
      <c r="H301" s="5" t="s">
        <v>1301</v>
      </c>
      <c r="I301" s="6" t="s">
        <v>2505</v>
      </c>
      <c r="J301" s="17">
        <v>50</v>
      </c>
      <c r="K301" s="5">
        <v>50</v>
      </c>
      <c r="L301" s="5" t="s">
        <v>2518</v>
      </c>
      <c r="M301" s="5" t="s">
        <v>426</v>
      </c>
      <c r="N301" s="17" t="s">
        <v>426</v>
      </c>
      <c r="O301" s="4" t="s">
        <v>427</v>
      </c>
      <c r="P301" s="4" t="s">
        <v>261</v>
      </c>
      <c r="Q301" s="4" t="s">
        <v>427</v>
      </c>
      <c r="R301" s="40" t="s">
        <v>2700</v>
      </c>
      <c r="S301" s="5" t="s">
        <v>2558</v>
      </c>
      <c r="T301" s="5" t="s">
        <v>425</v>
      </c>
      <c r="U301" s="4" t="s">
        <v>349</v>
      </c>
      <c r="V301" s="4" t="s">
        <v>664</v>
      </c>
      <c r="W301" s="18" t="s">
        <v>425</v>
      </c>
      <c r="X301" s="18" t="s">
        <v>425</v>
      </c>
      <c r="Z301" s="7" t="str">
        <f>IFERROR(VLOOKUP(J301,Мощность!A:F,6,0),"000")</f>
        <v>_40_50___</v>
      </c>
      <c r="AA301" s="7" t="str">
        <f>IFERROR(VLOOKUP('Подбор UPS'!K301,Мощность!H:Q,10,0),"000")</f>
        <v>_40_50_36______</v>
      </c>
      <c r="AB301" t="str">
        <f t="shared" si="22"/>
        <v>да-</v>
      </c>
      <c r="AC301" t="str">
        <f t="shared" si="23"/>
        <v>нет-</v>
      </c>
      <c r="AD301" t="str">
        <f t="shared" si="21"/>
        <v>нет-</v>
      </c>
      <c r="AE301" t="s">
        <v>2708</v>
      </c>
      <c r="AF301" t="s">
        <v>2708</v>
      </c>
      <c r="AG301" t="s">
        <v>2708</v>
      </c>
      <c r="AH301" t="s">
        <v>2708</v>
      </c>
      <c r="AI301" t="s">
        <v>2708</v>
      </c>
      <c r="AJ301" s="37" t="str">
        <f t="shared" si="24"/>
        <v>93PM-50(200)-6_</v>
      </c>
    </row>
    <row r="302" spans="1:36" ht="36" hidden="1">
      <c r="A302" s="57" t="s">
        <v>2135</v>
      </c>
      <c r="B302" s="72" t="s">
        <v>2136</v>
      </c>
      <c r="C302" s="68" t="s">
        <v>2137</v>
      </c>
      <c r="D302" s="18">
        <v>330</v>
      </c>
      <c r="E302" s="70">
        <v>56</v>
      </c>
      <c r="F302" s="71">
        <v>91.4</v>
      </c>
      <c r="G302" s="70">
        <v>187.6</v>
      </c>
      <c r="H302" s="5" t="s">
        <v>1301</v>
      </c>
      <c r="I302" s="6" t="s">
        <v>2505</v>
      </c>
      <c r="J302" s="17">
        <v>50</v>
      </c>
      <c r="K302" s="5">
        <v>50</v>
      </c>
      <c r="L302" s="5" t="s">
        <v>425</v>
      </c>
      <c r="M302" s="5" t="s">
        <v>426</v>
      </c>
      <c r="N302" s="17" t="s">
        <v>426</v>
      </c>
      <c r="O302" s="4" t="s">
        <v>427</v>
      </c>
      <c r="P302" s="4" t="s">
        <v>262</v>
      </c>
      <c r="Q302" s="4" t="s">
        <v>427</v>
      </c>
      <c r="R302" s="40" t="s">
        <v>2700</v>
      </c>
      <c r="S302" s="5" t="s">
        <v>2558</v>
      </c>
      <c r="T302" s="5" t="s">
        <v>425</v>
      </c>
      <c r="U302" s="4" t="s">
        <v>349</v>
      </c>
      <c r="V302" s="4" t="s">
        <v>664</v>
      </c>
      <c r="W302" s="18" t="s">
        <v>425</v>
      </c>
      <c r="X302" s="18" t="s">
        <v>425</v>
      </c>
      <c r="Z302" s="7" t="str">
        <f>IFERROR(VLOOKUP(J302,Мощность!A:F,6,0),"000")</f>
        <v>_40_50___</v>
      </c>
      <c r="AA302" s="7" t="str">
        <f>IFERROR(VLOOKUP('Подбор UPS'!K302,Мощность!H:Q,10,0),"000")</f>
        <v>_40_50_36______</v>
      </c>
      <c r="AB302" t="str">
        <f t="shared" si="22"/>
        <v>да-</v>
      </c>
      <c r="AC302" t="str">
        <f t="shared" si="23"/>
        <v>нет-</v>
      </c>
      <c r="AD302" t="str">
        <f t="shared" si="21"/>
        <v>нет-</v>
      </c>
      <c r="AE302" t="s">
        <v>2708</v>
      </c>
      <c r="AF302" t="s">
        <v>2708</v>
      </c>
      <c r="AG302" t="s">
        <v>2708</v>
      </c>
      <c r="AH302" t="s">
        <v>2708</v>
      </c>
      <c r="AI302" t="s">
        <v>2708</v>
      </c>
      <c r="AJ302" s="37" t="str">
        <f t="shared" si="24"/>
        <v>93PM-50+50(100)-6_</v>
      </c>
    </row>
    <row r="303" spans="1:36" ht="48" hidden="1">
      <c r="A303" s="57" t="s">
        <v>2138</v>
      </c>
      <c r="B303" s="72" t="s">
        <v>2139</v>
      </c>
      <c r="C303" s="68" t="s">
        <v>2140</v>
      </c>
      <c r="D303" s="18">
        <v>350</v>
      </c>
      <c r="E303" s="70">
        <v>56</v>
      </c>
      <c r="F303" s="71">
        <v>91.4</v>
      </c>
      <c r="G303" s="70">
        <v>187.6</v>
      </c>
      <c r="H303" s="5" t="s">
        <v>1301</v>
      </c>
      <c r="I303" s="6" t="s">
        <v>2505</v>
      </c>
      <c r="J303" s="17">
        <v>50</v>
      </c>
      <c r="K303" s="5">
        <v>50</v>
      </c>
      <c r="L303" s="5" t="s">
        <v>425</v>
      </c>
      <c r="M303" s="5" t="s">
        <v>426</v>
      </c>
      <c r="N303" s="17" t="s">
        <v>426</v>
      </c>
      <c r="O303" s="4" t="s">
        <v>426</v>
      </c>
      <c r="P303" s="4" t="s">
        <v>263</v>
      </c>
      <c r="Q303" s="4" t="s">
        <v>427</v>
      </c>
      <c r="R303" s="40" t="s">
        <v>2700</v>
      </c>
      <c r="S303" s="5" t="s">
        <v>2558</v>
      </c>
      <c r="T303" s="5" t="s">
        <v>425</v>
      </c>
      <c r="U303" s="4" t="s">
        <v>349</v>
      </c>
      <c r="V303" s="4" t="s">
        <v>664</v>
      </c>
      <c r="W303" s="18" t="s">
        <v>425</v>
      </c>
      <c r="X303" s="18" t="s">
        <v>425</v>
      </c>
      <c r="Z303" s="7" t="str">
        <f>IFERROR(VLOOKUP(J303,Мощность!A:F,6,0),"000")</f>
        <v>_40_50___</v>
      </c>
      <c r="AA303" s="7" t="str">
        <f>IFERROR(VLOOKUP('Подбор UPS'!K303,Мощность!H:Q,10,0),"000")</f>
        <v>_40_50_36______</v>
      </c>
      <c r="AB303" t="str">
        <f t="shared" si="22"/>
        <v>да-</v>
      </c>
      <c r="AC303" t="str">
        <f t="shared" si="23"/>
        <v>да-</v>
      </c>
      <c r="AD303" t="str">
        <f t="shared" si="21"/>
        <v>нет-</v>
      </c>
      <c r="AE303" t="s">
        <v>2708</v>
      </c>
      <c r="AF303" t="s">
        <v>2708</v>
      </c>
      <c r="AG303" t="s">
        <v>2708</v>
      </c>
      <c r="AH303" t="s">
        <v>2708</v>
      </c>
      <c r="AI303" t="s">
        <v>2708</v>
      </c>
      <c r="AJ303" s="37" t="str">
        <f t="shared" si="24"/>
        <v>93PM-50+50(100)-IS-MBS-6_</v>
      </c>
    </row>
    <row r="304" spans="1:36" ht="48" hidden="1">
      <c r="A304" s="57" t="s">
        <v>2141</v>
      </c>
      <c r="B304" s="72" t="s">
        <v>2142</v>
      </c>
      <c r="C304" s="68" t="s">
        <v>2143</v>
      </c>
      <c r="D304" s="18">
        <v>350</v>
      </c>
      <c r="E304" s="70">
        <v>56</v>
      </c>
      <c r="F304" s="71">
        <v>91.4</v>
      </c>
      <c r="G304" s="70">
        <v>187.6</v>
      </c>
      <c r="H304" s="5" t="s">
        <v>1301</v>
      </c>
      <c r="I304" s="6" t="s">
        <v>2505</v>
      </c>
      <c r="J304" s="17">
        <v>50</v>
      </c>
      <c r="K304" s="5">
        <v>50</v>
      </c>
      <c r="L304" s="5" t="s">
        <v>425</v>
      </c>
      <c r="M304" s="5" t="s">
        <v>426</v>
      </c>
      <c r="N304" s="17" t="s">
        <v>426</v>
      </c>
      <c r="O304" s="4" t="s">
        <v>427</v>
      </c>
      <c r="P304" s="4" t="s">
        <v>264</v>
      </c>
      <c r="Q304" s="4" t="s">
        <v>427</v>
      </c>
      <c r="R304" s="40" t="s">
        <v>2700</v>
      </c>
      <c r="S304" s="5" t="s">
        <v>2558</v>
      </c>
      <c r="T304" s="5" t="s">
        <v>425</v>
      </c>
      <c r="U304" s="4" t="s">
        <v>349</v>
      </c>
      <c r="V304" s="4" t="s">
        <v>664</v>
      </c>
      <c r="W304" s="18" t="s">
        <v>425</v>
      </c>
      <c r="X304" s="18" t="s">
        <v>425</v>
      </c>
      <c r="Z304" s="7" t="str">
        <f>IFERROR(VLOOKUP(J304,Мощность!A:F,6,0),"000")</f>
        <v>_40_50___</v>
      </c>
      <c r="AA304" s="7" t="str">
        <f>IFERROR(VLOOKUP('Подбор UPS'!K304,Мощность!H:Q,10,0),"000")</f>
        <v>_40_50_36______</v>
      </c>
      <c r="AB304" t="str">
        <f t="shared" si="22"/>
        <v>да-</v>
      </c>
      <c r="AC304" t="str">
        <f t="shared" si="23"/>
        <v>нет-</v>
      </c>
      <c r="AD304" t="str">
        <f t="shared" si="21"/>
        <v>нет-</v>
      </c>
      <c r="AE304" t="s">
        <v>2708</v>
      </c>
      <c r="AF304" t="s">
        <v>2708</v>
      </c>
      <c r="AG304" t="s">
        <v>2708</v>
      </c>
      <c r="AH304" t="s">
        <v>2708</v>
      </c>
      <c r="AI304" t="s">
        <v>2708</v>
      </c>
      <c r="AJ304" s="37" t="str">
        <f t="shared" si="24"/>
        <v>93PM-50+50(100)-IS-BB-6_</v>
      </c>
    </row>
    <row r="305" spans="1:36" ht="48" hidden="1">
      <c r="A305" s="57" t="s">
        <v>2144</v>
      </c>
      <c r="B305" s="72" t="s">
        <v>2145</v>
      </c>
      <c r="C305" s="68" t="s">
        <v>2146</v>
      </c>
      <c r="D305" s="18">
        <v>350</v>
      </c>
      <c r="E305" s="70">
        <v>56</v>
      </c>
      <c r="F305" s="71">
        <v>91.4</v>
      </c>
      <c r="G305" s="70">
        <v>187.6</v>
      </c>
      <c r="H305" s="5" t="s">
        <v>1301</v>
      </c>
      <c r="I305" s="6" t="s">
        <v>2505</v>
      </c>
      <c r="J305" s="17">
        <v>50</v>
      </c>
      <c r="K305" s="5">
        <v>50</v>
      </c>
      <c r="L305" s="5" t="s">
        <v>425</v>
      </c>
      <c r="M305" s="5" t="s">
        <v>426</v>
      </c>
      <c r="N305" s="17" t="s">
        <v>426</v>
      </c>
      <c r="O305" s="4" t="s">
        <v>426</v>
      </c>
      <c r="P305" s="4" t="s">
        <v>265</v>
      </c>
      <c r="Q305" s="4" t="s">
        <v>427</v>
      </c>
      <c r="R305" s="40" t="s">
        <v>2700</v>
      </c>
      <c r="S305" s="5" t="s">
        <v>2558</v>
      </c>
      <c r="T305" s="5" t="s">
        <v>425</v>
      </c>
      <c r="U305" s="4" t="s">
        <v>349</v>
      </c>
      <c r="V305" s="4" t="s">
        <v>664</v>
      </c>
      <c r="W305" s="18" t="s">
        <v>425</v>
      </c>
      <c r="X305" s="18" t="s">
        <v>425</v>
      </c>
      <c r="Z305" s="7" t="str">
        <f>IFERROR(VLOOKUP(J305,Мощность!A:F,6,0),"000")</f>
        <v>_40_50___</v>
      </c>
      <c r="AA305" s="7" t="str">
        <f>IFERROR(VLOOKUP('Подбор UPS'!K305,Мощность!H:Q,10,0),"000")</f>
        <v>_40_50_36______</v>
      </c>
      <c r="AB305" t="str">
        <f t="shared" si="22"/>
        <v>да-</v>
      </c>
      <c r="AC305" t="str">
        <f t="shared" si="23"/>
        <v>да-</v>
      </c>
      <c r="AD305" t="str">
        <f t="shared" si="21"/>
        <v>нет-</v>
      </c>
      <c r="AE305" t="s">
        <v>2708</v>
      </c>
      <c r="AF305" t="s">
        <v>2708</v>
      </c>
      <c r="AG305" t="s">
        <v>2708</v>
      </c>
      <c r="AH305" t="s">
        <v>2708</v>
      </c>
      <c r="AI305" t="s">
        <v>2708</v>
      </c>
      <c r="AJ305" s="37" t="str">
        <f t="shared" si="24"/>
        <v>93PM-50+50(100)-IS-BB-MBS-6_</v>
      </c>
    </row>
    <row r="306" spans="1:36" ht="48" hidden="1">
      <c r="A306" s="57" t="s">
        <v>2147</v>
      </c>
      <c r="B306" s="72" t="s">
        <v>2148</v>
      </c>
      <c r="C306" s="68" t="s">
        <v>2149</v>
      </c>
      <c r="D306" s="18">
        <v>330</v>
      </c>
      <c r="E306" s="70">
        <v>56</v>
      </c>
      <c r="F306" s="71">
        <v>91.4</v>
      </c>
      <c r="G306" s="70">
        <v>187.6</v>
      </c>
      <c r="H306" s="5" t="s">
        <v>1301</v>
      </c>
      <c r="I306" s="6" t="s">
        <v>2505</v>
      </c>
      <c r="J306" s="17">
        <v>80</v>
      </c>
      <c r="K306" s="5">
        <v>80</v>
      </c>
      <c r="L306" s="5" t="s">
        <v>1282</v>
      </c>
      <c r="M306" s="5" t="s">
        <v>426</v>
      </c>
      <c r="N306" s="17" t="s">
        <v>426</v>
      </c>
      <c r="O306" s="4" t="s">
        <v>427</v>
      </c>
      <c r="P306" s="4" t="s">
        <v>266</v>
      </c>
      <c r="Q306" s="4" t="s">
        <v>427</v>
      </c>
      <c r="R306" s="40" t="s">
        <v>2700</v>
      </c>
      <c r="S306" s="5" t="s">
        <v>2558</v>
      </c>
      <c r="T306" s="5" t="s">
        <v>425</v>
      </c>
      <c r="U306" s="4" t="s">
        <v>349</v>
      </c>
      <c r="V306" s="4" t="s">
        <v>664</v>
      </c>
      <c r="W306" s="18" t="s">
        <v>425</v>
      </c>
      <c r="X306" s="18" t="s">
        <v>425</v>
      </c>
      <c r="Z306" s="7" t="str">
        <f>IFERROR(VLOOKUP(J306,Мощность!A:F,6,0),"000")</f>
        <v>_60_80___</v>
      </c>
      <c r="AA306" s="7" t="str">
        <f>IFERROR(VLOOKUP('Подбор UPS'!K306,Мощность!H:Q,10,0),"000")</f>
        <v>_72_80_54______</v>
      </c>
      <c r="AB306" t="str">
        <f t="shared" si="22"/>
        <v>да-</v>
      </c>
      <c r="AC306" t="str">
        <f t="shared" si="23"/>
        <v>нет-</v>
      </c>
      <c r="AD306" t="str">
        <f t="shared" si="21"/>
        <v>нет-</v>
      </c>
      <c r="AE306" t="s">
        <v>2708</v>
      </c>
      <c r="AF306" t="s">
        <v>2708</v>
      </c>
      <c r="AG306" t="s">
        <v>2708</v>
      </c>
      <c r="AH306" t="s">
        <v>2708</v>
      </c>
      <c r="AI306" t="s">
        <v>2708</v>
      </c>
      <c r="AJ306" s="37" t="str">
        <f t="shared" si="24"/>
        <v>93PM-80(100)-6_</v>
      </c>
    </row>
    <row r="307" spans="1:36" ht="60" hidden="1">
      <c r="A307" s="57" t="s">
        <v>2150</v>
      </c>
      <c r="B307" s="72" t="s">
        <v>2151</v>
      </c>
      <c r="C307" s="68" t="s">
        <v>2152</v>
      </c>
      <c r="D307" s="18">
        <v>350</v>
      </c>
      <c r="E307" s="70">
        <v>56</v>
      </c>
      <c r="F307" s="71">
        <v>91.4</v>
      </c>
      <c r="G307" s="70">
        <v>187.6</v>
      </c>
      <c r="H307" s="5" t="s">
        <v>1301</v>
      </c>
      <c r="I307" s="6" t="s">
        <v>2505</v>
      </c>
      <c r="J307" s="17">
        <v>80</v>
      </c>
      <c r="K307" s="5">
        <v>80</v>
      </c>
      <c r="L307" s="5" t="s">
        <v>1282</v>
      </c>
      <c r="M307" s="5" t="s">
        <v>426</v>
      </c>
      <c r="N307" s="17" t="s">
        <v>426</v>
      </c>
      <c r="O307" s="4" t="s">
        <v>426</v>
      </c>
      <c r="P307" s="4" t="s">
        <v>267</v>
      </c>
      <c r="Q307" s="4" t="s">
        <v>427</v>
      </c>
      <c r="R307" s="40" t="s">
        <v>2700</v>
      </c>
      <c r="S307" s="5" t="s">
        <v>2558</v>
      </c>
      <c r="T307" s="5" t="s">
        <v>425</v>
      </c>
      <c r="U307" s="4" t="s">
        <v>349</v>
      </c>
      <c r="V307" s="4" t="s">
        <v>664</v>
      </c>
      <c r="W307" s="18" t="s">
        <v>425</v>
      </c>
      <c r="X307" s="18" t="s">
        <v>425</v>
      </c>
      <c r="Z307" s="7" t="str">
        <f>IFERROR(VLOOKUP(J307,Мощность!A:F,6,0),"000")</f>
        <v>_60_80___</v>
      </c>
      <c r="AA307" s="7" t="str">
        <f>IFERROR(VLOOKUP('Подбор UPS'!K307,Мощность!H:Q,10,0),"000")</f>
        <v>_72_80_54______</v>
      </c>
      <c r="AB307" t="str">
        <f t="shared" si="22"/>
        <v>да-</v>
      </c>
      <c r="AC307" t="str">
        <f t="shared" si="23"/>
        <v>да-</v>
      </c>
      <c r="AD307" t="str">
        <f t="shared" si="21"/>
        <v>нет-</v>
      </c>
      <c r="AE307" t="s">
        <v>2708</v>
      </c>
      <c r="AF307" t="s">
        <v>2708</v>
      </c>
      <c r="AG307" t="s">
        <v>2708</v>
      </c>
      <c r="AH307" t="s">
        <v>2708</v>
      </c>
      <c r="AI307" t="s">
        <v>2708</v>
      </c>
      <c r="AJ307" s="37" t="str">
        <f t="shared" si="24"/>
        <v>93PM-80(100)-IS-MBS-6_</v>
      </c>
    </row>
    <row r="308" spans="1:36" ht="60" hidden="1">
      <c r="A308" s="57" t="s">
        <v>2153</v>
      </c>
      <c r="B308" s="72" t="s">
        <v>2154</v>
      </c>
      <c r="C308" s="68" t="s">
        <v>2155</v>
      </c>
      <c r="D308" s="18">
        <v>350</v>
      </c>
      <c r="E308" s="70">
        <v>56</v>
      </c>
      <c r="F308" s="71">
        <v>91.4</v>
      </c>
      <c r="G308" s="70">
        <v>187.6</v>
      </c>
      <c r="H308" s="5" t="s">
        <v>1301</v>
      </c>
      <c r="I308" s="6" t="s">
        <v>2505</v>
      </c>
      <c r="J308" s="17">
        <v>80</v>
      </c>
      <c r="K308" s="5">
        <v>80</v>
      </c>
      <c r="L308" s="5" t="s">
        <v>1282</v>
      </c>
      <c r="M308" s="5" t="s">
        <v>426</v>
      </c>
      <c r="N308" s="17" t="s">
        <v>426</v>
      </c>
      <c r="O308" s="4" t="s">
        <v>427</v>
      </c>
      <c r="P308" s="4" t="s">
        <v>268</v>
      </c>
      <c r="Q308" s="4" t="s">
        <v>427</v>
      </c>
      <c r="R308" s="40" t="s">
        <v>2700</v>
      </c>
      <c r="S308" s="5" t="s">
        <v>2558</v>
      </c>
      <c r="T308" s="5" t="s">
        <v>425</v>
      </c>
      <c r="U308" s="4" t="s">
        <v>349</v>
      </c>
      <c r="V308" s="4" t="s">
        <v>664</v>
      </c>
      <c r="W308" s="18" t="s">
        <v>425</v>
      </c>
      <c r="X308" s="18" t="s">
        <v>425</v>
      </c>
      <c r="Z308" s="7" t="str">
        <f>IFERROR(VLOOKUP(J308,Мощность!A:F,6,0),"000")</f>
        <v>_60_80___</v>
      </c>
      <c r="AA308" s="7" t="str">
        <f>IFERROR(VLOOKUP('Подбор UPS'!K308,Мощность!H:Q,10,0),"000")</f>
        <v>_72_80_54______</v>
      </c>
      <c r="AB308" t="str">
        <f t="shared" si="22"/>
        <v>да-</v>
      </c>
      <c r="AC308" t="str">
        <f t="shared" si="23"/>
        <v>нет-</v>
      </c>
      <c r="AD308" t="str">
        <f t="shared" si="21"/>
        <v>нет-</v>
      </c>
      <c r="AE308" t="s">
        <v>2708</v>
      </c>
      <c r="AF308" t="s">
        <v>2708</v>
      </c>
      <c r="AG308" t="s">
        <v>2708</v>
      </c>
      <c r="AH308" t="s">
        <v>2708</v>
      </c>
      <c r="AI308" t="s">
        <v>2708</v>
      </c>
      <c r="AJ308" s="37" t="str">
        <f t="shared" si="24"/>
        <v>93PM-80(100)-IS-BB-6_</v>
      </c>
    </row>
    <row r="309" spans="1:36" ht="60" hidden="1">
      <c r="A309" s="57" t="s">
        <v>2156</v>
      </c>
      <c r="B309" s="72" t="s">
        <v>2157</v>
      </c>
      <c r="C309" s="68" t="s">
        <v>2158</v>
      </c>
      <c r="D309" s="18">
        <v>350</v>
      </c>
      <c r="E309" s="70">
        <v>56</v>
      </c>
      <c r="F309" s="71">
        <v>91.4</v>
      </c>
      <c r="G309" s="70">
        <v>187.6</v>
      </c>
      <c r="H309" s="5" t="s">
        <v>1301</v>
      </c>
      <c r="I309" s="6" t="s">
        <v>2505</v>
      </c>
      <c r="J309" s="17">
        <v>80</v>
      </c>
      <c r="K309" s="5">
        <v>80</v>
      </c>
      <c r="L309" s="5" t="s">
        <v>1282</v>
      </c>
      <c r="M309" s="5" t="s">
        <v>426</v>
      </c>
      <c r="N309" s="17" t="s">
        <v>426</v>
      </c>
      <c r="O309" s="4" t="s">
        <v>426</v>
      </c>
      <c r="P309" s="4" t="s">
        <v>269</v>
      </c>
      <c r="Q309" s="4" t="s">
        <v>427</v>
      </c>
      <c r="R309" s="40" t="s">
        <v>2700</v>
      </c>
      <c r="S309" s="5" t="s">
        <v>2558</v>
      </c>
      <c r="T309" s="5" t="s">
        <v>425</v>
      </c>
      <c r="U309" s="4" t="s">
        <v>349</v>
      </c>
      <c r="V309" s="4" t="s">
        <v>664</v>
      </c>
      <c r="W309" s="18" t="s">
        <v>425</v>
      </c>
      <c r="X309" s="18" t="s">
        <v>425</v>
      </c>
      <c r="Z309" s="7" t="str">
        <f>IFERROR(VLOOKUP(J309,Мощность!A:F,6,0),"000")</f>
        <v>_60_80___</v>
      </c>
      <c r="AA309" s="7" t="str">
        <f>IFERROR(VLOOKUP('Подбор UPS'!K309,Мощность!H:Q,10,0),"000")</f>
        <v>_72_80_54______</v>
      </c>
      <c r="AB309" t="str">
        <f t="shared" si="22"/>
        <v>да-</v>
      </c>
      <c r="AC309" t="str">
        <f t="shared" si="23"/>
        <v>да-</v>
      </c>
      <c r="AD309" t="str">
        <f t="shared" si="21"/>
        <v>нет-</v>
      </c>
      <c r="AE309" t="s">
        <v>2708</v>
      </c>
      <c r="AF309" t="s">
        <v>2708</v>
      </c>
      <c r="AG309" t="s">
        <v>2708</v>
      </c>
      <c r="AH309" t="s">
        <v>2708</v>
      </c>
      <c r="AI309" t="s">
        <v>2708</v>
      </c>
      <c r="AJ309" s="37" t="str">
        <f t="shared" si="24"/>
        <v>93PM-80(100)-IS-BB-MBS-6_</v>
      </c>
    </row>
    <row r="310" spans="1:36" ht="36" hidden="1">
      <c r="A310" s="57" t="s">
        <v>2159</v>
      </c>
      <c r="B310" s="72" t="s">
        <v>2160</v>
      </c>
      <c r="C310" s="68" t="s">
        <v>2161</v>
      </c>
      <c r="D310" s="18">
        <v>341</v>
      </c>
      <c r="E310" s="70">
        <v>56</v>
      </c>
      <c r="F310" s="71">
        <v>91.4</v>
      </c>
      <c r="G310" s="70">
        <v>187.6</v>
      </c>
      <c r="H310" s="5" t="s">
        <v>1301</v>
      </c>
      <c r="I310" s="6" t="s">
        <v>2505</v>
      </c>
      <c r="J310" s="17">
        <v>80</v>
      </c>
      <c r="K310" s="5">
        <v>80</v>
      </c>
      <c r="L310" s="5" t="s">
        <v>1283</v>
      </c>
      <c r="M310" s="5" t="s">
        <v>426</v>
      </c>
      <c r="N310" s="17" t="s">
        <v>426</v>
      </c>
      <c r="O310" s="4" t="s">
        <v>427</v>
      </c>
      <c r="P310" s="4" t="s">
        <v>2162</v>
      </c>
      <c r="Q310" s="4" t="s">
        <v>427</v>
      </c>
      <c r="R310" s="40" t="s">
        <v>2700</v>
      </c>
      <c r="S310" s="5" t="s">
        <v>2558</v>
      </c>
      <c r="T310" s="5" t="s">
        <v>425</v>
      </c>
      <c r="U310" s="4" t="s">
        <v>349</v>
      </c>
      <c r="V310" s="4" t="s">
        <v>664</v>
      </c>
      <c r="W310" s="18" t="s">
        <v>425</v>
      </c>
      <c r="X310" s="18" t="s">
        <v>425</v>
      </c>
      <c r="Z310" s="7" t="str">
        <f>IFERROR(VLOOKUP(J310,Мощность!A:F,6,0),"000")</f>
        <v>_60_80___</v>
      </c>
      <c r="AA310" s="7" t="str">
        <f>IFERROR(VLOOKUP('Подбор UPS'!K310,Мощность!H:Q,10,0),"000")</f>
        <v>_72_80_54______</v>
      </c>
      <c r="AB310" t="str">
        <f t="shared" si="22"/>
        <v>да-</v>
      </c>
      <c r="AC310" t="str">
        <f t="shared" si="23"/>
        <v>нет-</v>
      </c>
      <c r="AD310" t="str">
        <f t="shared" si="21"/>
        <v>нет-</v>
      </c>
      <c r="AE310" t="s">
        <v>2708</v>
      </c>
      <c r="AF310" t="s">
        <v>2708</v>
      </c>
      <c r="AG310" t="s">
        <v>2708</v>
      </c>
      <c r="AH310" t="s">
        <v>2708</v>
      </c>
      <c r="AI310" t="s">
        <v>2708</v>
      </c>
      <c r="AJ310" s="37" t="str">
        <f t="shared" si="24"/>
        <v>93PM-80(150)-6_</v>
      </c>
    </row>
    <row r="311" spans="1:36" ht="48" hidden="1">
      <c r="A311" s="57" t="s">
        <v>2163</v>
      </c>
      <c r="B311" s="72" t="s">
        <v>2164</v>
      </c>
      <c r="C311" s="68" t="s">
        <v>2165</v>
      </c>
      <c r="D311" s="18">
        <v>362</v>
      </c>
      <c r="E311" s="70">
        <v>56</v>
      </c>
      <c r="F311" s="71">
        <v>91.4</v>
      </c>
      <c r="G311" s="70">
        <v>187.6</v>
      </c>
      <c r="H311" s="5" t="s">
        <v>1301</v>
      </c>
      <c r="I311" s="6" t="s">
        <v>2505</v>
      </c>
      <c r="J311" s="17">
        <v>80</v>
      </c>
      <c r="K311" s="5">
        <v>80</v>
      </c>
      <c r="L311" s="5" t="s">
        <v>1283</v>
      </c>
      <c r="M311" s="5" t="s">
        <v>426</v>
      </c>
      <c r="N311" s="17" t="s">
        <v>426</v>
      </c>
      <c r="O311" s="4" t="s">
        <v>426</v>
      </c>
      <c r="P311" s="4" t="s">
        <v>2166</v>
      </c>
      <c r="Q311" s="4" t="s">
        <v>427</v>
      </c>
      <c r="R311" s="40" t="s">
        <v>2700</v>
      </c>
      <c r="S311" s="5" t="s">
        <v>2558</v>
      </c>
      <c r="T311" s="5" t="s">
        <v>425</v>
      </c>
      <c r="U311" s="4" t="s">
        <v>349</v>
      </c>
      <c r="V311" s="4" t="s">
        <v>664</v>
      </c>
      <c r="W311" s="18" t="s">
        <v>425</v>
      </c>
      <c r="X311" s="18" t="s">
        <v>425</v>
      </c>
      <c r="Z311" s="7" t="str">
        <f>IFERROR(VLOOKUP(J311,Мощность!A:F,6,0),"000")</f>
        <v>_60_80___</v>
      </c>
      <c r="AA311" s="7" t="str">
        <f>IFERROR(VLOOKUP('Подбор UPS'!K311,Мощность!H:Q,10,0),"000")</f>
        <v>_72_80_54______</v>
      </c>
      <c r="AB311" t="str">
        <f t="shared" si="22"/>
        <v>да-</v>
      </c>
      <c r="AC311" t="str">
        <f t="shared" si="23"/>
        <v>да-</v>
      </c>
      <c r="AD311" t="str">
        <f t="shared" si="21"/>
        <v>нет-</v>
      </c>
      <c r="AE311" t="s">
        <v>2708</v>
      </c>
      <c r="AF311" t="s">
        <v>2708</v>
      </c>
      <c r="AG311" t="s">
        <v>2708</v>
      </c>
      <c r="AH311" t="s">
        <v>2708</v>
      </c>
      <c r="AI311" t="s">
        <v>2708</v>
      </c>
      <c r="AJ311" s="37" t="str">
        <f t="shared" si="24"/>
        <v>93PM-80(150)-IS-MBS-6_</v>
      </c>
    </row>
    <row r="312" spans="1:36" ht="60" hidden="1">
      <c r="A312" s="57" t="s">
        <v>2167</v>
      </c>
      <c r="B312" s="72" t="s">
        <v>2168</v>
      </c>
      <c r="C312" s="68" t="s">
        <v>2169</v>
      </c>
      <c r="D312" s="18">
        <v>362</v>
      </c>
      <c r="E312" s="70">
        <v>56</v>
      </c>
      <c r="F312" s="71">
        <v>91.4</v>
      </c>
      <c r="G312" s="70">
        <v>187.6</v>
      </c>
      <c r="H312" s="5" t="s">
        <v>1301</v>
      </c>
      <c r="I312" s="6" t="s">
        <v>2505</v>
      </c>
      <c r="J312" s="17">
        <v>80</v>
      </c>
      <c r="K312" s="5">
        <v>80</v>
      </c>
      <c r="L312" s="5" t="s">
        <v>1283</v>
      </c>
      <c r="M312" s="5" t="s">
        <v>426</v>
      </c>
      <c r="N312" s="17" t="s">
        <v>426</v>
      </c>
      <c r="O312" s="4" t="s">
        <v>427</v>
      </c>
      <c r="P312" s="4" t="s">
        <v>2170</v>
      </c>
      <c r="Q312" s="4" t="s">
        <v>427</v>
      </c>
      <c r="R312" s="40" t="s">
        <v>2700</v>
      </c>
      <c r="S312" s="5" t="s">
        <v>2558</v>
      </c>
      <c r="T312" s="5" t="s">
        <v>425</v>
      </c>
      <c r="U312" s="4" t="s">
        <v>349</v>
      </c>
      <c r="V312" s="4" t="s">
        <v>664</v>
      </c>
      <c r="W312" s="18" t="s">
        <v>425</v>
      </c>
      <c r="X312" s="18" t="s">
        <v>425</v>
      </c>
      <c r="Z312" s="7" t="str">
        <f>IFERROR(VLOOKUP(J312,Мощность!A:F,6,0),"000")</f>
        <v>_60_80___</v>
      </c>
      <c r="AA312" s="7" t="str">
        <f>IFERROR(VLOOKUP('Подбор UPS'!K312,Мощность!H:Q,10,0),"000")</f>
        <v>_72_80_54______</v>
      </c>
      <c r="AB312" t="str">
        <f t="shared" si="22"/>
        <v>да-</v>
      </c>
      <c r="AC312" t="str">
        <f t="shared" si="23"/>
        <v>нет-</v>
      </c>
      <c r="AD312" t="str">
        <f t="shared" si="21"/>
        <v>нет-</v>
      </c>
      <c r="AE312" t="s">
        <v>2708</v>
      </c>
      <c r="AF312" t="s">
        <v>2708</v>
      </c>
      <c r="AG312" t="s">
        <v>2708</v>
      </c>
      <c r="AH312" t="s">
        <v>2708</v>
      </c>
      <c r="AI312" t="s">
        <v>2708</v>
      </c>
      <c r="AJ312" s="37" t="str">
        <f t="shared" si="24"/>
        <v>93PM-80(150)-IS-BB-6_</v>
      </c>
    </row>
    <row r="313" spans="1:36" ht="60" hidden="1">
      <c r="A313" s="57" t="s">
        <v>2171</v>
      </c>
      <c r="B313" s="72" t="s">
        <v>2172</v>
      </c>
      <c r="C313" s="68" t="s">
        <v>2173</v>
      </c>
      <c r="D313" s="18">
        <v>362</v>
      </c>
      <c r="E313" s="70">
        <v>56</v>
      </c>
      <c r="F313" s="71">
        <v>91.4</v>
      </c>
      <c r="G313" s="70">
        <v>187.6</v>
      </c>
      <c r="H313" s="5" t="s">
        <v>1301</v>
      </c>
      <c r="I313" s="6" t="s">
        <v>2505</v>
      </c>
      <c r="J313" s="17">
        <v>80</v>
      </c>
      <c r="K313" s="5">
        <v>80</v>
      </c>
      <c r="L313" s="5" t="s">
        <v>1283</v>
      </c>
      <c r="M313" s="5" t="s">
        <v>426</v>
      </c>
      <c r="N313" s="17" t="s">
        <v>426</v>
      </c>
      <c r="O313" s="4" t="s">
        <v>426</v>
      </c>
      <c r="P313" s="4" t="s">
        <v>2174</v>
      </c>
      <c r="Q313" s="4" t="s">
        <v>427</v>
      </c>
      <c r="R313" s="40" t="s">
        <v>2700</v>
      </c>
      <c r="S313" s="5" t="s">
        <v>2558</v>
      </c>
      <c r="T313" s="5" t="s">
        <v>425</v>
      </c>
      <c r="U313" s="4" t="s">
        <v>349</v>
      </c>
      <c r="V313" s="4" t="s">
        <v>664</v>
      </c>
      <c r="W313" s="18" t="s">
        <v>425</v>
      </c>
      <c r="X313" s="18" t="s">
        <v>425</v>
      </c>
      <c r="Z313" s="7" t="str">
        <f>IFERROR(VLOOKUP(J313,Мощность!A:F,6,0),"000")</f>
        <v>_60_80___</v>
      </c>
      <c r="AA313" s="7" t="str">
        <f>IFERROR(VLOOKUP('Подбор UPS'!K313,Мощность!H:Q,10,0),"000")</f>
        <v>_72_80_54______</v>
      </c>
      <c r="AB313" t="str">
        <f t="shared" si="22"/>
        <v>да-</v>
      </c>
      <c r="AC313" t="str">
        <f t="shared" si="23"/>
        <v>да-</v>
      </c>
      <c r="AD313" t="str">
        <f t="shared" si="21"/>
        <v>нет-</v>
      </c>
      <c r="AE313" t="s">
        <v>2708</v>
      </c>
      <c r="AF313" t="s">
        <v>2708</v>
      </c>
      <c r="AG313" t="s">
        <v>2708</v>
      </c>
      <c r="AH313" t="s">
        <v>2708</v>
      </c>
      <c r="AI313" t="s">
        <v>2708</v>
      </c>
      <c r="AJ313" s="37" t="str">
        <f t="shared" si="24"/>
        <v>93PM-80(150)-IS-BB-MBS-6_</v>
      </c>
    </row>
    <row r="314" spans="1:36" ht="36" hidden="1">
      <c r="A314" s="57" t="s">
        <v>2175</v>
      </c>
      <c r="B314" s="72" t="s">
        <v>2176</v>
      </c>
      <c r="C314" s="68" t="s">
        <v>2177</v>
      </c>
      <c r="D314" s="18">
        <v>408</v>
      </c>
      <c r="E314" s="70">
        <v>76</v>
      </c>
      <c r="F314" s="71">
        <v>91.4</v>
      </c>
      <c r="G314" s="70">
        <v>187.6</v>
      </c>
      <c r="H314" s="5" t="s">
        <v>1301</v>
      </c>
      <c r="I314" s="6" t="s">
        <v>2505</v>
      </c>
      <c r="J314" s="17">
        <v>80</v>
      </c>
      <c r="K314" s="5">
        <v>80</v>
      </c>
      <c r="L314" s="5" t="s">
        <v>1283</v>
      </c>
      <c r="M314" s="5" t="s">
        <v>426</v>
      </c>
      <c r="N314" s="17" t="s">
        <v>426</v>
      </c>
      <c r="O314" s="4" t="s">
        <v>427</v>
      </c>
      <c r="P314" s="4" t="s">
        <v>2178</v>
      </c>
      <c r="Q314" s="4" t="s">
        <v>427</v>
      </c>
      <c r="R314" s="40" t="s">
        <v>2700</v>
      </c>
      <c r="S314" s="5" t="s">
        <v>2558</v>
      </c>
      <c r="T314" s="5" t="s">
        <v>425</v>
      </c>
      <c r="U314" s="4" t="s">
        <v>349</v>
      </c>
      <c r="V314" s="4" t="s">
        <v>664</v>
      </c>
      <c r="W314" s="18" t="s">
        <v>425</v>
      </c>
      <c r="X314" s="18" t="s">
        <v>425</v>
      </c>
      <c r="Z314" s="7" t="str">
        <f>IFERROR(VLOOKUP(J314,Мощность!A:F,6,0),"000")</f>
        <v>_60_80___</v>
      </c>
      <c r="AA314" s="7" t="str">
        <f>IFERROR(VLOOKUP('Подбор UPS'!K314,Мощность!H:Q,10,0),"000")</f>
        <v>_72_80_54______</v>
      </c>
      <c r="AB314" t="str">
        <f t="shared" si="22"/>
        <v>да-</v>
      </c>
      <c r="AC314" t="str">
        <f t="shared" si="23"/>
        <v>нет-</v>
      </c>
      <c r="AD314" t="str">
        <f t="shared" si="21"/>
        <v>нет-</v>
      </c>
      <c r="AE314" t="s">
        <v>2708</v>
      </c>
      <c r="AF314" t="s">
        <v>2708</v>
      </c>
      <c r="AG314" t="s">
        <v>2708</v>
      </c>
      <c r="AH314" t="s">
        <v>2708</v>
      </c>
      <c r="AI314" t="s">
        <v>2708</v>
      </c>
      <c r="AJ314" s="37" t="str">
        <f t="shared" si="24"/>
        <v>93PM-80(200)-6_</v>
      </c>
    </row>
    <row r="315" spans="1:36" ht="36" hidden="1">
      <c r="A315" s="57" t="s">
        <v>2179</v>
      </c>
      <c r="B315" s="72" t="s">
        <v>2180</v>
      </c>
      <c r="C315" s="68" t="s">
        <v>2181</v>
      </c>
      <c r="D315" s="18">
        <v>404</v>
      </c>
      <c r="E315" s="70">
        <v>56</v>
      </c>
      <c r="F315" s="71">
        <v>91.4</v>
      </c>
      <c r="G315" s="70">
        <v>187.6</v>
      </c>
      <c r="H315" s="5" t="s">
        <v>1301</v>
      </c>
      <c r="I315" s="6" t="s">
        <v>2505</v>
      </c>
      <c r="J315" s="17">
        <v>80</v>
      </c>
      <c r="K315" s="5">
        <v>80</v>
      </c>
      <c r="L315" s="5" t="s">
        <v>1282</v>
      </c>
      <c r="M315" s="5" t="s">
        <v>426</v>
      </c>
      <c r="N315" s="17" t="s">
        <v>426</v>
      </c>
      <c r="O315" s="4" t="s">
        <v>427</v>
      </c>
      <c r="P315" s="4" t="s">
        <v>2182</v>
      </c>
      <c r="Q315" s="4" t="s">
        <v>427</v>
      </c>
      <c r="R315" s="40" t="s">
        <v>2700</v>
      </c>
      <c r="S315" s="5" t="s">
        <v>2558</v>
      </c>
      <c r="T315" s="5" t="s">
        <v>425</v>
      </c>
      <c r="U315" s="4" t="s">
        <v>349</v>
      </c>
      <c r="V315" s="4" t="s">
        <v>664</v>
      </c>
      <c r="W315" s="18" t="s">
        <v>425</v>
      </c>
      <c r="X315" s="18" t="s">
        <v>425</v>
      </c>
      <c r="Z315" s="7" t="str">
        <f>IFERROR(VLOOKUP(J315,Мощность!A:F,6,0),"000")</f>
        <v>_60_80___</v>
      </c>
      <c r="AA315" s="7" t="str">
        <f>IFERROR(VLOOKUP('Подбор UPS'!K315,Мощность!H:Q,10,0),"000")</f>
        <v>_72_80_54______</v>
      </c>
      <c r="AB315" t="str">
        <f t="shared" si="22"/>
        <v>да-</v>
      </c>
      <c r="AC315" t="str">
        <f t="shared" si="23"/>
        <v>нет-</v>
      </c>
      <c r="AD315" t="str">
        <f t="shared" si="21"/>
        <v>нет-</v>
      </c>
      <c r="AE315" t="s">
        <v>2708</v>
      </c>
      <c r="AF315" t="s">
        <v>2708</v>
      </c>
      <c r="AG315" t="s">
        <v>2708</v>
      </c>
      <c r="AH315" t="s">
        <v>2708</v>
      </c>
      <c r="AI315" t="s">
        <v>2708</v>
      </c>
      <c r="AJ315" s="37" t="str">
        <f t="shared" si="24"/>
        <v>93PM-80+40(150)-6_</v>
      </c>
    </row>
    <row r="316" spans="1:36" ht="48" hidden="1">
      <c r="A316" s="57" t="s">
        <v>2183</v>
      </c>
      <c r="B316" s="72" t="s">
        <v>2184</v>
      </c>
      <c r="C316" s="68" t="s">
        <v>2185</v>
      </c>
      <c r="D316" s="18">
        <v>424</v>
      </c>
      <c r="E316" s="70">
        <v>56</v>
      </c>
      <c r="F316" s="71">
        <v>91.4</v>
      </c>
      <c r="G316" s="70">
        <v>187.6</v>
      </c>
      <c r="H316" s="5" t="s">
        <v>1301</v>
      </c>
      <c r="I316" s="6" t="s">
        <v>2505</v>
      </c>
      <c r="J316" s="17">
        <v>80</v>
      </c>
      <c r="K316" s="5">
        <v>80</v>
      </c>
      <c r="L316" s="5" t="s">
        <v>1282</v>
      </c>
      <c r="M316" s="5" t="s">
        <v>426</v>
      </c>
      <c r="N316" s="17" t="s">
        <v>426</v>
      </c>
      <c r="O316" s="4" t="s">
        <v>426</v>
      </c>
      <c r="P316" s="4" t="s">
        <v>2186</v>
      </c>
      <c r="Q316" s="4" t="s">
        <v>427</v>
      </c>
      <c r="R316" s="40" t="s">
        <v>2700</v>
      </c>
      <c r="S316" s="5" t="s">
        <v>2558</v>
      </c>
      <c r="T316" s="5" t="s">
        <v>425</v>
      </c>
      <c r="U316" s="4" t="s">
        <v>349</v>
      </c>
      <c r="V316" s="4" t="s">
        <v>664</v>
      </c>
      <c r="W316" s="18" t="s">
        <v>425</v>
      </c>
      <c r="X316" s="18" t="s">
        <v>425</v>
      </c>
      <c r="Z316" s="7" t="str">
        <f>IFERROR(VLOOKUP(J316,Мощность!A:F,6,0),"000")</f>
        <v>_60_80___</v>
      </c>
      <c r="AA316" s="7" t="str">
        <f>IFERROR(VLOOKUP('Подбор UPS'!K316,Мощность!H:Q,10,0),"000")</f>
        <v>_72_80_54______</v>
      </c>
      <c r="AB316" t="str">
        <f t="shared" si="22"/>
        <v>да-</v>
      </c>
      <c r="AC316" t="str">
        <f t="shared" si="23"/>
        <v>да-</v>
      </c>
      <c r="AD316" t="str">
        <f t="shared" si="21"/>
        <v>нет-</v>
      </c>
      <c r="AE316" t="s">
        <v>2708</v>
      </c>
      <c r="AF316" t="s">
        <v>2708</v>
      </c>
      <c r="AG316" t="s">
        <v>2708</v>
      </c>
      <c r="AH316" t="s">
        <v>2708</v>
      </c>
      <c r="AI316" t="s">
        <v>2708</v>
      </c>
      <c r="AJ316" s="37" t="str">
        <f t="shared" si="24"/>
        <v>93PM-80+40(150)-IS-MBS-6_</v>
      </c>
    </row>
    <row r="317" spans="1:36" ht="48" hidden="1">
      <c r="A317" s="57" t="s">
        <v>2187</v>
      </c>
      <c r="B317" s="72" t="s">
        <v>2188</v>
      </c>
      <c r="C317" s="68" t="s">
        <v>2189</v>
      </c>
      <c r="D317" s="18">
        <v>424</v>
      </c>
      <c r="E317" s="70">
        <v>56</v>
      </c>
      <c r="F317" s="71">
        <v>91.4</v>
      </c>
      <c r="G317" s="70">
        <v>187.6</v>
      </c>
      <c r="H317" s="5" t="s">
        <v>1301</v>
      </c>
      <c r="I317" s="6" t="s">
        <v>2505</v>
      </c>
      <c r="J317" s="17">
        <v>80</v>
      </c>
      <c r="K317" s="5">
        <v>80</v>
      </c>
      <c r="L317" s="5" t="s">
        <v>1282</v>
      </c>
      <c r="M317" s="5" t="s">
        <v>426</v>
      </c>
      <c r="N317" s="17" t="s">
        <v>426</v>
      </c>
      <c r="O317" s="4" t="s">
        <v>427</v>
      </c>
      <c r="P317" s="4" t="s">
        <v>2190</v>
      </c>
      <c r="Q317" s="4" t="s">
        <v>427</v>
      </c>
      <c r="R317" s="40" t="s">
        <v>2700</v>
      </c>
      <c r="S317" s="5" t="s">
        <v>2558</v>
      </c>
      <c r="T317" s="5" t="s">
        <v>425</v>
      </c>
      <c r="U317" s="4" t="s">
        <v>349</v>
      </c>
      <c r="V317" s="4" t="s">
        <v>664</v>
      </c>
      <c r="W317" s="18" t="s">
        <v>425</v>
      </c>
      <c r="X317" s="18" t="s">
        <v>425</v>
      </c>
      <c r="Z317" s="7" t="str">
        <f>IFERROR(VLOOKUP(J317,Мощность!A:F,6,0),"000")</f>
        <v>_60_80___</v>
      </c>
      <c r="AA317" s="7" t="str">
        <f>IFERROR(VLOOKUP('Подбор UPS'!K317,Мощность!H:Q,10,0),"000")</f>
        <v>_72_80_54______</v>
      </c>
      <c r="AB317" t="str">
        <f t="shared" si="22"/>
        <v>да-</v>
      </c>
      <c r="AC317" t="str">
        <f t="shared" si="23"/>
        <v>нет-</v>
      </c>
      <c r="AD317" t="str">
        <f t="shared" si="21"/>
        <v>нет-</v>
      </c>
      <c r="AE317" t="s">
        <v>2708</v>
      </c>
      <c r="AF317" t="s">
        <v>2708</v>
      </c>
      <c r="AG317" t="s">
        <v>2708</v>
      </c>
      <c r="AH317" t="s">
        <v>2708</v>
      </c>
      <c r="AI317" t="s">
        <v>2708</v>
      </c>
      <c r="AJ317" s="37" t="str">
        <f t="shared" si="24"/>
        <v>93PM-80+40(150)-IS-BB-6_</v>
      </c>
    </row>
    <row r="318" spans="1:36" ht="48" hidden="1">
      <c r="A318" s="57" t="s">
        <v>2191</v>
      </c>
      <c r="B318" s="72" t="s">
        <v>2192</v>
      </c>
      <c r="C318" s="68" t="s">
        <v>2193</v>
      </c>
      <c r="D318" s="18">
        <v>424</v>
      </c>
      <c r="E318" s="70">
        <v>56</v>
      </c>
      <c r="F318" s="71">
        <v>91.4</v>
      </c>
      <c r="G318" s="70">
        <v>187.6</v>
      </c>
      <c r="H318" s="5" t="s">
        <v>1301</v>
      </c>
      <c r="I318" s="6" t="s">
        <v>2505</v>
      </c>
      <c r="J318" s="17">
        <v>80</v>
      </c>
      <c r="K318" s="5">
        <v>80</v>
      </c>
      <c r="L318" s="5" t="s">
        <v>1282</v>
      </c>
      <c r="M318" s="5" t="s">
        <v>426</v>
      </c>
      <c r="N318" s="17" t="s">
        <v>426</v>
      </c>
      <c r="O318" s="4" t="s">
        <v>426</v>
      </c>
      <c r="P318" s="4" t="s">
        <v>2194</v>
      </c>
      <c r="Q318" s="4" t="s">
        <v>427</v>
      </c>
      <c r="R318" s="40" t="s">
        <v>2700</v>
      </c>
      <c r="S318" s="5" t="s">
        <v>2558</v>
      </c>
      <c r="T318" s="5" t="s">
        <v>425</v>
      </c>
      <c r="U318" s="4" t="s">
        <v>349</v>
      </c>
      <c r="V318" s="4" t="s">
        <v>664</v>
      </c>
      <c r="W318" s="18" t="s">
        <v>425</v>
      </c>
      <c r="X318" s="18" t="s">
        <v>425</v>
      </c>
      <c r="Z318" s="7" t="str">
        <f>IFERROR(VLOOKUP(J318,Мощность!A:F,6,0),"000")</f>
        <v>_60_80___</v>
      </c>
      <c r="AA318" s="7" t="str">
        <f>IFERROR(VLOOKUP('Подбор UPS'!K318,Мощность!H:Q,10,0),"000")</f>
        <v>_72_80_54______</v>
      </c>
      <c r="AB318" t="str">
        <f t="shared" si="22"/>
        <v>да-</v>
      </c>
      <c r="AC318" t="str">
        <f t="shared" si="23"/>
        <v>да-</v>
      </c>
      <c r="AD318" t="str">
        <f t="shared" si="21"/>
        <v>нет-</v>
      </c>
      <c r="AE318" t="s">
        <v>2708</v>
      </c>
      <c r="AF318" t="s">
        <v>2708</v>
      </c>
      <c r="AG318" t="s">
        <v>2708</v>
      </c>
      <c r="AH318" t="s">
        <v>2708</v>
      </c>
      <c r="AI318" t="s">
        <v>2708</v>
      </c>
      <c r="AJ318" s="37" t="str">
        <f t="shared" si="24"/>
        <v>93PM-80+40(150)-IS-BB-MBS-6_</v>
      </c>
    </row>
    <row r="319" spans="1:36" ht="36" hidden="1">
      <c r="A319" s="57" t="s">
        <v>2195</v>
      </c>
      <c r="B319" s="72" t="s">
        <v>2196</v>
      </c>
      <c r="C319" s="68" t="s">
        <v>2197</v>
      </c>
      <c r="D319" s="18">
        <v>330</v>
      </c>
      <c r="E319" s="70">
        <v>56</v>
      </c>
      <c r="F319" s="71">
        <v>91.4</v>
      </c>
      <c r="G319" s="70">
        <v>187.6</v>
      </c>
      <c r="H319" s="5" t="s">
        <v>1301</v>
      </c>
      <c r="I319" s="6" t="s">
        <v>2505</v>
      </c>
      <c r="J319" s="17">
        <v>100</v>
      </c>
      <c r="K319" s="5">
        <v>100</v>
      </c>
      <c r="L319" s="5" t="s">
        <v>425</v>
      </c>
      <c r="M319" s="5" t="s">
        <v>426</v>
      </c>
      <c r="N319" s="17" t="s">
        <v>426</v>
      </c>
      <c r="O319" s="4" t="s">
        <v>427</v>
      </c>
      <c r="P319" s="4" t="s">
        <v>270</v>
      </c>
      <c r="Q319" s="4" t="s">
        <v>427</v>
      </c>
      <c r="R319" s="40" t="s">
        <v>2700</v>
      </c>
      <c r="S319" s="5" t="s">
        <v>2558</v>
      </c>
      <c r="T319" s="5" t="s">
        <v>425</v>
      </c>
      <c r="U319" s="4" t="s">
        <v>349</v>
      </c>
      <c r="V319" s="4" t="s">
        <v>664</v>
      </c>
      <c r="W319" s="18" t="s">
        <v>425</v>
      </c>
      <c r="X319" s="18" t="s">
        <v>425</v>
      </c>
      <c r="Z319" s="7" t="str">
        <f>IFERROR(VLOOKUP(J319,Мощность!A:F,6,0),"000")</f>
        <v>_80_100___</v>
      </c>
      <c r="AA319" s="7" t="str">
        <f>IFERROR(VLOOKUP('Подбор UPS'!K319,Мощность!H:Q,10,0),"000")</f>
        <v>_90_100_80______</v>
      </c>
      <c r="AB319" t="str">
        <f t="shared" si="22"/>
        <v>да-</v>
      </c>
      <c r="AC319" t="str">
        <f t="shared" si="23"/>
        <v>нет-</v>
      </c>
      <c r="AD319" t="str">
        <f t="shared" si="21"/>
        <v>нет-</v>
      </c>
      <c r="AE319" t="s">
        <v>2708</v>
      </c>
      <c r="AF319" t="s">
        <v>2708</v>
      </c>
      <c r="AG319" t="s">
        <v>2708</v>
      </c>
      <c r="AH319" t="s">
        <v>2708</v>
      </c>
      <c r="AI319" t="s">
        <v>2708</v>
      </c>
      <c r="AJ319" s="37" t="str">
        <f t="shared" si="24"/>
        <v>93PM-100(100)-6_</v>
      </c>
    </row>
    <row r="320" spans="1:36" ht="48" hidden="1">
      <c r="A320" s="57" t="s">
        <v>2198</v>
      </c>
      <c r="B320" s="72" t="s">
        <v>2199</v>
      </c>
      <c r="C320" s="68" t="s">
        <v>2200</v>
      </c>
      <c r="D320" s="18">
        <v>350</v>
      </c>
      <c r="E320" s="70">
        <v>56</v>
      </c>
      <c r="F320" s="71">
        <v>91.4</v>
      </c>
      <c r="G320" s="70">
        <v>187.6</v>
      </c>
      <c r="H320" s="5" t="s">
        <v>1301</v>
      </c>
      <c r="I320" s="6" t="s">
        <v>2505</v>
      </c>
      <c r="J320" s="17">
        <v>100</v>
      </c>
      <c r="K320" s="5">
        <v>100</v>
      </c>
      <c r="L320" s="5" t="s">
        <v>425</v>
      </c>
      <c r="M320" s="5" t="s">
        <v>426</v>
      </c>
      <c r="N320" s="17" t="s">
        <v>426</v>
      </c>
      <c r="O320" s="4" t="s">
        <v>426</v>
      </c>
      <c r="P320" s="4" t="s">
        <v>271</v>
      </c>
      <c r="Q320" s="4" t="s">
        <v>427</v>
      </c>
      <c r="R320" s="40" t="s">
        <v>2700</v>
      </c>
      <c r="S320" s="5" t="s">
        <v>2558</v>
      </c>
      <c r="T320" s="5" t="s">
        <v>425</v>
      </c>
      <c r="U320" s="4" t="s">
        <v>349</v>
      </c>
      <c r="V320" s="4" t="s">
        <v>664</v>
      </c>
      <c r="W320" s="18" t="s">
        <v>425</v>
      </c>
      <c r="X320" s="18" t="s">
        <v>425</v>
      </c>
      <c r="Z320" s="7" t="str">
        <f>IFERROR(VLOOKUP(J320,Мощность!A:F,6,0),"000")</f>
        <v>_80_100___</v>
      </c>
      <c r="AA320" s="7" t="str">
        <f>IFERROR(VLOOKUP('Подбор UPS'!K320,Мощность!H:Q,10,0),"000")</f>
        <v>_90_100_80______</v>
      </c>
      <c r="AB320" t="str">
        <f t="shared" si="22"/>
        <v>да-</v>
      </c>
      <c r="AC320" t="str">
        <f t="shared" si="23"/>
        <v>да-</v>
      </c>
      <c r="AD320" t="str">
        <f t="shared" si="21"/>
        <v>нет-</v>
      </c>
      <c r="AE320" t="s">
        <v>2708</v>
      </c>
      <c r="AF320" t="s">
        <v>2708</v>
      </c>
      <c r="AG320" t="s">
        <v>2708</v>
      </c>
      <c r="AH320" t="s">
        <v>2708</v>
      </c>
      <c r="AI320" t="s">
        <v>2708</v>
      </c>
      <c r="AJ320" s="37" t="str">
        <f t="shared" si="24"/>
        <v>93PM-100(100)-IS-MBS-6_</v>
      </c>
    </row>
    <row r="321" spans="1:36" ht="48" hidden="1">
      <c r="A321" s="57" t="s">
        <v>2201</v>
      </c>
      <c r="B321" s="72" t="s">
        <v>2202</v>
      </c>
      <c r="C321" s="68" t="s">
        <v>2203</v>
      </c>
      <c r="D321" s="18">
        <v>350</v>
      </c>
      <c r="E321" s="70">
        <v>56</v>
      </c>
      <c r="F321" s="71">
        <v>91.4</v>
      </c>
      <c r="G321" s="70">
        <v>187.6</v>
      </c>
      <c r="H321" s="5" t="s">
        <v>1301</v>
      </c>
      <c r="I321" s="6" t="s">
        <v>2505</v>
      </c>
      <c r="J321" s="17">
        <v>100</v>
      </c>
      <c r="K321" s="5">
        <v>100</v>
      </c>
      <c r="L321" s="5" t="s">
        <v>425</v>
      </c>
      <c r="M321" s="5" t="s">
        <v>426</v>
      </c>
      <c r="N321" s="17" t="s">
        <v>426</v>
      </c>
      <c r="O321" s="4" t="s">
        <v>427</v>
      </c>
      <c r="P321" s="4" t="s">
        <v>272</v>
      </c>
      <c r="Q321" s="4" t="s">
        <v>427</v>
      </c>
      <c r="R321" s="40" t="s">
        <v>2700</v>
      </c>
      <c r="S321" s="5" t="s">
        <v>2558</v>
      </c>
      <c r="T321" s="5" t="s">
        <v>425</v>
      </c>
      <c r="U321" s="4" t="s">
        <v>349</v>
      </c>
      <c r="V321" s="4" t="s">
        <v>664</v>
      </c>
      <c r="W321" s="18" t="s">
        <v>425</v>
      </c>
      <c r="X321" s="18" t="s">
        <v>425</v>
      </c>
      <c r="Z321" s="7" t="str">
        <f>IFERROR(VLOOKUP(J321,Мощность!A:F,6,0),"000")</f>
        <v>_80_100___</v>
      </c>
      <c r="AA321" s="7" t="str">
        <f>IFERROR(VLOOKUP('Подбор UPS'!K321,Мощность!H:Q,10,0),"000")</f>
        <v>_90_100_80______</v>
      </c>
      <c r="AB321" t="str">
        <f t="shared" si="22"/>
        <v>да-</v>
      </c>
      <c r="AC321" t="str">
        <f t="shared" si="23"/>
        <v>нет-</v>
      </c>
      <c r="AD321" t="str">
        <f t="shared" si="21"/>
        <v>нет-</v>
      </c>
      <c r="AE321" t="s">
        <v>2708</v>
      </c>
      <c r="AF321" t="s">
        <v>2708</v>
      </c>
      <c r="AG321" t="s">
        <v>2708</v>
      </c>
      <c r="AH321" t="s">
        <v>2708</v>
      </c>
      <c r="AI321" t="s">
        <v>2708</v>
      </c>
      <c r="AJ321" s="37" t="str">
        <f t="shared" si="24"/>
        <v>93PM-100(100)-IS-BB-6_</v>
      </c>
    </row>
    <row r="322" spans="1:36" ht="48" hidden="1">
      <c r="A322" s="57" t="s">
        <v>2204</v>
      </c>
      <c r="B322" s="72" t="s">
        <v>2205</v>
      </c>
      <c r="C322" s="68" t="s">
        <v>2206</v>
      </c>
      <c r="D322" s="18">
        <v>350</v>
      </c>
      <c r="E322" s="70">
        <v>56</v>
      </c>
      <c r="F322" s="71">
        <v>91.4</v>
      </c>
      <c r="G322" s="70">
        <v>187.6</v>
      </c>
      <c r="H322" s="5" t="s">
        <v>1301</v>
      </c>
      <c r="I322" s="6" t="s">
        <v>2505</v>
      </c>
      <c r="J322" s="17">
        <v>100</v>
      </c>
      <c r="K322" s="5">
        <v>100</v>
      </c>
      <c r="L322" s="5" t="s">
        <v>425</v>
      </c>
      <c r="M322" s="5" t="s">
        <v>426</v>
      </c>
      <c r="N322" s="17" t="s">
        <v>426</v>
      </c>
      <c r="O322" s="4" t="s">
        <v>426</v>
      </c>
      <c r="P322" s="4" t="s">
        <v>273</v>
      </c>
      <c r="Q322" s="4" t="s">
        <v>427</v>
      </c>
      <c r="R322" s="40" t="s">
        <v>2700</v>
      </c>
      <c r="S322" s="5" t="s">
        <v>2558</v>
      </c>
      <c r="T322" s="5" t="s">
        <v>425</v>
      </c>
      <c r="U322" s="4" t="s">
        <v>349</v>
      </c>
      <c r="V322" s="4" t="s">
        <v>664</v>
      </c>
      <c r="W322" s="18" t="s">
        <v>425</v>
      </c>
      <c r="X322" s="18" t="s">
        <v>425</v>
      </c>
      <c r="Z322" s="7" t="str">
        <f>IFERROR(VLOOKUP(J322,Мощность!A:F,6,0),"000")</f>
        <v>_80_100___</v>
      </c>
      <c r="AA322" s="7" t="str">
        <f>IFERROR(VLOOKUP('Подбор UPS'!K322,Мощность!H:Q,10,0),"000")</f>
        <v>_90_100_80______</v>
      </c>
      <c r="AB322" t="str">
        <f t="shared" si="22"/>
        <v>да-</v>
      </c>
      <c r="AC322" t="str">
        <f t="shared" si="23"/>
        <v>да-</v>
      </c>
      <c r="AD322" t="str">
        <f t="shared" si="21"/>
        <v>нет-</v>
      </c>
      <c r="AE322" t="s">
        <v>2708</v>
      </c>
      <c r="AF322" t="s">
        <v>2708</v>
      </c>
      <c r="AG322" t="s">
        <v>2708</v>
      </c>
      <c r="AH322" t="s">
        <v>2708</v>
      </c>
      <c r="AI322" t="s">
        <v>2708</v>
      </c>
      <c r="AJ322" s="37" t="str">
        <f t="shared" si="24"/>
        <v>93PM-100(100)-IS-BB-MBS-6_</v>
      </c>
    </row>
    <row r="323" spans="1:36" ht="36" hidden="1">
      <c r="A323" s="57" t="s">
        <v>2207</v>
      </c>
      <c r="B323" s="72" t="s">
        <v>2208</v>
      </c>
      <c r="C323" s="68" t="s">
        <v>2209</v>
      </c>
      <c r="D323" s="18">
        <v>341</v>
      </c>
      <c r="E323" s="70">
        <v>56</v>
      </c>
      <c r="F323" s="71">
        <v>91.4</v>
      </c>
      <c r="G323" s="70">
        <v>187.6</v>
      </c>
      <c r="H323" s="5" t="s">
        <v>1301</v>
      </c>
      <c r="I323" s="6" t="s">
        <v>2505</v>
      </c>
      <c r="J323" s="17">
        <v>100</v>
      </c>
      <c r="K323" s="5">
        <v>100</v>
      </c>
      <c r="L323" s="5" t="s">
        <v>2518</v>
      </c>
      <c r="M323" s="5" t="s">
        <v>426</v>
      </c>
      <c r="N323" s="17" t="s">
        <v>426</v>
      </c>
      <c r="O323" s="4" t="s">
        <v>427</v>
      </c>
      <c r="P323" s="4" t="s">
        <v>274</v>
      </c>
      <c r="Q323" s="4" t="s">
        <v>427</v>
      </c>
      <c r="R323" s="40" t="s">
        <v>2700</v>
      </c>
      <c r="S323" s="5" t="s">
        <v>2558</v>
      </c>
      <c r="T323" s="5" t="s">
        <v>425</v>
      </c>
      <c r="U323" s="4" t="s">
        <v>349</v>
      </c>
      <c r="V323" s="4" t="s">
        <v>664</v>
      </c>
      <c r="W323" s="18" t="s">
        <v>425</v>
      </c>
      <c r="X323" s="18" t="s">
        <v>425</v>
      </c>
      <c r="Z323" s="7" t="str">
        <f>IFERROR(VLOOKUP(J323,Мощность!A:F,6,0),"000")</f>
        <v>_80_100___</v>
      </c>
      <c r="AA323" s="7" t="str">
        <f>IFERROR(VLOOKUP('Подбор UPS'!K323,Мощность!H:Q,10,0),"000")</f>
        <v>_90_100_80______</v>
      </c>
      <c r="AB323" t="str">
        <f t="shared" si="22"/>
        <v>да-</v>
      </c>
      <c r="AC323" t="str">
        <f t="shared" si="23"/>
        <v>нет-</v>
      </c>
      <c r="AD323" t="str">
        <f t="shared" si="21"/>
        <v>нет-</v>
      </c>
      <c r="AE323" t="s">
        <v>2708</v>
      </c>
      <c r="AF323" t="s">
        <v>2708</v>
      </c>
      <c r="AG323" t="s">
        <v>2708</v>
      </c>
      <c r="AH323" t="s">
        <v>2708</v>
      </c>
      <c r="AI323" t="s">
        <v>2708</v>
      </c>
      <c r="AJ323" s="37" t="str">
        <f t="shared" si="24"/>
        <v>93PM-100(150)-6_</v>
      </c>
    </row>
    <row r="324" spans="1:36" ht="48" hidden="1">
      <c r="A324" s="57" t="s">
        <v>2210</v>
      </c>
      <c r="B324" s="72" t="s">
        <v>2211</v>
      </c>
      <c r="C324" s="68" t="s">
        <v>2212</v>
      </c>
      <c r="D324" s="18">
        <v>362</v>
      </c>
      <c r="E324" s="70">
        <v>56</v>
      </c>
      <c r="F324" s="71">
        <v>91.4</v>
      </c>
      <c r="G324" s="70">
        <v>187.6</v>
      </c>
      <c r="H324" s="5" t="s">
        <v>1301</v>
      </c>
      <c r="I324" s="6" t="s">
        <v>2505</v>
      </c>
      <c r="J324" s="17">
        <v>100</v>
      </c>
      <c r="K324" s="5">
        <v>100</v>
      </c>
      <c r="L324" s="5" t="s">
        <v>2518</v>
      </c>
      <c r="M324" s="5" t="s">
        <v>426</v>
      </c>
      <c r="N324" s="17" t="s">
        <v>426</v>
      </c>
      <c r="O324" s="4" t="s">
        <v>426</v>
      </c>
      <c r="P324" s="4" t="s">
        <v>275</v>
      </c>
      <c r="Q324" s="4" t="s">
        <v>427</v>
      </c>
      <c r="R324" s="40" t="s">
        <v>2700</v>
      </c>
      <c r="S324" s="5" t="s">
        <v>2558</v>
      </c>
      <c r="T324" s="5" t="s">
        <v>425</v>
      </c>
      <c r="U324" s="4" t="s">
        <v>349</v>
      </c>
      <c r="V324" s="4" t="s">
        <v>664</v>
      </c>
      <c r="W324" s="18" t="s">
        <v>425</v>
      </c>
      <c r="X324" s="18" t="s">
        <v>425</v>
      </c>
      <c r="Z324" s="7" t="str">
        <f>IFERROR(VLOOKUP(J324,Мощность!A:F,6,0),"000")</f>
        <v>_80_100___</v>
      </c>
      <c r="AA324" s="7" t="str">
        <f>IFERROR(VLOOKUP('Подбор UPS'!K324,Мощность!H:Q,10,0),"000")</f>
        <v>_90_100_80______</v>
      </c>
      <c r="AB324" t="str">
        <f t="shared" si="22"/>
        <v>да-</v>
      </c>
      <c r="AC324" t="str">
        <f t="shared" si="23"/>
        <v>да-</v>
      </c>
      <c r="AD324" t="str">
        <f t="shared" si="21"/>
        <v>нет-</v>
      </c>
      <c r="AE324" t="s">
        <v>2708</v>
      </c>
      <c r="AF324" t="s">
        <v>2708</v>
      </c>
      <c r="AG324" t="s">
        <v>2708</v>
      </c>
      <c r="AH324" t="s">
        <v>2708</v>
      </c>
      <c r="AI324" t="s">
        <v>2708</v>
      </c>
      <c r="AJ324" s="37" t="str">
        <f t="shared" si="24"/>
        <v>93PM-100(150)-IS-MBS-6_</v>
      </c>
    </row>
    <row r="325" spans="1:36" ht="60" hidden="1">
      <c r="A325" s="57" t="s">
        <v>2213</v>
      </c>
      <c r="B325" s="72" t="s">
        <v>2214</v>
      </c>
      <c r="C325" s="68" t="s">
        <v>2215</v>
      </c>
      <c r="D325" s="18">
        <v>362</v>
      </c>
      <c r="E325" s="70">
        <v>56</v>
      </c>
      <c r="F325" s="71">
        <v>91.4</v>
      </c>
      <c r="G325" s="70">
        <v>187.6</v>
      </c>
      <c r="H325" s="5" t="s">
        <v>1301</v>
      </c>
      <c r="I325" s="6" t="s">
        <v>2505</v>
      </c>
      <c r="J325" s="17">
        <v>100</v>
      </c>
      <c r="K325" s="5">
        <v>100</v>
      </c>
      <c r="L325" s="5" t="s">
        <v>2518</v>
      </c>
      <c r="M325" s="5" t="s">
        <v>426</v>
      </c>
      <c r="N325" s="17" t="s">
        <v>426</v>
      </c>
      <c r="O325" s="4" t="s">
        <v>427</v>
      </c>
      <c r="P325" s="4" t="s">
        <v>276</v>
      </c>
      <c r="Q325" s="4" t="s">
        <v>427</v>
      </c>
      <c r="R325" s="40" t="s">
        <v>2700</v>
      </c>
      <c r="S325" s="5" t="s">
        <v>2558</v>
      </c>
      <c r="T325" s="5" t="s">
        <v>425</v>
      </c>
      <c r="U325" s="4" t="s">
        <v>349</v>
      </c>
      <c r="V325" s="4" t="s">
        <v>664</v>
      </c>
      <c r="W325" s="18" t="s">
        <v>425</v>
      </c>
      <c r="X325" s="18" t="s">
        <v>425</v>
      </c>
      <c r="Z325" s="7" t="str">
        <f>IFERROR(VLOOKUP(J325,Мощность!A:F,6,0),"000")</f>
        <v>_80_100___</v>
      </c>
      <c r="AA325" s="7" t="str">
        <f>IFERROR(VLOOKUP('Подбор UPS'!K325,Мощность!H:Q,10,0),"000")</f>
        <v>_90_100_80______</v>
      </c>
      <c r="AB325" t="str">
        <f t="shared" si="22"/>
        <v>да-</v>
      </c>
      <c r="AC325" t="str">
        <f t="shared" si="23"/>
        <v>нет-</v>
      </c>
      <c r="AD325" t="str">
        <f t="shared" si="21"/>
        <v>нет-</v>
      </c>
      <c r="AE325" t="s">
        <v>2708</v>
      </c>
      <c r="AF325" t="s">
        <v>2708</v>
      </c>
      <c r="AG325" t="s">
        <v>2708</v>
      </c>
      <c r="AH325" t="s">
        <v>2708</v>
      </c>
      <c r="AI325" t="s">
        <v>2708</v>
      </c>
      <c r="AJ325" s="37" t="str">
        <f t="shared" si="24"/>
        <v>93PM-100(150)-IS-BB-6_</v>
      </c>
    </row>
    <row r="326" spans="1:36" ht="60" hidden="1">
      <c r="A326" s="57" t="s">
        <v>2216</v>
      </c>
      <c r="B326" s="72" t="s">
        <v>2217</v>
      </c>
      <c r="C326" s="68" t="s">
        <v>2218</v>
      </c>
      <c r="D326" s="18">
        <v>362</v>
      </c>
      <c r="E326" s="70">
        <v>56</v>
      </c>
      <c r="F326" s="71">
        <v>91.4</v>
      </c>
      <c r="G326" s="70">
        <v>187.6</v>
      </c>
      <c r="H326" s="5" t="s">
        <v>1301</v>
      </c>
      <c r="I326" s="6" t="s">
        <v>2505</v>
      </c>
      <c r="J326" s="17">
        <v>100</v>
      </c>
      <c r="K326" s="5">
        <v>100</v>
      </c>
      <c r="L326" s="5" t="s">
        <v>2518</v>
      </c>
      <c r="M326" s="5" t="s">
        <v>426</v>
      </c>
      <c r="N326" s="17" t="s">
        <v>426</v>
      </c>
      <c r="O326" s="4" t="s">
        <v>426</v>
      </c>
      <c r="P326" s="4" t="s">
        <v>277</v>
      </c>
      <c r="Q326" s="4" t="s">
        <v>427</v>
      </c>
      <c r="R326" s="40" t="s">
        <v>2700</v>
      </c>
      <c r="S326" s="5" t="s">
        <v>2558</v>
      </c>
      <c r="T326" s="5" t="s">
        <v>425</v>
      </c>
      <c r="U326" s="4" t="s">
        <v>349</v>
      </c>
      <c r="V326" s="4" t="s">
        <v>664</v>
      </c>
      <c r="W326" s="18" t="s">
        <v>425</v>
      </c>
      <c r="X326" s="18" t="s">
        <v>425</v>
      </c>
      <c r="Z326" s="7" t="str">
        <f>IFERROR(VLOOKUP(J326,Мощность!A:F,6,0),"000")</f>
        <v>_80_100___</v>
      </c>
      <c r="AA326" s="7" t="str">
        <f>IFERROR(VLOOKUP('Подбор UPS'!K326,Мощность!H:Q,10,0),"000")</f>
        <v>_90_100_80______</v>
      </c>
      <c r="AB326" t="str">
        <f t="shared" si="22"/>
        <v>да-</v>
      </c>
      <c r="AC326" t="str">
        <f t="shared" si="23"/>
        <v>да-</v>
      </c>
      <c r="AD326" t="str">
        <f t="shared" si="21"/>
        <v>нет-</v>
      </c>
      <c r="AE326" t="s">
        <v>2708</v>
      </c>
      <c r="AF326" t="s">
        <v>2708</v>
      </c>
      <c r="AG326" t="s">
        <v>2708</v>
      </c>
      <c r="AH326" t="s">
        <v>2708</v>
      </c>
      <c r="AI326" t="s">
        <v>2708</v>
      </c>
      <c r="AJ326" s="37" t="str">
        <f t="shared" si="24"/>
        <v>93PM-100(150)-IS-BB-MBS-6_</v>
      </c>
    </row>
    <row r="327" spans="1:36" ht="36" hidden="1">
      <c r="A327" s="57" t="s">
        <v>2219</v>
      </c>
      <c r="B327" s="72" t="s">
        <v>2220</v>
      </c>
      <c r="C327" s="68" t="s">
        <v>2221</v>
      </c>
      <c r="D327" s="18">
        <v>408</v>
      </c>
      <c r="E327" s="70">
        <v>76</v>
      </c>
      <c r="F327" s="71">
        <v>91.4</v>
      </c>
      <c r="G327" s="70">
        <v>187.6</v>
      </c>
      <c r="H327" s="5" t="s">
        <v>1301</v>
      </c>
      <c r="I327" s="6" t="s">
        <v>2505</v>
      </c>
      <c r="J327" s="17">
        <v>100</v>
      </c>
      <c r="K327" s="5">
        <v>100</v>
      </c>
      <c r="L327" s="5" t="s">
        <v>2518</v>
      </c>
      <c r="M327" s="5" t="s">
        <v>426</v>
      </c>
      <c r="N327" s="17" t="s">
        <v>426</v>
      </c>
      <c r="O327" s="4" t="s">
        <v>427</v>
      </c>
      <c r="P327" s="4" t="s">
        <v>278</v>
      </c>
      <c r="Q327" s="4" t="s">
        <v>427</v>
      </c>
      <c r="R327" s="40" t="s">
        <v>2700</v>
      </c>
      <c r="S327" s="5" t="s">
        <v>2558</v>
      </c>
      <c r="T327" s="5" t="s">
        <v>425</v>
      </c>
      <c r="U327" s="4" t="s">
        <v>349</v>
      </c>
      <c r="V327" s="4" t="s">
        <v>664</v>
      </c>
      <c r="W327" s="18" t="s">
        <v>425</v>
      </c>
      <c r="X327" s="18" t="s">
        <v>425</v>
      </c>
      <c r="Z327" s="7" t="str">
        <f>IFERROR(VLOOKUP(J327,Мощность!A:F,6,0),"000")</f>
        <v>_80_100___</v>
      </c>
      <c r="AA327" s="7" t="str">
        <f>IFERROR(VLOOKUP('Подбор UPS'!K327,Мощность!H:Q,10,0),"000")</f>
        <v>_90_100_80______</v>
      </c>
      <c r="AB327" t="str">
        <f t="shared" si="22"/>
        <v>да-</v>
      </c>
      <c r="AC327" t="str">
        <f t="shared" si="23"/>
        <v>нет-</v>
      </c>
      <c r="AD327" t="str">
        <f t="shared" ref="AD327:AD390" si="25">CONCATENATE(Q327,"-")</f>
        <v>нет-</v>
      </c>
      <c r="AE327" t="s">
        <v>2708</v>
      </c>
      <c r="AF327" t="s">
        <v>2708</v>
      </c>
      <c r="AG327" t="s">
        <v>2708</v>
      </c>
      <c r="AH327" t="s">
        <v>2708</v>
      </c>
      <c r="AI327" t="s">
        <v>2708</v>
      </c>
      <c r="AJ327" s="37" t="str">
        <f t="shared" si="24"/>
        <v>93PM-100(200)-6_</v>
      </c>
    </row>
    <row r="328" spans="1:36" ht="36" hidden="1">
      <c r="A328" s="57" t="s">
        <v>2222</v>
      </c>
      <c r="B328" s="72" t="s">
        <v>2223</v>
      </c>
      <c r="C328" s="68" t="s">
        <v>2224</v>
      </c>
      <c r="D328" s="18">
        <v>404</v>
      </c>
      <c r="E328" s="70">
        <v>56</v>
      </c>
      <c r="F328" s="71">
        <v>91.4</v>
      </c>
      <c r="G328" s="70">
        <v>187.6</v>
      </c>
      <c r="H328" s="5" t="s">
        <v>1301</v>
      </c>
      <c r="I328" s="6" t="s">
        <v>2505</v>
      </c>
      <c r="J328" s="17">
        <v>100</v>
      </c>
      <c r="K328" s="5">
        <v>100</v>
      </c>
      <c r="L328" s="5" t="s">
        <v>425</v>
      </c>
      <c r="M328" s="5" t="s">
        <v>426</v>
      </c>
      <c r="N328" s="17" t="s">
        <v>426</v>
      </c>
      <c r="O328" s="4" t="s">
        <v>427</v>
      </c>
      <c r="P328" s="4" t="s">
        <v>279</v>
      </c>
      <c r="Q328" s="4" t="s">
        <v>427</v>
      </c>
      <c r="R328" s="40" t="s">
        <v>2700</v>
      </c>
      <c r="S328" s="5" t="s">
        <v>2558</v>
      </c>
      <c r="T328" s="5" t="s">
        <v>425</v>
      </c>
      <c r="U328" s="4" t="s">
        <v>349</v>
      </c>
      <c r="V328" s="4" t="s">
        <v>664</v>
      </c>
      <c r="W328" s="18" t="s">
        <v>425</v>
      </c>
      <c r="X328" s="18" t="s">
        <v>425</v>
      </c>
      <c r="Z328" s="7" t="str">
        <f>IFERROR(VLOOKUP(J328,Мощность!A:F,6,0),"000")</f>
        <v>_80_100___</v>
      </c>
      <c r="AA328" s="7" t="str">
        <f>IFERROR(VLOOKUP('Подбор UPS'!K328,Мощность!H:Q,10,0),"000")</f>
        <v>_90_100_80______</v>
      </c>
      <c r="AB328" t="str">
        <f t="shared" si="22"/>
        <v>да-</v>
      </c>
      <c r="AC328" t="str">
        <f t="shared" si="23"/>
        <v>нет-</v>
      </c>
      <c r="AD328" t="str">
        <f t="shared" si="25"/>
        <v>нет-</v>
      </c>
      <c r="AE328" t="s">
        <v>2708</v>
      </c>
      <c r="AF328" t="s">
        <v>2708</v>
      </c>
      <c r="AG328" t="s">
        <v>2708</v>
      </c>
      <c r="AH328" t="s">
        <v>2708</v>
      </c>
      <c r="AI328" t="s">
        <v>2708</v>
      </c>
      <c r="AJ328" s="37" t="str">
        <f t="shared" si="24"/>
        <v>93PM-100+50(150)-6_</v>
      </c>
    </row>
    <row r="329" spans="1:36" ht="48" hidden="1">
      <c r="A329" s="57" t="s">
        <v>2225</v>
      </c>
      <c r="B329" s="72" t="s">
        <v>2226</v>
      </c>
      <c r="C329" s="68" t="s">
        <v>2227</v>
      </c>
      <c r="D329" s="18">
        <v>424</v>
      </c>
      <c r="E329" s="70">
        <v>56</v>
      </c>
      <c r="F329" s="71">
        <v>91.4</v>
      </c>
      <c r="G329" s="70">
        <v>187.6</v>
      </c>
      <c r="H329" s="5" t="s">
        <v>1301</v>
      </c>
      <c r="I329" s="6" t="s">
        <v>2505</v>
      </c>
      <c r="J329" s="17">
        <v>100</v>
      </c>
      <c r="K329" s="5">
        <v>100</v>
      </c>
      <c r="L329" s="5" t="s">
        <v>425</v>
      </c>
      <c r="M329" s="5" t="s">
        <v>426</v>
      </c>
      <c r="N329" s="17" t="s">
        <v>426</v>
      </c>
      <c r="O329" s="4" t="s">
        <v>426</v>
      </c>
      <c r="P329" s="4" t="s">
        <v>280</v>
      </c>
      <c r="Q329" s="4" t="s">
        <v>427</v>
      </c>
      <c r="R329" s="40" t="s">
        <v>2700</v>
      </c>
      <c r="S329" s="5" t="s">
        <v>2558</v>
      </c>
      <c r="T329" s="5" t="s">
        <v>425</v>
      </c>
      <c r="U329" s="4" t="s">
        <v>349</v>
      </c>
      <c r="V329" s="4" t="s">
        <v>664</v>
      </c>
      <c r="W329" s="18" t="s">
        <v>425</v>
      </c>
      <c r="X329" s="18" t="s">
        <v>425</v>
      </c>
      <c r="Z329" s="7" t="str">
        <f>IFERROR(VLOOKUP(J329,Мощность!A:F,6,0),"000")</f>
        <v>_80_100___</v>
      </c>
      <c r="AA329" s="7" t="str">
        <f>IFERROR(VLOOKUP('Подбор UPS'!K329,Мощность!H:Q,10,0),"000")</f>
        <v>_90_100_80______</v>
      </c>
      <c r="AB329" t="str">
        <f t="shared" si="22"/>
        <v>да-</v>
      </c>
      <c r="AC329" t="str">
        <f t="shared" si="23"/>
        <v>да-</v>
      </c>
      <c r="AD329" t="str">
        <f t="shared" si="25"/>
        <v>нет-</v>
      </c>
      <c r="AE329" t="s">
        <v>2708</v>
      </c>
      <c r="AF329" t="s">
        <v>2708</v>
      </c>
      <c r="AG329" t="s">
        <v>2708</v>
      </c>
      <c r="AH329" t="s">
        <v>2708</v>
      </c>
      <c r="AI329" t="s">
        <v>2708</v>
      </c>
      <c r="AJ329" s="37" t="str">
        <f t="shared" si="24"/>
        <v>93PM-100+50(150)-IS-MBS-6_</v>
      </c>
    </row>
    <row r="330" spans="1:36" ht="48" hidden="1">
      <c r="A330" s="57" t="s">
        <v>2228</v>
      </c>
      <c r="B330" s="72" t="s">
        <v>2229</v>
      </c>
      <c r="C330" s="68" t="s">
        <v>2230</v>
      </c>
      <c r="D330" s="18">
        <v>424</v>
      </c>
      <c r="E330" s="70">
        <v>56</v>
      </c>
      <c r="F330" s="71">
        <v>91.4</v>
      </c>
      <c r="G330" s="70">
        <v>187.6</v>
      </c>
      <c r="H330" s="5" t="s">
        <v>1301</v>
      </c>
      <c r="I330" s="6" t="s">
        <v>2505</v>
      </c>
      <c r="J330" s="17">
        <v>100</v>
      </c>
      <c r="K330" s="5">
        <v>100</v>
      </c>
      <c r="L330" s="5" t="s">
        <v>425</v>
      </c>
      <c r="M330" s="5" t="s">
        <v>426</v>
      </c>
      <c r="N330" s="17" t="s">
        <v>426</v>
      </c>
      <c r="O330" s="4" t="s">
        <v>427</v>
      </c>
      <c r="P330" s="4" t="s">
        <v>281</v>
      </c>
      <c r="Q330" s="4" t="s">
        <v>427</v>
      </c>
      <c r="R330" s="40" t="s">
        <v>2700</v>
      </c>
      <c r="S330" s="5" t="s">
        <v>2558</v>
      </c>
      <c r="T330" s="5" t="s">
        <v>425</v>
      </c>
      <c r="U330" s="4" t="s">
        <v>349</v>
      </c>
      <c r="V330" s="4" t="s">
        <v>664</v>
      </c>
      <c r="W330" s="18" t="s">
        <v>425</v>
      </c>
      <c r="X330" s="18" t="s">
        <v>425</v>
      </c>
      <c r="Z330" s="7" t="str">
        <f>IFERROR(VLOOKUP(J330,Мощность!A:F,6,0),"000")</f>
        <v>_80_100___</v>
      </c>
      <c r="AA330" s="7" t="str">
        <f>IFERROR(VLOOKUP('Подбор UPS'!K330,Мощность!H:Q,10,0),"000")</f>
        <v>_90_100_80______</v>
      </c>
      <c r="AB330" t="str">
        <f t="shared" si="22"/>
        <v>да-</v>
      </c>
      <c r="AC330" t="str">
        <f t="shared" si="23"/>
        <v>нет-</v>
      </c>
      <c r="AD330" t="str">
        <f t="shared" si="25"/>
        <v>нет-</v>
      </c>
      <c r="AE330" t="s">
        <v>2708</v>
      </c>
      <c r="AF330" t="s">
        <v>2708</v>
      </c>
      <c r="AG330" t="s">
        <v>2708</v>
      </c>
      <c r="AH330" t="s">
        <v>2708</v>
      </c>
      <c r="AI330" t="s">
        <v>2708</v>
      </c>
      <c r="AJ330" s="37" t="str">
        <f t="shared" si="24"/>
        <v>93PM-100+50(150)-IS-BB-6_</v>
      </c>
    </row>
    <row r="331" spans="1:36" ht="60" hidden="1">
      <c r="A331" s="57" t="s">
        <v>2231</v>
      </c>
      <c r="B331" s="72" t="s">
        <v>2232</v>
      </c>
      <c r="C331" s="68" t="s">
        <v>2233</v>
      </c>
      <c r="D331" s="18">
        <v>424</v>
      </c>
      <c r="E331" s="70">
        <v>56</v>
      </c>
      <c r="F331" s="71">
        <v>91.4</v>
      </c>
      <c r="G331" s="70">
        <v>187.6</v>
      </c>
      <c r="H331" s="5" t="s">
        <v>1301</v>
      </c>
      <c r="I331" s="6" t="s">
        <v>2505</v>
      </c>
      <c r="J331" s="17">
        <v>100</v>
      </c>
      <c r="K331" s="5">
        <v>100</v>
      </c>
      <c r="L331" s="5" t="s">
        <v>425</v>
      </c>
      <c r="M331" s="5" t="s">
        <v>426</v>
      </c>
      <c r="N331" s="17" t="s">
        <v>426</v>
      </c>
      <c r="O331" s="4" t="s">
        <v>426</v>
      </c>
      <c r="P331" s="4" t="s">
        <v>282</v>
      </c>
      <c r="Q331" s="4" t="s">
        <v>427</v>
      </c>
      <c r="R331" s="40" t="s">
        <v>2700</v>
      </c>
      <c r="S331" s="5" t="s">
        <v>2558</v>
      </c>
      <c r="T331" s="5" t="s">
        <v>425</v>
      </c>
      <c r="U331" s="4" t="s">
        <v>349</v>
      </c>
      <c r="V331" s="4" t="s">
        <v>664</v>
      </c>
      <c r="W331" s="18" t="s">
        <v>425</v>
      </c>
      <c r="X331" s="18" t="s">
        <v>425</v>
      </c>
      <c r="Z331" s="7" t="str">
        <f>IFERROR(VLOOKUP(J331,Мощность!A:F,6,0),"000")</f>
        <v>_80_100___</v>
      </c>
      <c r="AA331" s="7" t="str">
        <f>IFERROR(VLOOKUP('Подбор UPS'!K331,Мощность!H:Q,10,0),"000")</f>
        <v>_90_100_80______</v>
      </c>
      <c r="AB331" t="str">
        <f t="shared" si="22"/>
        <v>да-</v>
      </c>
      <c r="AC331" t="str">
        <f t="shared" si="23"/>
        <v>да-</v>
      </c>
      <c r="AD331" t="str">
        <f t="shared" si="25"/>
        <v>нет-</v>
      </c>
      <c r="AE331" t="s">
        <v>2708</v>
      </c>
      <c r="AF331" t="s">
        <v>2708</v>
      </c>
      <c r="AG331" t="s">
        <v>2708</v>
      </c>
      <c r="AH331" t="s">
        <v>2708</v>
      </c>
      <c r="AI331" t="s">
        <v>2708</v>
      </c>
      <c r="AJ331" s="37" t="str">
        <f t="shared" si="24"/>
        <v>93PM-100+50(150)-IS-BB-MBS-6_</v>
      </c>
    </row>
    <row r="332" spans="1:36" ht="48" hidden="1">
      <c r="A332" s="57" t="s">
        <v>2234</v>
      </c>
      <c r="B332" s="72" t="s">
        <v>2235</v>
      </c>
      <c r="C332" s="68" t="s">
        <v>2236</v>
      </c>
      <c r="D332" s="18">
        <v>404</v>
      </c>
      <c r="E332" s="70">
        <v>56</v>
      </c>
      <c r="F332" s="71">
        <v>91.4</v>
      </c>
      <c r="G332" s="70">
        <v>187.6</v>
      </c>
      <c r="H332" s="5" t="s">
        <v>1301</v>
      </c>
      <c r="I332" s="6" t="s">
        <v>2505</v>
      </c>
      <c r="J332" s="17">
        <v>120</v>
      </c>
      <c r="K332" s="5">
        <v>120</v>
      </c>
      <c r="L332" s="5" t="s">
        <v>1282</v>
      </c>
      <c r="M332" s="5" t="s">
        <v>426</v>
      </c>
      <c r="N332" s="17" t="s">
        <v>426</v>
      </c>
      <c r="O332" s="4" t="s">
        <v>427</v>
      </c>
      <c r="P332" s="4" t="s">
        <v>283</v>
      </c>
      <c r="Q332" s="4" t="s">
        <v>427</v>
      </c>
      <c r="R332" s="40" t="s">
        <v>2700</v>
      </c>
      <c r="S332" s="5" t="s">
        <v>2558</v>
      </c>
      <c r="T332" s="5" t="s">
        <v>425</v>
      </c>
      <c r="U332" s="4" t="s">
        <v>349</v>
      </c>
      <c r="V332" s="4" t="s">
        <v>664</v>
      </c>
      <c r="W332" s="18" t="s">
        <v>425</v>
      </c>
      <c r="X332" s="18" t="s">
        <v>425</v>
      </c>
      <c r="Z332" s="7" t="str">
        <f>IFERROR(VLOOKUP(J332,Мощность!A:F,6,0),"000")</f>
        <v>_100_120___</v>
      </c>
      <c r="AA332" s="7" t="str">
        <f>IFERROR(VLOOKUP('Подбор UPS'!K332,Мощность!H:Q,10,0),"000")</f>
        <v>_108_120_90_100_____</v>
      </c>
      <c r="AB332" t="str">
        <f t="shared" si="22"/>
        <v>да-</v>
      </c>
      <c r="AC332" t="str">
        <f t="shared" si="23"/>
        <v>нет-</v>
      </c>
      <c r="AD332" t="str">
        <f t="shared" si="25"/>
        <v>нет-</v>
      </c>
      <c r="AE332" t="s">
        <v>2708</v>
      </c>
      <c r="AF332" t="s">
        <v>2708</v>
      </c>
      <c r="AG332" t="s">
        <v>2708</v>
      </c>
      <c r="AH332" t="s">
        <v>2708</v>
      </c>
      <c r="AI332" t="s">
        <v>2708</v>
      </c>
      <c r="AJ332" s="37" t="str">
        <f t="shared" si="24"/>
        <v>93PM-120(150)-6_</v>
      </c>
    </row>
    <row r="333" spans="1:36" ht="60" hidden="1">
      <c r="A333" s="57" t="s">
        <v>2237</v>
      </c>
      <c r="B333" s="72" t="s">
        <v>2238</v>
      </c>
      <c r="C333" s="68" t="s">
        <v>2239</v>
      </c>
      <c r="D333" s="18">
        <v>424</v>
      </c>
      <c r="E333" s="70">
        <v>56</v>
      </c>
      <c r="F333" s="71">
        <v>91.4</v>
      </c>
      <c r="G333" s="70">
        <v>187.6</v>
      </c>
      <c r="H333" s="5" t="s">
        <v>1301</v>
      </c>
      <c r="I333" s="6" t="s">
        <v>2505</v>
      </c>
      <c r="J333" s="17">
        <v>120</v>
      </c>
      <c r="K333" s="5">
        <v>120</v>
      </c>
      <c r="L333" s="5" t="s">
        <v>1282</v>
      </c>
      <c r="M333" s="5" t="s">
        <v>426</v>
      </c>
      <c r="N333" s="17" t="s">
        <v>426</v>
      </c>
      <c r="O333" s="4" t="s">
        <v>426</v>
      </c>
      <c r="P333" s="4" t="s">
        <v>284</v>
      </c>
      <c r="Q333" s="4" t="s">
        <v>427</v>
      </c>
      <c r="R333" s="40" t="s">
        <v>2700</v>
      </c>
      <c r="S333" s="5" t="s">
        <v>2558</v>
      </c>
      <c r="T333" s="5" t="s">
        <v>425</v>
      </c>
      <c r="U333" s="4" t="s">
        <v>349</v>
      </c>
      <c r="V333" s="4" t="s">
        <v>664</v>
      </c>
      <c r="W333" s="18" t="s">
        <v>425</v>
      </c>
      <c r="X333" s="18" t="s">
        <v>425</v>
      </c>
      <c r="Z333" s="7" t="str">
        <f>IFERROR(VLOOKUP(J333,Мощность!A:F,6,0),"000")</f>
        <v>_100_120___</v>
      </c>
      <c r="AA333" s="7" t="str">
        <f>IFERROR(VLOOKUP('Подбор UPS'!K333,Мощность!H:Q,10,0),"000")</f>
        <v>_108_120_90_100_____</v>
      </c>
      <c r="AB333" t="str">
        <f t="shared" si="22"/>
        <v>да-</v>
      </c>
      <c r="AC333" t="str">
        <f t="shared" si="23"/>
        <v>да-</v>
      </c>
      <c r="AD333" t="str">
        <f t="shared" si="25"/>
        <v>нет-</v>
      </c>
      <c r="AE333" t="s">
        <v>2708</v>
      </c>
      <c r="AF333" t="s">
        <v>2708</v>
      </c>
      <c r="AG333" t="s">
        <v>2708</v>
      </c>
      <c r="AH333" t="s">
        <v>2708</v>
      </c>
      <c r="AI333" t="s">
        <v>2708</v>
      </c>
      <c r="AJ333" s="37" t="str">
        <f t="shared" si="24"/>
        <v>93PM-120(150)-IS-MBS-6_</v>
      </c>
    </row>
    <row r="334" spans="1:36" ht="60" hidden="1">
      <c r="A334" s="57" t="s">
        <v>2240</v>
      </c>
      <c r="B334" s="72" t="s">
        <v>2241</v>
      </c>
      <c r="C334" s="68" t="s">
        <v>2242</v>
      </c>
      <c r="D334" s="18">
        <v>424</v>
      </c>
      <c r="E334" s="70">
        <v>56</v>
      </c>
      <c r="F334" s="71">
        <v>91.4</v>
      </c>
      <c r="G334" s="70">
        <v>187.6</v>
      </c>
      <c r="H334" s="5" t="s">
        <v>1301</v>
      </c>
      <c r="I334" s="6" t="s">
        <v>2505</v>
      </c>
      <c r="J334" s="17">
        <v>120</v>
      </c>
      <c r="K334" s="5">
        <v>120</v>
      </c>
      <c r="L334" s="5" t="s">
        <v>1282</v>
      </c>
      <c r="M334" s="5" t="s">
        <v>426</v>
      </c>
      <c r="N334" s="17" t="s">
        <v>426</v>
      </c>
      <c r="O334" s="4" t="s">
        <v>427</v>
      </c>
      <c r="P334" s="4" t="s">
        <v>285</v>
      </c>
      <c r="Q334" s="4" t="s">
        <v>427</v>
      </c>
      <c r="R334" s="40" t="s">
        <v>2700</v>
      </c>
      <c r="S334" s="5" t="s">
        <v>2558</v>
      </c>
      <c r="T334" s="5" t="s">
        <v>425</v>
      </c>
      <c r="U334" s="4" t="s">
        <v>349</v>
      </c>
      <c r="V334" s="4" t="s">
        <v>664</v>
      </c>
      <c r="W334" s="18" t="s">
        <v>425</v>
      </c>
      <c r="X334" s="18" t="s">
        <v>425</v>
      </c>
      <c r="Z334" s="7" t="str">
        <f>IFERROR(VLOOKUP(J334,Мощность!A:F,6,0),"000")</f>
        <v>_100_120___</v>
      </c>
      <c r="AA334" s="7" t="str">
        <f>IFERROR(VLOOKUP('Подбор UPS'!K334,Мощность!H:Q,10,0),"000")</f>
        <v>_108_120_90_100_____</v>
      </c>
      <c r="AB334" t="str">
        <f t="shared" ref="AB334:AB397" si="26">CONCATENATE(M334,"-")</f>
        <v>да-</v>
      </c>
      <c r="AC334" t="str">
        <f t="shared" ref="AC334:AC397" si="27">CONCATENATE(O334,"-")</f>
        <v>нет-</v>
      </c>
      <c r="AD334" t="str">
        <f t="shared" si="25"/>
        <v>нет-</v>
      </c>
      <c r="AE334" t="s">
        <v>2708</v>
      </c>
      <c r="AF334" t="s">
        <v>2708</v>
      </c>
      <c r="AG334" t="s">
        <v>2708</v>
      </c>
      <c r="AH334" t="s">
        <v>2708</v>
      </c>
      <c r="AI334" t="s">
        <v>2708</v>
      </c>
      <c r="AJ334" s="37" t="str">
        <f t="shared" si="24"/>
        <v>93PM-120(150)-IS-BB-6_</v>
      </c>
    </row>
    <row r="335" spans="1:36" ht="60" hidden="1">
      <c r="A335" s="57" t="s">
        <v>2243</v>
      </c>
      <c r="B335" s="72" t="s">
        <v>2244</v>
      </c>
      <c r="C335" s="68" t="s">
        <v>2245</v>
      </c>
      <c r="D335" s="18">
        <v>424</v>
      </c>
      <c r="E335" s="70">
        <v>56</v>
      </c>
      <c r="F335" s="71">
        <v>91.4</v>
      </c>
      <c r="G335" s="70">
        <v>187.6</v>
      </c>
      <c r="H335" s="5" t="s">
        <v>1301</v>
      </c>
      <c r="I335" s="6" t="s">
        <v>2505</v>
      </c>
      <c r="J335" s="17">
        <v>120</v>
      </c>
      <c r="K335" s="5">
        <v>120</v>
      </c>
      <c r="L335" s="5" t="s">
        <v>1282</v>
      </c>
      <c r="M335" s="5" t="s">
        <v>426</v>
      </c>
      <c r="N335" s="17" t="s">
        <v>426</v>
      </c>
      <c r="O335" s="4" t="s">
        <v>426</v>
      </c>
      <c r="P335" s="4" t="s">
        <v>286</v>
      </c>
      <c r="Q335" s="4" t="s">
        <v>427</v>
      </c>
      <c r="R335" s="40" t="s">
        <v>2700</v>
      </c>
      <c r="S335" s="5" t="s">
        <v>2558</v>
      </c>
      <c r="T335" s="5" t="s">
        <v>425</v>
      </c>
      <c r="U335" s="4" t="s">
        <v>349</v>
      </c>
      <c r="V335" s="4" t="s">
        <v>664</v>
      </c>
      <c r="W335" s="18" t="s">
        <v>425</v>
      </c>
      <c r="X335" s="18" t="s">
        <v>425</v>
      </c>
      <c r="Z335" s="7" t="str">
        <f>IFERROR(VLOOKUP(J335,Мощность!A:F,6,0),"000")</f>
        <v>_100_120___</v>
      </c>
      <c r="AA335" s="7" t="str">
        <f>IFERROR(VLOOKUP('Подбор UPS'!K335,Мощность!H:Q,10,0),"000")</f>
        <v>_108_120_90_100_____</v>
      </c>
      <c r="AB335" t="str">
        <f t="shared" si="26"/>
        <v>да-</v>
      </c>
      <c r="AC335" t="str">
        <f t="shared" si="27"/>
        <v>да-</v>
      </c>
      <c r="AD335" t="str">
        <f t="shared" si="25"/>
        <v>нет-</v>
      </c>
      <c r="AE335" t="s">
        <v>2708</v>
      </c>
      <c r="AF335" t="s">
        <v>2708</v>
      </c>
      <c r="AG335" t="s">
        <v>2708</v>
      </c>
      <c r="AH335" t="s">
        <v>2708</v>
      </c>
      <c r="AI335" t="s">
        <v>2708</v>
      </c>
      <c r="AJ335" s="37" t="str">
        <f t="shared" si="24"/>
        <v>93PM-120(150)-IS-BB-MBS-6_</v>
      </c>
    </row>
    <row r="336" spans="1:36" ht="36" hidden="1">
      <c r="A336" s="57" t="s">
        <v>2246</v>
      </c>
      <c r="B336" s="72" t="s">
        <v>2247</v>
      </c>
      <c r="C336" s="68" t="s">
        <v>2248</v>
      </c>
      <c r="D336" s="18">
        <v>471</v>
      </c>
      <c r="E336" s="70">
        <v>76</v>
      </c>
      <c r="F336" s="71">
        <v>91.4</v>
      </c>
      <c r="G336" s="70">
        <v>187.6</v>
      </c>
      <c r="H336" s="5" t="s">
        <v>1301</v>
      </c>
      <c r="I336" s="6" t="s">
        <v>2505</v>
      </c>
      <c r="J336" s="17">
        <v>120</v>
      </c>
      <c r="K336" s="5">
        <v>120</v>
      </c>
      <c r="L336" s="5" t="s">
        <v>1283</v>
      </c>
      <c r="M336" s="5" t="s">
        <v>426</v>
      </c>
      <c r="N336" s="17" t="s">
        <v>426</v>
      </c>
      <c r="O336" s="4" t="s">
        <v>427</v>
      </c>
      <c r="P336" s="4" t="s">
        <v>2249</v>
      </c>
      <c r="Q336" s="4" t="s">
        <v>427</v>
      </c>
      <c r="R336" s="40" t="s">
        <v>2700</v>
      </c>
      <c r="S336" s="5" t="s">
        <v>2558</v>
      </c>
      <c r="T336" s="5" t="s">
        <v>425</v>
      </c>
      <c r="U336" s="4" t="s">
        <v>349</v>
      </c>
      <c r="V336" s="4" t="s">
        <v>664</v>
      </c>
      <c r="W336" s="18" t="s">
        <v>425</v>
      </c>
      <c r="X336" s="18" t="s">
        <v>425</v>
      </c>
      <c r="Z336" s="7" t="str">
        <f>IFERROR(VLOOKUP(J336,Мощность!A:F,6,0),"000")</f>
        <v>_100_120___</v>
      </c>
      <c r="AA336" s="7" t="str">
        <f>IFERROR(VLOOKUP('Подбор UPS'!K336,Мощность!H:Q,10,0),"000")</f>
        <v>_108_120_90_100_____</v>
      </c>
      <c r="AB336" t="str">
        <f t="shared" si="26"/>
        <v>да-</v>
      </c>
      <c r="AC336" t="str">
        <f t="shared" si="27"/>
        <v>нет-</v>
      </c>
      <c r="AD336" t="str">
        <f t="shared" si="25"/>
        <v>нет-</v>
      </c>
      <c r="AE336" t="s">
        <v>2708</v>
      </c>
      <c r="AF336" t="s">
        <v>2708</v>
      </c>
      <c r="AG336" t="s">
        <v>2708</v>
      </c>
      <c r="AH336" t="s">
        <v>2708</v>
      </c>
      <c r="AI336" t="s">
        <v>2708</v>
      </c>
      <c r="AJ336" s="37" t="str">
        <f t="shared" si="24"/>
        <v>93PM-120(200)-6_</v>
      </c>
    </row>
    <row r="337" spans="1:36" ht="36" hidden="1">
      <c r="A337" s="57" t="s">
        <v>2250</v>
      </c>
      <c r="B337" s="72" t="s">
        <v>2251</v>
      </c>
      <c r="C337" s="68" t="s">
        <v>2252</v>
      </c>
      <c r="D337" s="18">
        <v>533</v>
      </c>
      <c r="E337" s="70">
        <v>56</v>
      </c>
      <c r="F337" s="71">
        <v>91.4</v>
      </c>
      <c r="G337" s="70">
        <v>187.6</v>
      </c>
      <c r="H337" s="5" t="s">
        <v>1301</v>
      </c>
      <c r="I337" s="6" t="s">
        <v>2505</v>
      </c>
      <c r="J337" s="17">
        <v>120</v>
      </c>
      <c r="K337" s="5">
        <v>120</v>
      </c>
      <c r="L337" s="5" t="s">
        <v>1282</v>
      </c>
      <c r="M337" s="5" t="s">
        <v>426</v>
      </c>
      <c r="N337" s="17" t="s">
        <v>426</v>
      </c>
      <c r="O337" s="4" t="s">
        <v>427</v>
      </c>
      <c r="P337" s="4" t="s">
        <v>2253</v>
      </c>
      <c r="Q337" s="4" t="s">
        <v>427</v>
      </c>
      <c r="R337" s="40" t="s">
        <v>2700</v>
      </c>
      <c r="S337" s="5" t="s">
        <v>2558</v>
      </c>
      <c r="T337" s="5" t="s">
        <v>425</v>
      </c>
      <c r="U337" s="4" t="s">
        <v>349</v>
      </c>
      <c r="V337" s="4" t="s">
        <v>664</v>
      </c>
      <c r="W337" s="18" t="s">
        <v>425</v>
      </c>
      <c r="X337" s="18" t="s">
        <v>425</v>
      </c>
      <c r="Z337" s="7" t="str">
        <f>IFERROR(VLOOKUP(J337,Мощность!A:F,6,0),"000")</f>
        <v>_100_120___</v>
      </c>
      <c r="AA337" s="7" t="str">
        <f>IFERROR(VLOOKUP('Подбор UPS'!K337,Мощность!H:Q,10,0),"000")</f>
        <v>_108_120_90_100_____</v>
      </c>
      <c r="AB337" t="str">
        <f t="shared" si="26"/>
        <v>да-</v>
      </c>
      <c r="AC337" t="str">
        <f t="shared" si="27"/>
        <v>нет-</v>
      </c>
      <c r="AD337" t="str">
        <f t="shared" si="25"/>
        <v>нет-</v>
      </c>
      <c r="AE337" t="s">
        <v>2708</v>
      </c>
      <c r="AF337" t="s">
        <v>2708</v>
      </c>
      <c r="AG337" t="s">
        <v>2708</v>
      </c>
      <c r="AH337" t="s">
        <v>2708</v>
      </c>
      <c r="AI337" t="s">
        <v>2708</v>
      </c>
      <c r="AJ337" s="37" t="str">
        <f t="shared" si="24"/>
        <v>93PM-120+40(200)-6_</v>
      </c>
    </row>
    <row r="338" spans="1:36" ht="36" hidden="1">
      <c r="A338" s="57" t="s">
        <v>2254</v>
      </c>
      <c r="B338" s="72" t="s">
        <v>2255</v>
      </c>
      <c r="C338" s="68" t="s">
        <v>2256</v>
      </c>
      <c r="D338" s="18">
        <v>404</v>
      </c>
      <c r="E338" s="70">
        <v>56</v>
      </c>
      <c r="F338" s="71">
        <v>91.4</v>
      </c>
      <c r="G338" s="70">
        <v>187.6</v>
      </c>
      <c r="H338" s="5" t="s">
        <v>1301</v>
      </c>
      <c r="I338" s="6" t="s">
        <v>2505</v>
      </c>
      <c r="J338" s="17">
        <v>150</v>
      </c>
      <c r="K338" s="5">
        <v>150</v>
      </c>
      <c r="L338" s="5" t="s">
        <v>425</v>
      </c>
      <c r="M338" s="5" t="s">
        <v>426</v>
      </c>
      <c r="N338" s="17" t="s">
        <v>426</v>
      </c>
      <c r="O338" s="4" t="s">
        <v>427</v>
      </c>
      <c r="P338" s="4" t="s">
        <v>287</v>
      </c>
      <c r="Q338" s="4" t="s">
        <v>427</v>
      </c>
      <c r="R338" s="40" t="s">
        <v>2700</v>
      </c>
      <c r="S338" s="5" t="s">
        <v>2558</v>
      </c>
      <c r="T338" s="5" t="s">
        <v>425</v>
      </c>
      <c r="U338" s="4" t="s">
        <v>349</v>
      </c>
      <c r="V338" s="4" t="s">
        <v>664</v>
      </c>
      <c r="W338" s="18" t="s">
        <v>425</v>
      </c>
      <c r="X338" s="18" t="s">
        <v>425</v>
      </c>
      <c r="Z338" s="7" t="str">
        <f>IFERROR(VLOOKUP(J338,Мощность!A:F,6,0),"000")</f>
        <v>_120_150___</v>
      </c>
      <c r="AA338" s="7" t="str">
        <f>IFERROR(VLOOKUP('Подбор UPS'!K338,Мощность!H:Q,10,0),"000")</f>
        <v>_120_144_150_108_____</v>
      </c>
      <c r="AB338" t="str">
        <f t="shared" si="26"/>
        <v>да-</v>
      </c>
      <c r="AC338" t="str">
        <f t="shared" si="27"/>
        <v>нет-</v>
      </c>
      <c r="AD338" t="str">
        <f t="shared" si="25"/>
        <v>нет-</v>
      </c>
      <c r="AE338" t="s">
        <v>2708</v>
      </c>
      <c r="AF338" t="s">
        <v>2708</v>
      </c>
      <c r="AG338" t="s">
        <v>2708</v>
      </c>
      <c r="AH338" t="s">
        <v>2708</v>
      </c>
      <c r="AI338" t="s">
        <v>2708</v>
      </c>
      <c r="AJ338" s="37" t="str">
        <f t="shared" si="24"/>
        <v>93PM-150(150)-6_</v>
      </c>
    </row>
    <row r="339" spans="1:36" ht="36" hidden="1">
      <c r="A339" s="57" t="s">
        <v>2257</v>
      </c>
      <c r="B339" s="72" t="s">
        <v>2258</v>
      </c>
      <c r="C339" s="68" t="s">
        <v>2259</v>
      </c>
      <c r="D339" s="18">
        <v>424</v>
      </c>
      <c r="E339" s="70">
        <v>56</v>
      </c>
      <c r="F339" s="71">
        <v>91.4</v>
      </c>
      <c r="G339" s="70">
        <v>187.6</v>
      </c>
      <c r="H339" s="5" t="s">
        <v>1301</v>
      </c>
      <c r="I339" s="6" t="s">
        <v>2505</v>
      </c>
      <c r="J339" s="17">
        <v>150</v>
      </c>
      <c r="K339" s="5">
        <v>150</v>
      </c>
      <c r="L339" s="5" t="s">
        <v>425</v>
      </c>
      <c r="M339" s="5" t="s">
        <v>426</v>
      </c>
      <c r="N339" s="17" t="s">
        <v>426</v>
      </c>
      <c r="O339" s="4" t="s">
        <v>426</v>
      </c>
      <c r="P339" s="4" t="s">
        <v>288</v>
      </c>
      <c r="Q339" s="4" t="s">
        <v>427</v>
      </c>
      <c r="R339" s="40" t="s">
        <v>2700</v>
      </c>
      <c r="S339" s="5" t="s">
        <v>2558</v>
      </c>
      <c r="T339" s="5" t="s">
        <v>425</v>
      </c>
      <c r="U339" s="4" t="s">
        <v>349</v>
      </c>
      <c r="V339" s="4" t="s">
        <v>664</v>
      </c>
      <c r="W339" s="18" t="s">
        <v>425</v>
      </c>
      <c r="X339" s="18" t="s">
        <v>425</v>
      </c>
      <c r="Z339" s="7" t="str">
        <f>IFERROR(VLOOKUP(J339,Мощность!A:F,6,0),"000")</f>
        <v>_120_150___</v>
      </c>
      <c r="AA339" s="7" t="str">
        <f>IFERROR(VLOOKUP('Подбор UPS'!K339,Мощность!H:Q,10,0),"000")</f>
        <v>_120_144_150_108_____</v>
      </c>
      <c r="AB339" t="str">
        <f t="shared" si="26"/>
        <v>да-</v>
      </c>
      <c r="AC339" t="str">
        <f t="shared" si="27"/>
        <v>да-</v>
      </c>
      <c r="AD339" t="str">
        <f t="shared" si="25"/>
        <v>нет-</v>
      </c>
      <c r="AE339" t="s">
        <v>2708</v>
      </c>
      <c r="AF339" t="s">
        <v>2708</v>
      </c>
      <c r="AG339" t="s">
        <v>2708</v>
      </c>
      <c r="AH339" t="s">
        <v>2708</v>
      </c>
      <c r="AI339" t="s">
        <v>2708</v>
      </c>
      <c r="AJ339" s="37" t="str">
        <f t="shared" si="24"/>
        <v>93PM-150(150)-IS-MBS-6_</v>
      </c>
    </row>
    <row r="340" spans="1:36" ht="48" hidden="1">
      <c r="A340" s="57" t="s">
        <v>2260</v>
      </c>
      <c r="B340" s="72" t="s">
        <v>2261</v>
      </c>
      <c r="C340" s="68" t="s">
        <v>2262</v>
      </c>
      <c r="D340" s="18">
        <v>424</v>
      </c>
      <c r="E340" s="70">
        <v>56</v>
      </c>
      <c r="F340" s="71">
        <v>91.4</v>
      </c>
      <c r="G340" s="70">
        <v>187.6</v>
      </c>
      <c r="H340" s="5" t="s">
        <v>1301</v>
      </c>
      <c r="I340" s="6" t="s">
        <v>2505</v>
      </c>
      <c r="J340" s="17">
        <v>150</v>
      </c>
      <c r="K340" s="5">
        <v>150</v>
      </c>
      <c r="L340" s="5" t="s">
        <v>425</v>
      </c>
      <c r="M340" s="5" t="s">
        <v>426</v>
      </c>
      <c r="N340" s="17" t="s">
        <v>426</v>
      </c>
      <c r="O340" s="4" t="s">
        <v>427</v>
      </c>
      <c r="P340" s="4" t="s">
        <v>289</v>
      </c>
      <c r="Q340" s="4" t="s">
        <v>427</v>
      </c>
      <c r="R340" s="40" t="s">
        <v>2700</v>
      </c>
      <c r="S340" s="5" t="s">
        <v>2558</v>
      </c>
      <c r="T340" s="5" t="s">
        <v>425</v>
      </c>
      <c r="U340" s="4" t="s">
        <v>349</v>
      </c>
      <c r="V340" s="4" t="s">
        <v>664</v>
      </c>
      <c r="W340" s="18" t="s">
        <v>425</v>
      </c>
      <c r="X340" s="18" t="s">
        <v>425</v>
      </c>
      <c r="Z340" s="7" t="str">
        <f>IFERROR(VLOOKUP(J340,Мощность!A:F,6,0),"000")</f>
        <v>_120_150___</v>
      </c>
      <c r="AA340" s="7" t="str">
        <f>IFERROR(VLOOKUP('Подбор UPS'!K340,Мощность!H:Q,10,0),"000")</f>
        <v>_120_144_150_108_____</v>
      </c>
      <c r="AB340" t="str">
        <f t="shared" si="26"/>
        <v>да-</v>
      </c>
      <c r="AC340" t="str">
        <f t="shared" si="27"/>
        <v>нет-</v>
      </c>
      <c r="AD340" t="str">
        <f t="shared" si="25"/>
        <v>нет-</v>
      </c>
      <c r="AE340" t="s">
        <v>2708</v>
      </c>
      <c r="AF340" t="s">
        <v>2708</v>
      </c>
      <c r="AG340" t="s">
        <v>2708</v>
      </c>
      <c r="AH340" t="s">
        <v>2708</v>
      </c>
      <c r="AI340" t="s">
        <v>2708</v>
      </c>
      <c r="AJ340" s="37" t="str">
        <f t="shared" si="24"/>
        <v>93PM-150(150)-IS-BB-6_</v>
      </c>
    </row>
    <row r="341" spans="1:36" ht="48" hidden="1">
      <c r="A341" s="57" t="s">
        <v>2263</v>
      </c>
      <c r="B341" s="72" t="s">
        <v>2264</v>
      </c>
      <c r="C341" s="68" t="s">
        <v>2265</v>
      </c>
      <c r="D341" s="18">
        <v>424</v>
      </c>
      <c r="E341" s="70">
        <v>56</v>
      </c>
      <c r="F341" s="71">
        <v>91.4</v>
      </c>
      <c r="G341" s="70">
        <v>187.6</v>
      </c>
      <c r="H341" s="5" t="s">
        <v>1301</v>
      </c>
      <c r="I341" s="6" t="s">
        <v>2505</v>
      </c>
      <c r="J341" s="17">
        <v>150</v>
      </c>
      <c r="K341" s="5">
        <v>150</v>
      </c>
      <c r="L341" s="5" t="s">
        <v>425</v>
      </c>
      <c r="M341" s="5" t="s">
        <v>426</v>
      </c>
      <c r="N341" s="17" t="s">
        <v>426</v>
      </c>
      <c r="O341" s="4" t="s">
        <v>426</v>
      </c>
      <c r="P341" s="4" t="s">
        <v>290</v>
      </c>
      <c r="Q341" s="4" t="s">
        <v>427</v>
      </c>
      <c r="R341" s="40" t="s">
        <v>2700</v>
      </c>
      <c r="S341" s="5" t="s">
        <v>2558</v>
      </c>
      <c r="T341" s="5" t="s">
        <v>425</v>
      </c>
      <c r="U341" s="4" t="s">
        <v>349</v>
      </c>
      <c r="V341" s="4" t="s">
        <v>664</v>
      </c>
      <c r="W341" s="18" t="s">
        <v>425</v>
      </c>
      <c r="X341" s="18" t="s">
        <v>425</v>
      </c>
      <c r="Z341" s="7" t="str">
        <f>IFERROR(VLOOKUP(J341,Мощность!A:F,6,0),"000")</f>
        <v>_120_150___</v>
      </c>
      <c r="AA341" s="7" t="str">
        <f>IFERROR(VLOOKUP('Подбор UPS'!K341,Мощность!H:Q,10,0),"000")</f>
        <v>_120_144_150_108_____</v>
      </c>
      <c r="AB341" t="str">
        <f t="shared" si="26"/>
        <v>да-</v>
      </c>
      <c r="AC341" t="str">
        <f t="shared" si="27"/>
        <v>да-</v>
      </c>
      <c r="AD341" t="str">
        <f t="shared" si="25"/>
        <v>нет-</v>
      </c>
      <c r="AE341" t="s">
        <v>2708</v>
      </c>
      <c r="AF341" t="s">
        <v>2708</v>
      </c>
      <c r="AG341" t="s">
        <v>2708</v>
      </c>
      <c r="AH341" t="s">
        <v>2708</v>
      </c>
      <c r="AI341" t="s">
        <v>2708</v>
      </c>
      <c r="AJ341" s="37" t="str">
        <f t="shared" si="24"/>
        <v>93PM-150(150)-IS-BB-MBS-6_</v>
      </c>
    </row>
    <row r="342" spans="1:36" ht="24" hidden="1">
      <c r="A342" s="57" t="s">
        <v>2266</v>
      </c>
      <c r="B342" s="73" t="s">
        <v>2267</v>
      </c>
      <c r="C342" s="68" t="s">
        <v>2268</v>
      </c>
      <c r="D342" s="18">
        <v>471</v>
      </c>
      <c r="E342" s="70">
        <v>76</v>
      </c>
      <c r="F342" s="71">
        <v>91.4</v>
      </c>
      <c r="G342" s="70">
        <v>187.6</v>
      </c>
      <c r="H342" s="5" t="s">
        <v>1301</v>
      </c>
      <c r="I342" s="6" t="s">
        <v>2505</v>
      </c>
      <c r="J342" s="17">
        <v>150</v>
      </c>
      <c r="K342" s="5">
        <v>150</v>
      </c>
      <c r="L342" s="5" t="s">
        <v>2518</v>
      </c>
      <c r="M342" s="5" t="s">
        <v>426</v>
      </c>
      <c r="N342" s="17" t="s">
        <v>426</v>
      </c>
      <c r="O342" s="4" t="s">
        <v>427</v>
      </c>
      <c r="P342" s="4" t="s">
        <v>291</v>
      </c>
      <c r="Q342" s="4" t="s">
        <v>427</v>
      </c>
      <c r="R342" s="40" t="s">
        <v>2700</v>
      </c>
      <c r="S342" s="5" t="s">
        <v>2558</v>
      </c>
      <c r="T342" s="5" t="s">
        <v>425</v>
      </c>
      <c r="U342" s="4" t="s">
        <v>349</v>
      </c>
      <c r="V342" s="4" t="s">
        <v>664</v>
      </c>
      <c r="W342" s="18" t="s">
        <v>425</v>
      </c>
      <c r="X342" s="18" t="s">
        <v>425</v>
      </c>
      <c r="Z342" s="7" t="str">
        <f>IFERROR(VLOOKUP(J342,Мощность!A:F,6,0),"000")</f>
        <v>_120_150___</v>
      </c>
      <c r="AA342" s="7" t="str">
        <f>IFERROR(VLOOKUP('Подбор UPS'!K342,Мощность!H:Q,10,0),"000")</f>
        <v>_120_144_150_108_____</v>
      </c>
      <c r="AB342" t="str">
        <f t="shared" si="26"/>
        <v>да-</v>
      </c>
      <c r="AC342" t="str">
        <f t="shared" si="27"/>
        <v>нет-</v>
      </c>
      <c r="AD342" t="str">
        <f t="shared" si="25"/>
        <v>нет-</v>
      </c>
      <c r="AE342" t="s">
        <v>2708</v>
      </c>
      <c r="AF342" t="s">
        <v>2708</v>
      </c>
      <c r="AG342" t="s">
        <v>2708</v>
      </c>
      <c r="AH342" t="s">
        <v>2708</v>
      </c>
      <c r="AI342" t="s">
        <v>2708</v>
      </c>
      <c r="AJ342" s="37" t="str">
        <f t="shared" si="24"/>
        <v>93PM-150(200)-6_</v>
      </c>
    </row>
    <row r="343" spans="1:36" ht="36" hidden="1">
      <c r="A343" s="57" t="s">
        <v>2269</v>
      </c>
      <c r="B343" s="72" t="s">
        <v>2270</v>
      </c>
      <c r="C343" s="68" t="s">
        <v>2271</v>
      </c>
      <c r="D343" s="18">
        <v>533</v>
      </c>
      <c r="E343" s="70">
        <v>76</v>
      </c>
      <c r="F343" s="71">
        <v>91.4</v>
      </c>
      <c r="G343" s="70">
        <v>187.6</v>
      </c>
      <c r="H343" s="5" t="s">
        <v>1301</v>
      </c>
      <c r="I343" s="6" t="s">
        <v>2505</v>
      </c>
      <c r="J343" s="17">
        <v>150</v>
      </c>
      <c r="K343" s="5">
        <v>150</v>
      </c>
      <c r="L343" s="5" t="s">
        <v>425</v>
      </c>
      <c r="M343" s="5" t="s">
        <v>426</v>
      </c>
      <c r="N343" s="17" t="s">
        <v>426</v>
      </c>
      <c r="O343" s="4" t="s">
        <v>427</v>
      </c>
      <c r="P343" s="4" t="s">
        <v>292</v>
      </c>
      <c r="Q343" s="4" t="s">
        <v>427</v>
      </c>
      <c r="R343" s="40" t="s">
        <v>2700</v>
      </c>
      <c r="S343" s="5" t="s">
        <v>2558</v>
      </c>
      <c r="T343" s="5" t="s">
        <v>425</v>
      </c>
      <c r="U343" s="4" t="s">
        <v>349</v>
      </c>
      <c r="V343" s="4" t="s">
        <v>664</v>
      </c>
      <c r="W343" s="18" t="s">
        <v>425</v>
      </c>
      <c r="X343" s="18" t="s">
        <v>425</v>
      </c>
      <c r="Z343" s="7" t="str">
        <f>IFERROR(VLOOKUP(J343,Мощность!A:F,6,0),"000")</f>
        <v>_120_150___</v>
      </c>
      <c r="AA343" s="7" t="str">
        <f>IFERROR(VLOOKUP('Подбор UPS'!K343,Мощность!H:Q,10,0),"000")</f>
        <v>_120_144_150_108_____</v>
      </c>
      <c r="AB343" t="str">
        <f t="shared" si="26"/>
        <v>да-</v>
      </c>
      <c r="AC343" t="str">
        <f t="shared" si="27"/>
        <v>нет-</v>
      </c>
      <c r="AD343" t="str">
        <f t="shared" si="25"/>
        <v>нет-</v>
      </c>
      <c r="AE343" t="s">
        <v>2708</v>
      </c>
      <c r="AF343" t="s">
        <v>2708</v>
      </c>
      <c r="AG343" t="s">
        <v>2708</v>
      </c>
      <c r="AH343" t="s">
        <v>2708</v>
      </c>
      <c r="AI343" t="s">
        <v>2708</v>
      </c>
      <c r="AJ343" s="37" t="str">
        <f t="shared" si="24"/>
        <v>93PM-150+50(200)-6_</v>
      </c>
    </row>
    <row r="344" spans="1:36" ht="36" hidden="1">
      <c r="A344" s="57" t="s">
        <v>2272</v>
      </c>
      <c r="B344" s="72" t="s">
        <v>2273</v>
      </c>
      <c r="C344" s="68" t="s">
        <v>2274</v>
      </c>
      <c r="D344" s="18">
        <v>533</v>
      </c>
      <c r="E344" s="70">
        <v>76</v>
      </c>
      <c r="F344" s="71">
        <v>91.4</v>
      </c>
      <c r="G344" s="70">
        <v>187.6</v>
      </c>
      <c r="H344" s="5" t="s">
        <v>1301</v>
      </c>
      <c r="I344" s="6" t="s">
        <v>2505</v>
      </c>
      <c r="J344" s="17">
        <v>160</v>
      </c>
      <c r="K344" s="5">
        <v>160</v>
      </c>
      <c r="L344" s="5" t="s">
        <v>1282</v>
      </c>
      <c r="M344" s="5" t="s">
        <v>426</v>
      </c>
      <c r="N344" s="17" t="s">
        <v>426</v>
      </c>
      <c r="O344" s="4" t="s">
        <v>427</v>
      </c>
      <c r="P344" s="4" t="s">
        <v>293</v>
      </c>
      <c r="Q344" s="4" t="s">
        <v>427</v>
      </c>
      <c r="R344" s="40" t="s">
        <v>2700</v>
      </c>
      <c r="S344" s="5" t="s">
        <v>2558</v>
      </c>
      <c r="T344" s="5" t="s">
        <v>425</v>
      </c>
      <c r="U344" s="4" t="s">
        <v>349</v>
      </c>
      <c r="V344" s="4" t="s">
        <v>664</v>
      </c>
      <c r="W344" s="18" t="s">
        <v>425</v>
      </c>
      <c r="X344" s="18" t="s">
        <v>425</v>
      </c>
      <c r="Z344" s="7" t="str">
        <f>IFERROR(VLOOKUP(J344,Мощность!A:F,6,0),"000")</f>
        <v>_150_160___</v>
      </c>
      <c r="AA344" s="7" t="str">
        <f>IFERROR(VLOOKUP('Подбор UPS'!K344,Мощность!H:Q,10,0),"000")</f>
        <v>_144_150_160_120_____</v>
      </c>
      <c r="AB344" t="str">
        <f t="shared" si="26"/>
        <v>да-</v>
      </c>
      <c r="AC344" t="str">
        <f t="shared" si="27"/>
        <v>нет-</v>
      </c>
      <c r="AD344" t="str">
        <f t="shared" si="25"/>
        <v>нет-</v>
      </c>
      <c r="AE344" t="s">
        <v>2708</v>
      </c>
      <c r="AF344" t="s">
        <v>2708</v>
      </c>
      <c r="AG344" t="s">
        <v>2708</v>
      </c>
      <c r="AH344" t="s">
        <v>2708</v>
      </c>
      <c r="AI344" t="s">
        <v>2708</v>
      </c>
      <c r="AJ344" s="37" t="str">
        <f t="shared" ref="AJ344:AJ345" si="28">CONCATENATE(B344,"_")</f>
        <v>93PM-160(200)-6_</v>
      </c>
    </row>
    <row r="345" spans="1:36" ht="24" hidden="1">
      <c r="A345" s="57" t="s">
        <v>2275</v>
      </c>
      <c r="B345" s="72" t="s">
        <v>2276</v>
      </c>
      <c r="C345" s="68" t="s">
        <v>2277</v>
      </c>
      <c r="D345" s="18">
        <v>533</v>
      </c>
      <c r="E345" s="70">
        <v>76</v>
      </c>
      <c r="F345" s="71">
        <v>91.4</v>
      </c>
      <c r="G345" s="70">
        <v>187.6</v>
      </c>
      <c r="H345" s="5" t="s">
        <v>1301</v>
      </c>
      <c r="I345" s="6" t="s">
        <v>2505</v>
      </c>
      <c r="J345" s="17">
        <v>200</v>
      </c>
      <c r="K345" s="5">
        <v>200</v>
      </c>
      <c r="L345" s="5" t="s">
        <v>425</v>
      </c>
      <c r="M345" s="5" t="s">
        <v>426</v>
      </c>
      <c r="N345" s="17" t="s">
        <v>426</v>
      </c>
      <c r="O345" s="4" t="s">
        <v>427</v>
      </c>
      <c r="P345" s="4" t="s">
        <v>294</v>
      </c>
      <c r="Q345" s="4" t="s">
        <v>427</v>
      </c>
      <c r="R345" s="40" t="s">
        <v>2700</v>
      </c>
      <c r="S345" s="5" t="s">
        <v>2558</v>
      </c>
      <c r="T345" s="5" t="s">
        <v>425</v>
      </c>
      <c r="U345" s="4" t="s">
        <v>349</v>
      </c>
      <c r="V345" s="4" t="s">
        <v>664</v>
      </c>
      <c r="W345" s="18" t="s">
        <v>425</v>
      </c>
      <c r="X345" s="18" t="s">
        <v>425</v>
      </c>
      <c r="Z345" s="7" t="str">
        <f>IFERROR(VLOOKUP(J345,Мощность!A:F,6,0),"000")</f>
        <v>_160_200___</v>
      </c>
      <c r="AA345" s="7" t="str">
        <f>IFERROR(VLOOKUP('Подбор UPS'!K345,Мощность!H:Q,10,0),"000")</f>
        <v>_180_200_150_160_____</v>
      </c>
      <c r="AB345" t="str">
        <f t="shared" si="26"/>
        <v>да-</v>
      </c>
      <c r="AC345" t="str">
        <f t="shared" si="27"/>
        <v>нет-</v>
      </c>
      <c r="AD345" t="str">
        <f t="shared" si="25"/>
        <v>нет-</v>
      </c>
      <c r="AE345" t="s">
        <v>2708</v>
      </c>
      <c r="AF345" t="s">
        <v>2708</v>
      </c>
      <c r="AG345" t="s">
        <v>2708</v>
      </c>
      <c r="AH345" t="s">
        <v>2708</v>
      </c>
      <c r="AI345" t="s">
        <v>2708</v>
      </c>
      <c r="AJ345" s="37" t="str">
        <f t="shared" si="28"/>
        <v>93PM-200(200)-6_</v>
      </c>
    </row>
    <row r="346" spans="1:36" ht="24" hidden="1">
      <c r="A346" s="57" t="s">
        <v>799</v>
      </c>
      <c r="B346" s="72" t="s">
        <v>800</v>
      </c>
      <c r="C346" s="68" t="s">
        <v>1287</v>
      </c>
      <c r="D346" s="18">
        <v>65</v>
      </c>
      <c r="E346" s="18">
        <v>0</v>
      </c>
      <c r="F346" s="69">
        <v>0</v>
      </c>
      <c r="G346" s="18">
        <v>0</v>
      </c>
      <c r="H346" s="5" t="s">
        <v>2531</v>
      </c>
      <c r="I346" s="6" t="s">
        <v>2505</v>
      </c>
      <c r="J346" s="17">
        <v>50</v>
      </c>
      <c r="K346" s="5">
        <v>50</v>
      </c>
      <c r="L346" s="5" t="s">
        <v>425</v>
      </c>
      <c r="M346" s="5" t="s">
        <v>425</v>
      </c>
      <c r="N346" s="17" t="s">
        <v>425</v>
      </c>
      <c r="O346" s="4" t="s">
        <v>425</v>
      </c>
      <c r="P346" s="4"/>
      <c r="Q346" s="4" t="s">
        <v>425</v>
      </c>
      <c r="R346" s="5" t="s">
        <v>425</v>
      </c>
      <c r="S346" s="5" t="s">
        <v>425</v>
      </c>
      <c r="T346" s="5" t="s">
        <v>425</v>
      </c>
      <c r="U346" s="18" t="s">
        <v>425</v>
      </c>
      <c r="V346" s="18" t="s">
        <v>425</v>
      </c>
      <c r="W346" s="18" t="s">
        <v>425</v>
      </c>
      <c r="X346" s="18" t="s">
        <v>425</v>
      </c>
      <c r="Z346" s="7" t="str">
        <f>IFERROR(VLOOKUP(J346,Мощность!A:F,6,0),"000")</f>
        <v>_40_50___</v>
      </c>
      <c r="AA346" s="7" t="str">
        <f>IFERROR(VLOOKUP('Подбор UPS'!K346,Мощность!H:Q,10,0),"000")</f>
        <v>_40_50_36______</v>
      </c>
      <c r="AB346" t="str">
        <f t="shared" si="26"/>
        <v>--</v>
      </c>
      <c r="AC346" t="str">
        <f t="shared" si="27"/>
        <v>--</v>
      </c>
      <c r="AD346" t="str">
        <f t="shared" si="25"/>
        <v>--</v>
      </c>
      <c r="AE346" t="s">
        <v>425</v>
      </c>
      <c r="AF346" t="s">
        <v>425</v>
      </c>
      <c r="AG346" t="s">
        <v>425</v>
      </c>
      <c r="AH346" t="s">
        <v>425</v>
      </c>
      <c r="AI346" t="s">
        <v>425</v>
      </c>
      <c r="AJ346" s="38"/>
    </row>
    <row r="347" spans="1:36" ht="24" hidden="1">
      <c r="A347" s="58" t="s">
        <v>343</v>
      </c>
      <c r="B347" s="22" t="s">
        <v>2532</v>
      </c>
      <c r="C347" s="68" t="s">
        <v>344</v>
      </c>
      <c r="D347" s="18" t="s">
        <v>370</v>
      </c>
      <c r="E347" s="74" t="s">
        <v>2533</v>
      </c>
      <c r="F347" s="69"/>
      <c r="G347" s="18"/>
      <c r="H347" s="5" t="s">
        <v>2531</v>
      </c>
      <c r="I347" s="5" t="s">
        <v>425</v>
      </c>
      <c r="J347" s="17" t="s">
        <v>425</v>
      </c>
      <c r="K347" s="5" t="s">
        <v>425</v>
      </c>
      <c r="L347" s="5" t="s">
        <v>425</v>
      </c>
      <c r="M347" s="5" t="s">
        <v>425</v>
      </c>
      <c r="N347" s="17" t="s">
        <v>425</v>
      </c>
      <c r="O347" s="5" t="s">
        <v>425</v>
      </c>
      <c r="P347" s="4"/>
      <c r="Q347" s="5" t="s">
        <v>425</v>
      </c>
      <c r="R347" s="5" t="s">
        <v>425</v>
      </c>
      <c r="S347" s="5" t="s">
        <v>425</v>
      </c>
      <c r="T347" s="5" t="s">
        <v>425</v>
      </c>
      <c r="U347" s="18" t="s">
        <v>425</v>
      </c>
      <c r="V347" s="18" t="s">
        <v>425</v>
      </c>
      <c r="W347" s="18" t="s">
        <v>425</v>
      </c>
      <c r="X347" s="18" t="s">
        <v>425</v>
      </c>
      <c r="Z347" s="7" t="str">
        <f>IFERROR(VLOOKUP(J347,Мощность!A:F,6,0),"000")</f>
        <v>000</v>
      </c>
      <c r="AA347" s="7" t="str">
        <f>IFERROR(VLOOKUP('Подбор UPS'!K347,Мощность!H:Q,10,0),"000")</f>
        <v>000</v>
      </c>
      <c r="AB347" t="str">
        <f t="shared" si="26"/>
        <v>--</v>
      </c>
      <c r="AC347" t="str">
        <f t="shared" si="27"/>
        <v>--</v>
      </c>
      <c r="AD347" t="str">
        <f t="shared" si="25"/>
        <v>--</v>
      </c>
      <c r="AE347" t="s">
        <v>425</v>
      </c>
      <c r="AF347" t="s">
        <v>425</v>
      </c>
      <c r="AG347" t="s">
        <v>425</v>
      </c>
      <c r="AH347" t="s">
        <v>425</v>
      </c>
      <c r="AI347" t="s">
        <v>425</v>
      </c>
      <c r="AJ347" s="38"/>
    </row>
    <row r="348" spans="1:36" ht="24" hidden="1">
      <c r="A348" s="59" t="s">
        <v>317</v>
      </c>
      <c r="B348" s="22" t="s">
        <v>2534</v>
      </c>
      <c r="C348" s="68" t="s">
        <v>318</v>
      </c>
      <c r="D348" s="18">
        <v>21</v>
      </c>
      <c r="E348" s="18">
        <v>56</v>
      </c>
      <c r="F348" s="69">
        <v>20</v>
      </c>
      <c r="G348" s="18">
        <v>188.5</v>
      </c>
      <c r="H348" s="5" t="s">
        <v>2531</v>
      </c>
      <c r="I348" s="5" t="s">
        <v>425</v>
      </c>
      <c r="J348" s="17" t="s">
        <v>425</v>
      </c>
      <c r="K348" s="5" t="s">
        <v>425</v>
      </c>
      <c r="L348" s="5" t="s">
        <v>425</v>
      </c>
      <c r="M348" s="5" t="s">
        <v>425</v>
      </c>
      <c r="N348" s="17" t="s">
        <v>425</v>
      </c>
      <c r="O348" s="5" t="s">
        <v>425</v>
      </c>
      <c r="P348" s="4"/>
      <c r="Q348" s="5" t="s">
        <v>425</v>
      </c>
      <c r="R348" s="5" t="s">
        <v>425</v>
      </c>
      <c r="S348" s="5" t="s">
        <v>425</v>
      </c>
      <c r="T348" s="5" t="s">
        <v>425</v>
      </c>
      <c r="U348" s="18" t="s">
        <v>425</v>
      </c>
      <c r="V348" s="18" t="s">
        <v>425</v>
      </c>
      <c r="W348" s="18" t="s">
        <v>425</v>
      </c>
      <c r="X348" s="18" t="s">
        <v>425</v>
      </c>
      <c r="Z348" s="7" t="str">
        <f>IFERROR(VLOOKUP(J348,Мощность!A:F,6,0),"000")</f>
        <v>000</v>
      </c>
      <c r="AA348" s="7" t="str">
        <f>IFERROR(VLOOKUP('Подбор UPS'!K348,Мощность!H:Q,10,0),"000")</f>
        <v>000</v>
      </c>
      <c r="AB348" t="str">
        <f t="shared" si="26"/>
        <v>--</v>
      </c>
      <c r="AC348" t="str">
        <f t="shared" si="27"/>
        <v>--</v>
      </c>
      <c r="AD348" t="str">
        <f t="shared" si="25"/>
        <v>--</v>
      </c>
      <c r="AE348" t="s">
        <v>425</v>
      </c>
      <c r="AF348" t="s">
        <v>425</v>
      </c>
      <c r="AG348" t="s">
        <v>425</v>
      </c>
      <c r="AH348" t="s">
        <v>425</v>
      </c>
      <c r="AI348" t="s">
        <v>425</v>
      </c>
      <c r="AJ348" s="38"/>
    </row>
    <row r="349" spans="1:36" ht="24" hidden="1">
      <c r="A349" s="59" t="s">
        <v>319</v>
      </c>
      <c r="B349" s="22" t="s">
        <v>2535</v>
      </c>
      <c r="C349" s="68" t="s">
        <v>320</v>
      </c>
      <c r="D349" s="18">
        <v>28</v>
      </c>
      <c r="E349" s="18">
        <v>76</v>
      </c>
      <c r="F349" s="69">
        <v>20</v>
      </c>
      <c r="G349" s="18">
        <v>188.5</v>
      </c>
      <c r="H349" s="5" t="s">
        <v>2531</v>
      </c>
      <c r="I349" s="5" t="s">
        <v>425</v>
      </c>
      <c r="J349" s="17" t="s">
        <v>425</v>
      </c>
      <c r="K349" s="5" t="s">
        <v>425</v>
      </c>
      <c r="L349" s="5" t="s">
        <v>425</v>
      </c>
      <c r="M349" s="5" t="s">
        <v>425</v>
      </c>
      <c r="N349" s="17" t="s">
        <v>425</v>
      </c>
      <c r="O349" s="5" t="s">
        <v>425</v>
      </c>
      <c r="P349" s="4"/>
      <c r="Q349" s="5" t="s">
        <v>425</v>
      </c>
      <c r="R349" s="5" t="s">
        <v>425</v>
      </c>
      <c r="S349" s="5" t="s">
        <v>425</v>
      </c>
      <c r="T349" s="5" t="s">
        <v>425</v>
      </c>
      <c r="U349" s="18" t="s">
        <v>425</v>
      </c>
      <c r="V349" s="18" t="s">
        <v>425</v>
      </c>
      <c r="W349" s="18" t="s">
        <v>425</v>
      </c>
      <c r="X349" s="18" t="s">
        <v>425</v>
      </c>
      <c r="Z349" s="7" t="str">
        <f>IFERROR(VLOOKUP(J349,Мощность!A:F,6,0),"000")</f>
        <v>000</v>
      </c>
      <c r="AA349" s="7" t="str">
        <f>IFERROR(VLOOKUP('Подбор UPS'!K349,Мощность!H:Q,10,0),"000")</f>
        <v>000</v>
      </c>
      <c r="AB349" t="str">
        <f t="shared" si="26"/>
        <v>--</v>
      </c>
      <c r="AC349" t="str">
        <f t="shared" si="27"/>
        <v>--</v>
      </c>
      <c r="AD349" t="str">
        <f t="shared" si="25"/>
        <v>--</v>
      </c>
      <c r="AE349" t="s">
        <v>425</v>
      </c>
      <c r="AF349" t="s">
        <v>425</v>
      </c>
      <c r="AG349" t="s">
        <v>425</v>
      </c>
      <c r="AH349" t="s">
        <v>425</v>
      </c>
      <c r="AI349" t="s">
        <v>425</v>
      </c>
      <c r="AJ349" s="38"/>
    </row>
    <row r="350" spans="1:36" ht="24" hidden="1">
      <c r="A350" s="59" t="s">
        <v>918</v>
      </c>
      <c r="B350" s="22" t="s">
        <v>2536</v>
      </c>
      <c r="C350" s="68" t="s">
        <v>444</v>
      </c>
      <c r="D350" s="18">
        <v>18</v>
      </c>
      <c r="E350" s="18">
        <v>10</v>
      </c>
      <c r="F350" s="69">
        <v>92</v>
      </c>
      <c r="G350" s="18">
        <v>188.5</v>
      </c>
      <c r="H350" s="5" t="s">
        <v>2531</v>
      </c>
      <c r="I350" s="5" t="s">
        <v>425</v>
      </c>
      <c r="J350" s="17" t="s">
        <v>425</v>
      </c>
      <c r="K350" s="5" t="s">
        <v>425</v>
      </c>
      <c r="L350" s="5" t="s">
        <v>425</v>
      </c>
      <c r="M350" s="5" t="s">
        <v>425</v>
      </c>
      <c r="N350" s="17" t="s">
        <v>425</v>
      </c>
      <c r="O350" s="5" t="s">
        <v>425</v>
      </c>
      <c r="P350" s="4"/>
      <c r="Q350" s="5" t="s">
        <v>425</v>
      </c>
      <c r="R350" s="5" t="s">
        <v>425</v>
      </c>
      <c r="S350" s="5" t="s">
        <v>425</v>
      </c>
      <c r="T350" s="5" t="s">
        <v>425</v>
      </c>
      <c r="U350" s="18" t="s">
        <v>425</v>
      </c>
      <c r="V350" s="18" t="s">
        <v>425</v>
      </c>
      <c r="W350" s="18" t="s">
        <v>425</v>
      </c>
      <c r="X350" s="18" t="s">
        <v>425</v>
      </c>
      <c r="Z350" s="7" t="str">
        <f>IFERROR(VLOOKUP(J350,Мощность!A:F,6,0),"000")</f>
        <v>000</v>
      </c>
      <c r="AA350" s="7" t="str">
        <f>IFERROR(VLOOKUP('Подбор UPS'!K350,Мощность!H:Q,10,0),"000")</f>
        <v>000</v>
      </c>
      <c r="AB350" t="str">
        <f t="shared" si="26"/>
        <v>--</v>
      </c>
      <c r="AC350" t="str">
        <f t="shared" si="27"/>
        <v>--</v>
      </c>
      <c r="AD350" t="str">
        <f t="shared" si="25"/>
        <v>--</v>
      </c>
      <c r="AE350" t="s">
        <v>425</v>
      </c>
      <c r="AF350" t="s">
        <v>425</v>
      </c>
      <c r="AG350" t="s">
        <v>425</v>
      </c>
      <c r="AH350" t="s">
        <v>425</v>
      </c>
      <c r="AI350" t="s">
        <v>425</v>
      </c>
      <c r="AJ350" s="38"/>
    </row>
    <row r="351" spans="1:36" ht="36" hidden="1">
      <c r="A351" s="60" t="s">
        <v>345</v>
      </c>
      <c r="B351" s="75" t="s">
        <v>2537</v>
      </c>
      <c r="C351" s="68" t="s">
        <v>346</v>
      </c>
      <c r="D351" s="18" t="s">
        <v>370</v>
      </c>
      <c r="E351" s="18" t="e">
        <v>#N/A</v>
      </c>
      <c r="F351" s="69" t="e">
        <v>#N/A</v>
      </c>
      <c r="G351" s="18" t="e">
        <v>#N/A</v>
      </c>
      <c r="H351" s="5" t="s">
        <v>2531</v>
      </c>
      <c r="I351" s="5" t="s">
        <v>425</v>
      </c>
      <c r="J351" s="17" t="s">
        <v>425</v>
      </c>
      <c r="K351" s="5" t="s">
        <v>425</v>
      </c>
      <c r="L351" s="5" t="s">
        <v>425</v>
      </c>
      <c r="M351" s="5" t="s">
        <v>425</v>
      </c>
      <c r="N351" s="17" t="s">
        <v>425</v>
      </c>
      <c r="O351" s="5" t="s">
        <v>425</v>
      </c>
      <c r="P351" s="4"/>
      <c r="Q351" s="5" t="s">
        <v>425</v>
      </c>
      <c r="R351" s="5" t="s">
        <v>425</v>
      </c>
      <c r="S351" s="5" t="s">
        <v>425</v>
      </c>
      <c r="T351" s="5" t="s">
        <v>425</v>
      </c>
      <c r="U351" s="18" t="s">
        <v>425</v>
      </c>
      <c r="V351" s="18" t="s">
        <v>425</v>
      </c>
      <c r="W351" s="18" t="s">
        <v>425</v>
      </c>
      <c r="X351" s="18" t="s">
        <v>425</v>
      </c>
      <c r="Z351" s="7" t="str">
        <f>IFERROR(VLOOKUP(J351,Мощность!A:F,6,0),"000")</f>
        <v>000</v>
      </c>
      <c r="AA351" s="7" t="str">
        <f>IFERROR(VLOOKUP('Подбор UPS'!K351,Мощность!H:Q,10,0),"000")</f>
        <v>000</v>
      </c>
      <c r="AB351" t="str">
        <f t="shared" si="26"/>
        <v>--</v>
      </c>
      <c r="AC351" t="str">
        <f t="shared" si="27"/>
        <v>--</v>
      </c>
      <c r="AD351" t="str">
        <f t="shared" si="25"/>
        <v>--</v>
      </c>
      <c r="AE351" t="s">
        <v>425</v>
      </c>
      <c r="AF351" t="s">
        <v>425</v>
      </c>
      <c r="AG351" t="s">
        <v>425</v>
      </c>
      <c r="AH351" t="s">
        <v>425</v>
      </c>
      <c r="AI351" t="s">
        <v>425</v>
      </c>
      <c r="AJ351" s="38"/>
    </row>
    <row r="352" spans="1:36" ht="36" hidden="1">
      <c r="A352" s="60" t="s">
        <v>347</v>
      </c>
      <c r="B352" s="76" t="s">
        <v>2538</v>
      </c>
      <c r="C352" s="68" t="s">
        <v>348</v>
      </c>
      <c r="D352" s="18" t="s">
        <v>370</v>
      </c>
      <c r="E352" s="18" t="e">
        <v>#N/A</v>
      </c>
      <c r="F352" s="69" t="e">
        <v>#N/A</v>
      </c>
      <c r="G352" s="18" t="e">
        <v>#N/A</v>
      </c>
      <c r="H352" s="5" t="s">
        <v>2531</v>
      </c>
      <c r="I352" s="5" t="s">
        <v>425</v>
      </c>
      <c r="J352" s="17" t="s">
        <v>425</v>
      </c>
      <c r="K352" s="5" t="s">
        <v>425</v>
      </c>
      <c r="L352" s="5" t="s">
        <v>425</v>
      </c>
      <c r="M352" s="5" t="s">
        <v>425</v>
      </c>
      <c r="N352" s="17" t="s">
        <v>425</v>
      </c>
      <c r="O352" s="5" t="s">
        <v>425</v>
      </c>
      <c r="P352" s="4"/>
      <c r="Q352" s="5" t="s">
        <v>425</v>
      </c>
      <c r="R352" s="5" t="s">
        <v>425</v>
      </c>
      <c r="S352" s="5" t="s">
        <v>425</v>
      </c>
      <c r="T352" s="5" t="s">
        <v>425</v>
      </c>
      <c r="U352" s="18" t="s">
        <v>425</v>
      </c>
      <c r="V352" s="18" t="s">
        <v>425</v>
      </c>
      <c r="W352" s="18" t="s">
        <v>425</v>
      </c>
      <c r="X352" s="18" t="s">
        <v>425</v>
      </c>
      <c r="Z352" s="7" t="str">
        <f>IFERROR(VLOOKUP(J352,Мощность!A:F,6,0),"000")</f>
        <v>000</v>
      </c>
      <c r="AA352" s="7" t="str">
        <f>IFERROR(VLOOKUP('Подбор UPS'!K352,Мощность!H:Q,10,0),"000")</f>
        <v>000</v>
      </c>
      <c r="AB352" t="str">
        <f t="shared" si="26"/>
        <v>--</v>
      </c>
      <c r="AC352" t="str">
        <f t="shared" si="27"/>
        <v>--</v>
      </c>
      <c r="AD352" t="str">
        <f t="shared" si="25"/>
        <v>--</v>
      </c>
      <c r="AE352" t="s">
        <v>425</v>
      </c>
      <c r="AF352" t="s">
        <v>425</v>
      </c>
      <c r="AG352" t="s">
        <v>425</v>
      </c>
      <c r="AH352" t="s">
        <v>425</v>
      </c>
      <c r="AI352" t="s">
        <v>425</v>
      </c>
      <c r="AJ352" s="38"/>
    </row>
    <row r="353" spans="1:36" ht="24" hidden="1">
      <c r="A353" s="61" t="s">
        <v>815</v>
      </c>
      <c r="B353" s="22" t="s">
        <v>2539</v>
      </c>
      <c r="C353" s="77" t="s">
        <v>2302</v>
      </c>
      <c r="D353" s="18" t="s">
        <v>370</v>
      </c>
      <c r="E353" s="18" t="e">
        <v>#N/A</v>
      </c>
      <c r="F353" s="69" t="e">
        <v>#N/A</v>
      </c>
      <c r="G353" s="18" t="e">
        <v>#N/A</v>
      </c>
      <c r="H353" s="5" t="s">
        <v>2531</v>
      </c>
      <c r="I353" s="5" t="s">
        <v>425</v>
      </c>
      <c r="J353" s="17" t="s">
        <v>425</v>
      </c>
      <c r="K353" s="5" t="s">
        <v>425</v>
      </c>
      <c r="L353" s="5" t="s">
        <v>425</v>
      </c>
      <c r="M353" s="5" t="s">
        <v>425</v>
      </c>
      <c r="N353" s="17" t="s">
        <v>425</v>
      </c>
      <c r="O353" s="5" t="s">
        <v>425</v>
      </c>
      <c r="P353" s="4"/>
      <c r="Q353" s="5" t="s">
        <v>425</v>
      </c>
      <c r="R353" s="5" t="s">
        <v>425</v>
      </c>
      <c r="S353" s="5" t="s">
        <v>425</v>
      </c>
      <c r="T353" s="5" t="s">
        <v>425</v>
      </c>
      <c r="U353" s="18" t="s">
        <v>425</v>
      </c>
      <c r="V353" s="18" t="s">
        <v>425</v>
      </c>
      <c r="W353" s="18" t="s">
        <v>425</v>
      </c>
      <c r="X353" s="18" t="s">
        <v>425</v>
      </c>
      <c r="Z353" s="7" t="str">
        <f>IFERROR(VLOOKUP(J353,Мощность!A:F,6,0),"000")</f>
        <v>000</v>
      </c>
      <c r="AA353" s="7" t="str">
        <f>IFERROR(VLOOKUP('Подбор UPS'!K353,Мощность!H:Q,10,0),"000")</f>
        <v>000</v>
      </c>
      <c r="AB353" t="str">
        <f t="shared" si="26"/>
        <v>--</v>
      </c>
      <c r="AC353" t="str">
        <f t="shared" si="27"/>
        <v>--</v>
      </c>
      <c r="AD353" t="str">
        <f t="shared" si="25"/>
        <v>--</v>
      </c>
      <c r="AE353" t="s">
        <v>425</v>
      </c>
      <c r="AF353" t="s">
        <v>425</v>
      </c>
      <c r="AG353" t="s">
        <v>425</v>
      </c>
      <c r="AH353" t="s">
        <v>425</v>
      </c>
      <c r="AI353" t="s">
        <v>425</v>
      </c>
      <c r="AJ353" s="38"/>
    </row>
    <row r="354" spans="1:36" ht="36" hidden="1">
      <c r="A354" s="61" t="s">
        <v>816</v>
      </c>
      <c r="B354" s="22" t="s">
        <v>2540</v>
      </c>
      <c r="C354" s="77" t="s">
        <v>2302</v>
      </c>
      <c r="D354" s="18" t="s">
        <v>370</v>
      </c>
      <c r="E354" s="18" t="e">
        <v>#N/A</v>
      </c>
      <c r="F354" s="69" t="e">
        <v>#N/A</v>
      </c>
      <c r="G354" s="18" t="e">
        <v>#N/A</v>
      </c>
      <c r="H354" s="5" t="s">
        <v>2531</v>
      </c>
      <c r="I354" s="5" t="s">
        <v>425</v>
      </c>
      <c r="J354" s="17" t="s">
        <v>425</v>
      </c>
      <c r="K354" s="5" t="s">
        <v>425</v>
      </c>
      <c r="L354" s="5" t="s">
        <v>425</v>
      </c>
      <c r="M354" s="5" t="s">
        <v>425</v>
      </c>
      <c r="N354" s="17" t="s">
        <v>425</v>
      </c>
      <c r="O354" s="5" t="s">
        <v>425</v>
      </c>
      <c r="P354" s="4"/>
      <c r="Q354" s="5" t="s">
        <v>425</v>
      </c>
      <c r="R354" s="5" t="s">
        <v>425</v>
      </c>
      <c r="S354" s="5" t="s">
        <v>425</v>
      </c>
      <c r="T354" s="5" t="s">
        <v>425</v>
      </c>
      <c r="U354" s="18" t="s">
        <v>425</v>
      </c>
      <c r="V354" s="18" t="s">
        <v>425</v>
      </c>
      <c r="W354" s="18" t="s">
        <v>425</v>
      </c>
      <c r="X354" s="18" t="s">
        <v>425</v>
      </c>
      <c r="Z354" s="7" t="str">
        <f>IFERROR(VLOOKUP(J354,Мощность!A:F,6,0),"000")</f>
        <v>000</v>
      </c>
      <c r="AA354" s="7" t="str">
        <f>IFERROR(VLOOKUP('Подбор UPS'!K354,Мощность!H:Q,10,0),"000")</f>
        <v>000</v>
      </c>
      <c r="AB354" t="str">
        <f t="shared" si="26"/>
        <v>--</v>
      </c>
      <c r="AC354" t="str">
        <f t="shared" si="27"/>
        <v>--</v>
      </c>
      <c r="AD354" t="str">
        <f t="shared" si="25"/>
        <v>--</v>
      </c>
      <c r="AE354" t="s">
        <v>425</v>
      </c>
      <c r="AF354" t="s">
        <v>425</v>
      </c>
      <c r="AG354" t="s">
        <v>425</v>
      </c>
      <c r="AH354" t="s">
        <v>425</v>
      </c>
      <c r="AI354" t="s">
        <v>425</v>
      </c>
      <c r="AJ354" s="38"/>
    </row>
    <row r="355" spans="1:36" ht="36" hidden="1">
      <c r="A355" s="61" t="s">
        <v>817</v>
      </c>
      <c r="B355" s="22" t="s">
        <v>2541</v>
      </c>
      <c r="C355" s="68" t="s">
        <v>1310</v>
      </c>
      <c r="D355" s="18">
        <v>44</v>
      </c>
      <c r="E355" s="18">
        <v>20.6</v>
      </c>
      <c r="F355" s="69">
        <v>92</v>
      </c>
      <c r="G355" s="18">
        <v>188.5</v>
      </c>
      <c r="H355" s="5" t="s">
        <v>2531</v>
      </c>
      <c r="I355" s="5" t="s">
        <v>425</v>
      </c>
      <c r="J355" s="17" t="s">
        <v>425</v>
      </c>
      <c r="K355" s="5" t="s">
        <v>425</v>
      </c>
      <c r="L355" s="5" t="s">
        <v>425</v>
      </c>
      <c r="M355" s="5" t="s">
        <v>425</v>
      </c>
      <c r="N355" s="17" t="s">
        <v>425</v>
      </c>
      <c r="O355" s="5" t="s">
        <v>425</v>
      </c>
      <c r="P355" s="4"/>
      <c r="Q355" s="5" t="s">
        <v>425</v>
      </c>
      <c r="R355" s="5" t="s">
        <v>425</v>
      </c>
      <c r="S355" s="5" t="s">
        <v>425</v>
      </c>
      <c r="T355" s="5" t="s">
        <v>425</v>
      </c>
      <c r="U355" s="18" t="s">
        <v>425</v>
      </c>
      <c r="V355" s="18" t="s">
        <v>425</v>
      </c>
      <c r="W355" s="18" t="s">
        <v>425</v>
      </c>
      <c r="X355" s="18" t="s">
        <v>425</v>
      </c>
      <c r="Z355" s="7" t="str">
        <f>IFERROR(VLOOKUP(J355,Мощность!A:F,6,0),"000")</f>
        <v>000</v>
      </c>
      <c r="AA355" s="7" t="str">
        <f>IFERROR(VLOOKUP('Подбор UPS'!K355,Мощность!H:Q,10,0),"000")</f>
        <v>000</v>
      </c>
      <c r="AB355" t="str">
        <f t="shared" si="26"/>
        <v>--</v>
      </c>
      <c r="AC355" t="str">
        <f t="shared" si="27"/>
        <v>--</v>
      </c>
      <c r="AD355" t="str">
        <f t="shared" si="25"/>
        <v>--</v>
      </c>
      <c r="AE355" t="s">
        <v>425</v>
      </c>
      <c r="AF355" t="s">
        <v>425</v>
      </c>
      <c r="AG355" t="s">
        <v>425</v>
      </c>
      <c r="AH355" t="s">
        <v>425</v>
      </c>
      <c r="AI355" t="s">
        <v>425</v>
      </c>
      <c r="AJ355" s="38"/>
    </row>
    <row r="356" spans="1:36" ht="36" hidden="1">
      <c r="A356" s="61" t="s">
        <v>818</v>
      </c>
      <c r="B356" s="22" t="s">
        <v>2542</v>
      </c>
      <c r="C356" s="68" t="s">
        <v>1311</v>
      </c>
      <c r="D356" s="18">
        <v>44</v>
      </c>
      <c r="E356" s="18">
        <v>20.6</v>
      </c>
      <c r="F356" s="69">
        <v>92</v>
      </c>
      <c r="G356" s="18">
        <v>188.5</v>
      </c>
      <c r="H356" s="5" t="s">
        <v>2531</v>
      </c>
      <c r="I356" s="5" t="s">
        <v>425</v>
      </c>
      <c r="J356" s="17" t="s">
        <v>425</v>
      </c>
      <c r="K356" s="5" t="s">
        <v>425</v>
      </c>
      <c r="L356" s="5" t="s">
        <v>425</v>
      </c>
      <c r="M356" s="5" t="s">
        <v>425</v>
      </c>
      <c r="N356" s="17" t="s">
        <v>425</v>
      </c>
      <c r="O356" s="5" t="s">
        <v>425</v>
      </c>
      <c r="P356" s="4"/>
      <c r="Q356" s="5" t="s">
        <v>425</v>
      </c>
      <c r="R356" s="5" t="s">
        <v>425</v>
      </c>
      <c r="S356" s="5" t="s">
        <v>425</v>
      </c>
      <c r="T356" s="5" t="s">
        <v>425</v>
      </c>
      <c r="U356" s="18" t="s">
        <v>425</v>
      </c>
      <c r="V356" s="18" t="s">
        <v>425</v>
      </c>
      <c r="W356" s="18" t="s">
        <v>425</v>
      </c>
      <c r="X356" s="18" t="s">
        <v>425</v>
      </c>
      <c r="Z356" s="7" t="str">
        <f>IFERROR(VLOOKUP(J356,Мощность!A:F,6,0),"000")</f>
        <v>000</v>
      </c>
      <c r="AA356" s="7" t="str">
        <f>IFERROR(VLOOKUP('Подбор UPS'!K356,Мощность!H:Q,10,0),"000")</f>
        <v>000</v>
      </c>
      <c r="AB356" t="str">
        <f t="shared" si="26"/>
        <v>--</v>
      </c>
      <c r="AC356" t="str">
        <f t="shared" si="27"/>
        <v>--</v>
      </c>
      <c r="AD356" t="str">
        <f t="shared" si="25"/>
        <v>--</v>
      </c>
      <c r="AE356" t="s">
        <v>425</v>
      </c>
      <c r="AF356" t="s">
        <v>425</v>
      </c>
      <c r="AG356" t="s">
        <v>425</v>
      </c>
      <c r="AH356" t="s">
        <v>425</v>
      </c>
      <c r="AI356" t="s">
        <v>425</v>
      </c>
      <c r="AJ356" s="38"/>
    </row>
    <row r="357" spans="1:36" ht="24" hidden="1">
      <c r="A357" s="8" t="s">
        <v>819</v>
      </c>
      <c r="B357" s="73" t="s">
        <v>820</v>
      </c>
      <c r="C357" s="68" t="s">
        <v>1312</v>
      </c>
      <c r="D357" s="18" t="s">
        <v>370</v>
      </c>
      <c r="E357" s="74" t="s">
        <v>2533</v>
      </c>
      <c r="F357" s="69"/>
      <c r="G357" s="18"/>
      <c r="H357" s="5" t="s">
        <v>2531</v>
      </c>
      <c r="I357" s="5" t="s">
        <v>425</v>
      </c>
      <c r="J357" s="17" t="s">
        <v>425</v>
      </c>
      <c r="K357" s="5" t="s">
        <v>425</v>
      </c>
      <c r="L357" s="5" t="s">
        <v>425</v>
      </c>
      <c r="M357" s="5" t="s">
        <v>425</v>
      </c>
      <c r="N357" s="17" t="s">
        <v>425</v>
      </c>
      <c r="O357" s="5" t="s">
        <v>425</v>
      </c>
      <c r="P357" s="4"/>
      <c r="Q357" s="5" t="s">
        <v>425</v>
      </c>
      <c r="R357" s="5" t="s">
        <v>425</v>
      </c>
      <c r="S357" s="5" t="s">
        <v>425</v>
      </c>
      <c r="T357" s="5" t="s">
        <v>425</v>
      </c>
      <c r="U357" s="18" t="s">
        <v>425</v>
      </c>
      <c r="V357" s="18" t="s">
        <v>425</v>
      </c>
      <c r="W357" s="18" t="s">
        <v>425</v>
      </c>
      <c r="X357" s="18" t="s">
        <v>425</v>
      </c>
      <c r="Z357" s="7" t="str">
        <f>IFERROR(VLOOKUP(J357,Мощность!A:F,6,0),"000")</f>
        <v>000</v>
      </c>
      <c r="AA357" s="7" t="str">
        <f>IFERROR(VLOOKUP('Подбор UPS'!K357,Мощность!H:Q,10,0),"000")</f>
        <v>000</v>
      </c>
      <c r="AB357" t="str">
        <f t="shared" si="26"/>
        <v>--</v>
      </c>
      <c r="AC357" t="str">
        <f t="shared" si="27"/>
        <v>--</v>
      </c>
      <c r="AD357" t="str">
        <f t="shared" si="25"/>
        <v>--</v>
      </c>
      <c r="AE357" t="s">
        <v>425</v>
      </c>
      <c r="AF357" t="s">
        <v>425</v>
      </c>
      <c r="AG357" t="s">
        <v>425</v>
      </c>
      <c r="AH357" t="s">
        <v>425</v>
      </c>
      <c r="AI357" t="s">
        <v>425</v>
      </c>
      <c r="AJ357" s="38"/>
    </row>
    <row r="358" spans="1:36" ht="24" hidden="1">
      <c r="A358" s="8" t="s">
        <v>821</v>
      </c>
      <c r="B358" s="73" t="s">
        <v>822</v>
      </c>
      <c r="C358" s="68" t="s">
        <v>1313</v>
      </c>
      <c r="D358" s="18" t="s">
        <v>370</v>
      </c>
      <c r="E358" s="74" t="s">
        <v>2533</v>
      </c>
      <c r="F358" s="69"/>
      <c r="G358" s="18"/>
      <c r="H358" s="5" t="s">
        <v>2531</v>
      </c>
      <c r="I358" s="5" t="s">
        <v>425</v>
      </c>
      <c r="J358" s="17" t="s">
        <v>425</v>
      </c>
      <c r="K358" s="5" t="s">
        <v>425</v>
      </c>
      <c r="L358" s="5" t="s">
        <v>425</v>
      </c>
      <c r="M358" s="5" t="s">
        <v>425</v>
      </c>
      <c r="N358" s="17" t="s">
        <v>425</v>
      </c>
      <c r="O358" s="5" t="s">
        <v>425</v>
      </c>
      <c r="P358" s="4"/>
      <c r="Q358" s="5" t="s">
        <v>425</v>
      </c>
      <c r="R358" s="5" t="s">
        <v>425</v>
      </c>
      <c r="S358" s="5" t="s">
        <v>425</v>
      </c>
      <c r="T358" s="5" t="s">
        <v>425</v>
      </c>
      <c r="U358" s="18" t="s">
        <v>425</v>
      </c>
      <c r="V358" s="18" t="s">
        <v>425</v>
      </c>
      <c r="W358" s="18" t="s">
        <v>425</v>
      </c>
      <c r="X358" s="18" t="s">
        <v>425</v>
      </c>
      <c r="Z358" s="7" t="str">
        <f>IFERROR(VLOOKUP(J358,Мощность!A:F,6,0),"000")</f>
        <v>000</v>
      </c>
      <c r="AA358" s="7" t="str">
        <f>IFERROR(VLOOKUP('Подбор UPS'!K358,Мощность!H:Q,10,0),"000")</f>
        <v>000</v>
      </c>
      <c r="AB358" t="str">
        <f t="shared" si="26"/>
        <v>--</v>
      </c>
      <c r="AC358" t="str">
        <f t="shared" si="27"/>
        <v>--</v>
      </c>
      <c r="AD358" t="str">
        <f t="shared" si="25"/>
        <v>--</v>
      </c>
      <c r="AE358" t="s">
        <v>425</v>
      </c>
      <c r="AF358" t="s">
        <v>425</v>
      </c>
      <c r="AG358" t="s">
        <v>425</v>
      </c>
      <c r="AH358" t="s">
        <v>425</v>
      </c>
      <c r="AI358" t="s">
        <v>425</v>
      </c>
      <c r="AJ358" s="38"/>
    </row>
    <row r="359" spans="1:36" ht="24" hidden="1">
      <c r="A359" s="62" t="s">
        <v>309</v>
      </c>
      <c r="B359" s="72" t="s">
        <v>310</v>
      </c>
      <c r="C359" s="68" t="s">
        <v>311</v>
      </c>
      <c r="D359" s="18" t="s">
        <v>370</v>
      </c>
      <c r="E359" s="18" t="e">
        <v>#N/A</v>
      </c>
      <c r="F359" s="69" t="e">
        <v>#N/A</v>
      </c>
      <c r="G359" s="18" t="e">
        <v>#N/A</v>
      </c>
      <c r="H359" s="5" t="s">
        <v>2543</v>
      </c>
      <c r="I359" s="5" t="s">
        <v>425</v>
      </c>
      <c r="J359" s="17" t="s">
        <v>425</v>
      </c>
      <c r="K359" s="5" t="s">
        <v>425</v>
      </c>
      <c r="L359" s="5" t="s">
        <v>425</v>
      </c>
      <c r="M359" s="5" t="s">
        <v>425</v>
      </c>
      <c r="N359" s="17" t="s">
        <v>425</v>
      </c>
      <c r="O359" s="5" t="s">
        <v>425</v>
      </c>
      <c r="P359" s="4"/>
      <c r="Q359" s="5" t="s">
        <v>425</v>
      </c>
      <c r="R359" s="5" t="s">
        <v>425</v>
      </c>
      <c r="S359" s="5" t="s">
        <v>425</v>
      </c>
      <c r="T359" s="5" t="s">
        <v>425</v>
      </c>
      <c r="U359" s="18" t="s">
        <v>425</v>
      </c>
      <c r="V359" s="18" t="s">
        <v>425</v>
      </c>
      <c r="W359" s="18" t="s">
        <v>425</v>
      </c>
      <c r="X359" s="18" t="s">
        <v>425</v>
      </c>
      <c r="Z359" s="7" t="str">
        <f>IFERROR(VLOOKUP(J359,Мощность!A:F,6,0),"000")</f>
        <v>000</v>
      </c>
      <c r="AA359" s="7" t="str">
        <f>IFERROR(VLOOKUP('Подбор UPS'!K359,Мощность!H:Q,10,0),"000")</f>
        <v>000</v>
      </c>
      <c r="AB359" t="str">
        <f t="shared" si="26"/>
        <v>--</v>
      </c>
      <c r="AC359" t="str">
        <f t="shared" si="27"/>
        <v>--</v>
      </c>
      <c r="AD359" t="str">
        <f t="shared" si="25"/>
        <v>--</v>
      </c>
      <c r="AE359" t="s">
        <v>425</v>
      </c>
      <c r="AF359" t="s">
        <v>425</v>
      </c>
      <c r="AG359" t="s">
        <v>425</v>
      </c>
      <c r="AH359" t="s">
        <v>425</v>
      </c>
      <c r="AI359" t="s">
        <v>425</v>
      </c>
      <c r="AJ359" s="38"/>
    </row>
    <row r="360" spans="1:36" ht="24" hidden="1">
      <c r="A360" s="57" t="s">
        <v>312</v>
      </c>
      <c r="B360" s="72" t="s">
        <v>313</v>
      </c>
      <c r="C360" s="68" t="s">
        <v>314</v>
      </c>
      <c r="D360" s="18">
        <v>37</v>
      </c>
      <c r="E360" s="18">
        <v>50</v>
      </c>
      <c r="F360" s="69">
        <v>80</v>
      </c>
      <c r="G360" s="18">
        <v>60</v>
      </c>
      <c r="H360" s="5" t="s">
        <v>2543</v>
      </c>
      <c r="I360" s="5" t="s">
        <v>425</v>
      </c>
      <c r="J360" s="17" t="s">
        <v>425</v>
      </c>
      <c r="K360" s="5" t="s">
        <v>425</v>
      </c>
      <c r="L360" s="5" t="s">
        <v>425</v>
      </c>
      <c r="M360" s="5" t="s">
        <v>425</v>
      </c>
      <c r="N360" s="17" t="s">
        <v>425</v>
      </c>
      <c r="O360" s="5" t="s">
        <v>425</v>
      </c>
      <c r="P360" s="4"/>
      <c r="Q360" s="5" t="s">
        <v>425</v>
      </c>
      <c r="R360" s="5" t="s">
        <v>425</v>
      </c>
      <c r="S360" s="5" t="s">
        <v>425</v>
      </c>
      <c r="T360" s="5" t="s">
        <v>425</v>
      </c>
      <c r="U360" s="18" t="s">
        <v>425</v>
      </c>
      <c r="V360" s="18" t="s">
        <v>425</v>
      </c>
      <c r="W360" s="18" t="s">
        <v>425</v>
      </c>
      <c r="X360" s="18" t="s">
        <v>425</v>
      </c>
      <c r="Z360" s="7" t="str">
        <f>IFERROR(VLOOKUP(J360,Мощность!A:F,6,0),"000")</f>
        <v>000</v>
      </c>
      <c r="AA360" s="7" t="str">
        <f>IFERROR(VLOOKUP('Подбор UPS'!K360,Мощность!H:Q,10,0),"000")</f>
        <v>000</v>
      </c>
      <c r="AB360" t="str">
        <f t="shared" si="26"/>
        <v>--</v>
      </c>
      <c r="AC360" t="str">
        <f t="shared" si="27"/>
        <v>--</v>
      </c>
      <c r="AD360" t="str">
        <f t="shared" si="25"/>
        <v>--</v>
      </c>
      <c r="AE360" t="s">
        <v>425</v>
      </c>
      <c r="AF360" t="s">
        <v>425</v>
      </c>
      <c r="AG360" t="s">
        <v>425</v>
      </c>
      <c r="AH360" t="s">
        <v>425</v>
      </c>
      <c r="AI360" t="s">
        <v>425</v>
      </c>
      <c r="AJ360" s="38"/>
    </row>
    <row r="361" spans="1:36" hidden="1">
      <c r="A361" s="57" t="s">
        <v>2544</v>
      </c>
      <c r="B361" s="72" t="s">
        <v>2545</v>
      </c>
      <c r="C361" s="77" t="s">
        <v>2302</v>
      </c>
      <c r="D361" s="18" t="s">
        <v>370</v>
      </c>
      <c r="E361" s="18" t="e">
        <v>#N/A</v>
      </c>
      <c r="F361" s="69" t="e">
        <v>#N/A</v>
      </c>
      <c r="G361" s="18" t="e">
        <v>#N/A</v>
      </c>
      <c r="H361" s="5" t="s">
        <v>2531</v>
      </c>
      <c r="I361" s="5" t="s">
        <v>425</v>
      </c>
      <c r="J361" s="17" t="s">
        <v>425</v>
      </c>
      <c r="K361" s="5" t="s">
        <v>425</v>
      </c>
      <c r="L361" s="5" t="s">
        <v>425</v>
      </c>
      <c r="M361" s="5" t="s">
        <v>425</v>
      </c>
      <c r="N361" s="17" t="s">
        <v>425</v>
      </c>
      <c r="O361" s="5" t="s">
        <v>425</v>
      </c>
      <c r="P361" s="4"/>
      <c r="Q361" s="5" t="s">
        <v>425</v>
      </c>
      <c r="R361" s="5" t="s">
        <v>425</v>
      </c>
      <c r="S361" s="5" t="s">
        <v>425</v>
      </c>
      <c r="T361" s="5" t="s">
        <v>425</v>
      </c>
      <c r="U361" s="18" t="s">
        <v>425</v>
      </c>
      <c r="V361" s="18" t="s">
        <v>425</v>
      </c>
      <c r="W361" s="18" t="s">
        <v>425</v>
      </c>
      <c r="X361" s="18" t="s">
        <v>425</v>
      </c>
      <c r="Z361" s="7" t="str">
        <f>IFERROR(VLOOKUP(J361,Мощность!A:F,6,0),"000")</f>
        <v>000</v>
      </c>
      <c r="AA361" s="7" t="str">
        <f>IFERROR(VLOOKUP('Подбор UPS'!K361,Мощность!H:Q,10,0),"000")</f>
        <v>000</v>
      </c>
      <c r="AB361" t="str">
        <f t="shared" si="26"/>
        <v>--</v>
      </c>
      <c r="AC361" t="str">
        <f t="shared" si="27"/>
        <v>--</v>
      </c>
      <c r="AD361" t="str">
        <f t="shared" si="25"/>
        <v>--</v>
      </c>
      <c r="AE361" t="s">
        <v>425</v>
      </c>
      <c r="AF361" t="s">
        <v>425</v>
      </c>
      <c r="AG361" t="s">
        <v>425</v>
      </c>
      <c r="AH361" t="s">
        <v>425</v>
      </c>
      <c r="AI361" t="s">
        <v>425</v>
      </c>
      <c r="AJ361" s="38"/>
    </row>
    <row r="362" spans="1:36" hidden="1">
      <c r="A362" s="57" t="s">
        <v>2546</v>
      </c>
      <c r="B362" s="72" t="s">
        <v>2547</v>
      </c>
      <c r="C362" s="77" t="s">
        <v>2302</v>
      </c>
      <c r="D362" s="18" t="s">
        <v>370</v>
      </c>
      <c r="E362" s="18" t="e">
        <v>#N/A</v>
      </c>
      <c r="F362" s="69" t="e">
        <v>#N/A</v>
      </c>
      <c r="G362" s="18" t="e">
        <v>#N/A</v>
      </c>
      <c r="H362" s="5" t="s">
        <v>2531</v>
      </c>
      <c r="I362" s="5" t="s">
        <v>425</v>
      </c>
      <c r="J362" s="17" t="s">
        <v>425</v>
      </c>
      <c r="K362" s="5" t="s">
        <v>425</v>
      </c>
      <c r="L362" s="5" t="s">
        <v>425</v>
      </c>
      <c r="M362" s="5" t="s">
        <v>425</v>
      </c>
      <c r="N362" s="17" t="s">
        <v>425</v>
      </c>
      <c r="O362" s="5" t="s">
        <v>425</v>
      </c>
      <c r="P362" s="4"/>
      <c r="Q362" s="5" t="s">
        <v>425</v>
      </c>
      <c r="R362" s="5" t="s">
        <v>425</v>
      </c>
      <c r="S362" s="5" t="s">
        <v>425</v>
      </c>
      <c r="T362" s="5" t="s">
        <v>425</v>
      </c>
      <c r="U362" s="18" t="s">
        <v>425</v>
      </c>
      <c r="V362" s="18" t="s">
        <v>425</v>
      </c>
      <c r="W362" s="18" t="s">
        <v>425</v>
      </c>
      <c r="X362" s="18" t="s">
        <v>425</v>
      </c>
      <c r="Z362" s="7" t="str">
        <f>IFERROR(VLOOKUP(J362,Мощность!A:F,6,0),"000")</f>
        <v>000</v>
      </c>
      <c r="AA362" s="7" t="str">
        <f>IFERROR(VLOOKUP('Подбор UPS'!K362,Мощность!H:Q,10,0),"000")</f>
        <v>000</v>
      </c>
      <c r="AB362" t="str">
        <f t="shared" si="26"/>
        <v>--</v>
      </c>
      <c r="AC362" t="str">
        <f t="shared" si="27"/>
        <v>--</v>
      </c>
      <c r="AD362" t="str">
        <f t="shared" si="25"/>
        <v>--</v>
      </c>
      <c r="AE362" t="s">
        <v>425</v>
      </c>
      <c r="AF362" t="s">
        <v>425</v>
      </c>
      <c r="AG362" t="s">
        <v>425</v>
      </c>
      <c r="AH362" t="s">
        <v>425</v>
      </c>
      <c r="AI362" t="s">
        <v>425</v>
      </c>
      <c r="AJ362" s="38"/>
    </row>
    <row r="363" spans="1:36" hidden="1">
      <c r="A363" s="57" t="s">
        <v>2548</v>
      </c>
      <c r="B363" s="72" t="s">
        <v>2549</v>
      </c>
      <c r="C363" s="77" t="s">
        <v>2302</v>
      </c>
      <c r="D363" s="18" t="s">
        <v>370</v>
      </c>
      <c r="E363" s="18" t="e">
        <v>#N/A</v>
      </c>
      <c r="F363" s="69" t="e">
        <v>#N/A</v>
      </c>
      <c r="G363" s="18" t="e">
        <v>#N/A</v>
      </c>
      <c r="H363" s="5" t="s">
        <v>2531</v>
      </c>
      <c r="I363" s="5" t="s">
        <v>425</v>
      </c>
      <c r="J363" s="17" t="s">
        <v>425</v>
      </c>
      <c r="K363" s="5" t="s">
        <v>425</v>
      </c>
      <c r="L363" s="5" t="s">
        <v>425</v>
      </c>
      <c r="M363" s="5" t="s">
        <v>425</v>
      </c>
      <c r="N363" s="17" t="s">
        <v>425</v>
      </c>
      <c r="O363" s="5" t="s">
        <v>425</v>
      </c>
      <c r="P363" s="4"/>
      <c r="Q363" s="5" t="s">
        <v>425</v>
      </c>
      <c r="R363" s="5" t="s">
        <v>425</v>
      </c>
      <c r="S363" s="5" t="s">
        <v>425</v>
      </c>
      <c r="T363" s="5" t="s">
        <v>425</v>
      </c>
      <c r="U363" s="18" t="s">
        <v>425</v>
      </c>
      <c r="V363" s="18" t="s">
        <v>425</v>
      </c>
      <c r="W363" s="18" t="s">
        <v>425</v>
      </c>
      <c r="X363" s="18" t="s">
        <v>425</v>
      </c>
      <c r="Z363" s="7" t="str">
        <f>IFERROR(VLOOKUP(J363,Мощность!A:F,6,0),"000")</f>
        <v>000</v>
      </c>
      <c r="AA363" s="7" t="str">
        <f>IFERROR(VLOOKUP('Подбор UPS'!K363,Мощность!H:Q,10,0),"000")</f>
        <v>000</v>
      </c>
      <c r="AB363" t="str">
        <f t="shared" si="26"/>
        <v>--</v>
      </c>
      <c r="AC363" t="str">
        <f t="shared" si="27"/>
        <v>--</v>
      </c>
      <c r="AD363" t="str">
        <f t="shared" si="25"/>
        <v>--</v>
      </c>
      <c r="AE363" t="s">
        <v>425</v>
      </c>
      <c r="AF363" t="s">
        <v>425</v>
      </c>
      <c r="AG363" t="s">
        <v>425</v>
      </c>
      <c r="AH363" t="s">
        <v>425</v>
      </c>
      <c r="AI363" t="s">
        <v>425</v>
      </c>
      <c r="AJ363" s="38"/>
    </row>
    <row r="364" spans="1:36" hidden="1">
      <c r="A364" s="57" t="s">
        <v>2550</v>
      </c>
      <c r="B364" s="72" t="s">
        <v>2551</v>
      </c>
      <c r="C364" s="77" t="s">
        <v>2302</v>
      </c>
      <c r="D364" s="18" t="s">
        <v>370</v>
      </c>
      <c r="E364" s="18" t="e">
        <v>#N/A</v>
      </c>
      <c r="F364" s="69" t="e">
        <v>#N/A</v>
      </c>
      <c r="G364" s="18" t="e">
        <v>#N/A</v>
      </c>
      <c r="H364" s="5" t="s">
        <v>2531</v>
      </c>
      <c r="I364" s="5" t="s">
        <v>425</v>
      </c>
      <c r="J364" s="17" t="s">
        <v>425</v>
      </c>
      <c r="K364" s="5" t="s">
        <v>425</v>
      </c>
      <c r="L364" s="5" t="s">
        <v>425</v>
      </c>
      <c r="M364" s="5" t="s">
        <v>425</v>
      </c>
      <c r="N364" s="17" t="s">
        <v>425</v>
      </c>
      <c r="O364" s="5" t="s">
        <v>425</v>
      </c>
      <c r="P364" s="4"/>
      <c r="Q364" s="5" t="s">
        <v>425</v>
      </c>
      <c r="R364" s="5" t="s">
        <v>425</v>
      </c>
      <c r="S364" s="5" t="s">
        <v>425</v>
      </c>
      <c r="T364" s="5" t="s">
        <v>425</v>
      </c>
      <c r="U364" s="18" t="s">
        <v>425</v>
      </c>
      <c r="V364" s="18" t="s">
        <v>425</v>
      </c>
      <c r="W364" s="18" t="s">
        <v>425</v>
      </c>
      <c r="X364" s="18" t="s">
        <v>425</v>
      </c>
      <c r="Z364" s="7" t="str">
        <f>IFERROR(VLOOKUP(J364,Мощность!A:F,6,0),"000")</f>
        <v>000</v>
      </c>
      <c r="AA364" s="7" t="str">
        <f>IFERROR(VLOOKUP('Подбор UPS'!K364,Мощность!H:Q,10,0),"000")</f>
        <v>000</v>
      </c>
      <c r="AB364" t="str">
        <f t="shared" si="26"/>
        <v>--</v>
      </c>
      <c r="AC364" t="str">
        <f t="shared" si="27"/>
        <v>--</v>
      </c>
      <c r="AD364" t="str">
        <f t="shared" si="25"/>
        <v>--</v>
      </c>
      <c r="AE364" t="s">
        <v>425</v>
      </c>
      <c r="AF364" t="s">
        <v>425</v>
      </c>
      <c r="AG364" t="s">
        <v>425</v>
      </c>
      <c r="AH364" t="s">
        <v>425</v>
      </c>
      <c r="AI364" t="s">
        <v>425</v>
      </c>
      <c r="AJ364" s="38"/>
    </row>
    <row r="365" spans="1:36" hidden="1">
      <c r="A365" s="57" t="s">
        <v>2552</v>
      </c>
      <c r="B365" s="72" t="s">
        <v>2553</v>
      </c>
      <c r="C365" s="77" t="s">
        <v>2302</v>
      </c>
      <c r="D365" s="18" t="s">
        <v>370</v>
      </c>
      <c r="E365" s="18" t="e">
        <v>#N/A</v>
      </c>
      <c r="F365" s="69" t="e">
        <v>#N/A</v>
      </c>
      <c r="G365" s="18" t="e">
        <v>#N/A</v>
      </c>
      <c r="H365" s="5" t="s">
        <v>2531</v>
      </c>
      <c r="I365" s="5" t="s">
        <v>425</v>
      </c>
      <c r="J365" s="17" t="s">
        <v>425</v>
      </c>
      <c r="K365" s="5" t="s">
        <v>425</v>
      </c>
      <c r="L365" s="5" t="s">
        <v>425</v>
      </c>
      <c r="M365" s="5" t="s">
        <v>425</v>
      </c>
      <c r="N365" s="17" t="s">
        <v>425</v>
      </c>
      <c r="O365" s="5" t="s">
        <v>425</v>
      </c>
      <c r="P365" s="4"/>
      <c r="Q365" s="5" t="s">
        <v>425</v>
      </c>
      <c r="R365" s="5" t="s">
        <v>425</v>
      </c>
      <c r="S365" s="5" t="s">
        <v>425</v>
      </c>
      <c r="T365" s="5" t="s">
        <v>425</v>
      </c>
      <c r="U365" s="18" t="s">
        <v>425</v>
      </c>
      <c r="V365" s="18" t="s">
        <v>425</v>
      </c>
      <c r="W365" s="18" t="s">
        <v>425</v>
      </c>
      <c r="X365" s="18" t="s">
        <v>425</v>
      </c>
      <c r="Z365" s="7" t="str">
        <f>IFERROR(VLOOKUP(J365,Мощность!A:F,6,0),"000")</f>
        <v>000</v>
      </c>
      <c r="AA365" s="7" t="str">
        <f>IFERROR(VLOOKUP('Подбор UPS'!K365,Мощность!H:Q,10,0),"000")</f>
        <v>000</v>
      </c>
      <c r="AB365" t="str">
        <f t="shared" si="26"/>
        <v>--</v>
      </c>
      <c r="AC365" t="str">
        <f t="shared" si="27"/>
        <v>--</v>
      </c>
      <c r="AD365" t="str">
        <f t="shared" si="25"/>
        <v>--</v>
      </c>
      <c r="AE365" t="s">
        <v>425</v>
      </c>
      <c r="AF365" t="s">
        <v>425</v>
      </c>
      <c r="AG365" t="s">
        <v>425</v>
      </c>
      <c r="AH365" t="s">
        <v>425</v>
      </c>
      <c r="AI365" t="s">
        <v>425</v>
      </c>
      <c r="AJ365" s="38"/>
    </row>
    <row r="366" spans="1:36" ht="24" hidden="1">
      <c r="A366" s="57" t="s">
        <v>1275</v>
      </c>
      <c r="B366" s="72" t="s">
        <v>1276</v>
      </c>
      <c r="C366" s="68" t="s">
        <v>1277</v>
      </c>
      <c r="D366" s="18">
        <v>186</v>
      </c>
      <c r="E366" s="18">
        <v>60</v>
      </c>
      <c r="F366" s="69">
        <v>79.599999999999994</v>
      </c>
      <c r="G366" s="18">
        <v>187.6</v>
      </c>
      <c r="H366" s="5" t="s">
        <v>1301</v>
      </c>
      <c r="I366" s="6" t="s">
        <v>2505</v>
      </c>
      <c r="J366" s="17">
        <v>60</v>
      </c>
      <c r="K366" s="5">
        <v>54</v>
      </c>
      <c r="L366" s="5" t="s">
        <v>425</v>
      </c>
      <c r="M366" s="5" t="s">
        <v>426</v>
      </c>
      <c r="N366" s="17" t="s">
        <v>427</v>
      </c>
      <c r="O366" s="4" t="s">
        <v>426</v>
      </c>
      <c r="P366" s="4"/>
      <c r="Q366" s="4" t="s">
        <v>427</v>
      </c>
      <c r="R366" s="5" t="s">
        <v>2517</v>
      </c>
      <c r="S366" s="5" t="s">
        <v>2558</v>
      </c>
      <c r="T366" s="5" t="s">
        <v>425</v>
      </c>
      <c r="U366" s="4" t="s">
        <v>349</v>
      </c>
      <c r="V366" s="4" t="s">
        <v>664</v>
      </c>
      <c r="W366" s="18" t="s">
        <v>425</v>
      </c>
      <c r="X366" s="18" t="s">
        <v>425</v>
      </c>
      <c r="Z366" s="7" t="str">
        <f>IFERROR(VLOOKUP(J366,Мощность!A:F,6,0),"000")</f>
        <v>_50_60___</v>
      </c>
      <c r="AA366" s="7" t="str">
        <f>IFERROR(VLOOKUP('Подбор UPS'!K366,Мощность!H:Q,10,0),"000")</f>
        <v>_50_54_40______</v>
      </c>
      <c r="AB366" t="str">
        <f t="shared" si="26"/>
        <v>да-</v>
      </c>
      <c r="AC366" t="str">
        <f t="shared" si="27"/>
        <v>да-</v>
      </c>
      <c r="AD366" t="str">
        <f t="shared" si="25"/>
        <v>нет-</v>
      </c>
      <c r="AE366" t="s">
        <v>2708</v>
      </c>
      <c r="AF366" t="s">
        <v>2708</v>
      </c>
      <c r="AG366" t="s">
        <v>2708</v>
      </c>
      <c r="AH366" t="s">
        <v>2708</v>
      </c>
      <c r="AI366" t="s">
        <v>2708</v>
      </c>
      <c r="AJ366" s="37" t="str">
        <f t="shared" ref="AJ366:AJ378" si="29">CONCATENATE(B366,"_")</f>
        <v>93E 60kVA _</v>
      </c>
    </row>
    <row r="367" spans="1:36" ht="24" hidden="1">
      <c r="A367" s="57" t="s">
        <v>1278</v>
      </c>
      <c r="B367" s="72" t="s">
        <v>1279</v>
      </c>
      <c r="C367" s="68" t="s">
        <v>1280</v>
      </c>
      <c r="D367" s="18">
        <v>229</v>
      </c>
      <c r="E367" s="18">
        <v>60</v>
      </c>
      <c r="F367" s="69">
        <v>79.599999999999994</v>
      </c>
      <c r="G367" s="18">
        <v>187.6</v>
      </c>
      <c r="H367" s="5" t="s">
        <v>1301</v>
      </c>
      <c r="I367" s="6" t="s">
        <v>2505</v>
      </c>
      <c r="J367" s="17">
        <v>80</v>
      </c>
      <c r="K367" s="5">
        <v>72</v>
      </c>
      <c r="L367" s="5" t="s">
        <v>425</v>
      </c>
      <c r="M367" s="5" t="s">
        <v>426</v>
      </c>
      <c r="N367" s="17" t="s">
        <v>427</v>
      </c>
      <c r="O367" s="4" t="s">
        <v>426</v>
      </c>
      <c r="P367" s="4"/>
      <c r="Q367" s="4" t="s">
        <v>427</v>
      </c>
      <c r="R367" s="5" t="s">
        <v>2517</v>
      </c>
      <c r="S367" s="5" t="s">
        <v>2558</v>
      </c>
      <c r="T367" s="5" t="s">
        <v>425</v>
      </c>
      <c r="U367" s="4" t="s">
        <v>349</v>
      </c>
      <c r="V367" s="4" t="s">
        <v>664</v>
      </c>
      <c r="W367" s="18" t="s">
        <v>425</v>
      </c>
      <c r="X367" s="18" t="s">
        <v>425</v>
      </c>
      <c r="Z367" s="7" t="str">
        <f>IFERROR(VLOOKUP(J367,Мощность!A:F,6,0),"000")</f>
        <v>_60_80___</v>
      </c>
      <c r="AA367" s="7" t="str">
        <f>IFERROR(VLOOKUP('Подбор UPS'!K367,Мощность!H:Q,10,0),"000")</f>
        <v>_54_72_______</v>
      </c>
      <c r="AB367" t="str">
        <f t="shared" si="26"/>
        <v>да-</v>
      </c>
      <c r="AC367" t="str">
        <f t="shared" si="27"/>
        <v>да-</v>
      </c>
      <c r="AD367" t="str">
        <f t="shared" si="25"/>
        <v>нет-</v>
      </c>
      <c r="AE367" t="s">
        <v>2708</v>
      </c>
      <c r="AF367" t="s">
        <v>2708</v>
      </c>
      <c r="AG367" t="s">
        <v>2708</v>
      </c>
      <c r="AH367" t="s">
        <v>2708</v>
      </c>
      <c r="AI367" t="s">
        <v>2708</v>
      </c>
      <c r="AJ367" s="37" t="str">
        <f t="shared" si="29"/>
        <v>93E 80kVA _</v>
      </c>
    </row>
    <row r="368" spans="1:36" ht="24" hidden="1">
      <c r="A368" s="8" t="s">
        <v>631</v>
      </c>
      <c r="B368" s="26" t="s">
        <v>632</v>
      </c>
      <c r="C368" s="68" t="s">
        <v>653</v>
      </c>
      <c r="D368" s="18">
        <v>283</v>
      </c>
      <c r="E368" s="18">
        <v>60</v>
      </c>
      <c r="F368" s="69">
        <v>80</v>
      </c>
      <c r="G368" s="18">
        <v>188</v>
      </c>
      <c r="H368" s="5" t="s">
        <v>1301</v>
      </c>
      <c r="I368" s="6" t="s">
        <v>2505</v>
      </c>
      <c r="J368" s="17">
        <v>80</v>
      </c>
      <c r="K368" s="5">
        <v>72</v>
      </c>
      <c r="L368" s="5" t="s">
        <v>1282</v>
      </c>
      <c r="M368" s="5" t="s">
        <v>426</v>
      </c>
      <c r="N368" s="17" t="s">
        <v>427</v>
      </c>
      <c r="O368" s="4" t="s">
        <v>427</v>
      </c>
      <c r="P368" s="4"/>
      <c r="Q368" s="4" t="s">
        <v>427</v>
      </c>
      <c r="R368" s="5" t="s">
        <v>2517</v>
      </c>
      <c r="S368" s="5" t="s">
        <v>2558</v>
      </c>
      <c r="T368" s="5" t="s">
        <v>425</v>
      </c>
      <c r="U368" s="4" t="s">
        <v>349</v>
      </c>
      <c r="V368" s="4" t="s">
        <v>664</v>
      </c>
      <c r="W368" s="18" t="s">
        <v>425</v>
      </c>
      <c r="X368" s="18" t="s">
        <v>425</v>
      </c>
      <c r="Z368" s="7" t="str">
        <f>IFERROR(VLOOKUP(J368,Мощность!A:F,6,0),"000")</f>
        <v>_60_80___</v>
      </c>
      <c r="AA368" s="7" t="str">
        <f>IFERROR(VLOOKUP('Подбор UPS'!K368,Мощность!H:Q,10,0),"000")</f>
        <v>_54_72_______</v>
      </c>
      <c r="AB368" t="str">
        <f t="shared" si="26"/>
        <v>да-</v>
      </c>
      <c r="AC368" t="str">
        <f t="shared" si="27"/>
        <v>нет-</v>
      </c>
      <c r="AD368" t="str">
        <f t="shared" si="25"/>
        <v>нет-</v>
      </c>
      <c r="AE368" t="s">
        <v>2708</v>
      </c>
      <c r="AF368" t="s">
        <v>2708</v>
      </c>
      <c r="AG368" t="s">
        <v>2708</v>
      </c>
      <c r="AH368" t="s">
        <v>2708</v>
      </c>
      <c r="AI368" t="s">
        <v>2708</v>
      </c>
      <c r="AJ368" s="37" t="str">
        <f t="shared" si="29"/>
        <v>93E-80kVA_</v>
      </c>
    </row>
    <row r="369" spans="1:36" ht="24" hidden="1">
      <c r="A369" s="8" t="s">
        <v>633</v>
      </c>
      <c r="B369" s="26" t="s">
        <v>634</v>
      </c>
      <c r="C369" s="68" t="s">
        <v>662</v>
      </c>
      <c r="D369" s="18">
        <v>283</v>
      </c>
      <c r="E369" s="18">
        <v>60</v>
      </c>
      <c r="F369" s="69">
        <v>80</v>
      </c>
      <c r="G369" s="18">
        <v>188</v>
      </c>
      <c r="H369" s="5" t="s">
        <v>1301</v>
      </c>
      <c r="I369" s="6" t="s">
        <v>2505</v>
      </c>
      <c r="J369" s="17">
        <v>100</v>
      </c>
      <c r="K369" s="5">
        <v>90</v>
      </c>
      <c r="L369" s="5" t="s">
        <v>425</v>
      </c>
      <c r="M369" s="5" t="s">
        <v>426</v>
      </c>
      <c r="N369" s="17" t="s">
        <v>427</v>
      </c>
      <c r="O369" s="4" t="s">
        <v>427</v>
      </c>
      <c r="P369" s="4"/>
      <c r="Q369" s="4" t="s">
        <v>427</v>
      </c>
      <c r="R369" s="5" t="s">
        <v>2517</v>
      </c>
      <c r="S369" s="5" t="s">
        <v>2558</v>
      </c>
      <c r="T369" s="5" t="s">
        <v>425</v>
      </c>
      <c r="U369" s="4" t="s">
        <v>349</v>
      </c>
      <c r="V369" s="4" t="s">
        <v>664</v>
      </c>
      <c r="W369" s="18" t="s">
        <v>425</v>
      </c>
      <c r="X369" s="18" t="s">
        <v>425</v>
      </c>
      <c r="Z369" s="7" t="str">
        <f>IFERROR(VLOOKUP(J369,Мощность!A:F,6,0),"000")</f>
        <v>_80_100___</v>
      </c>
      <c r="AA369" s="7" t="str">
        <f>IFERROR(VLOOKUP('Подбор UPS'!K369,Мощность!H:Q,10,0),"000")</f>
        <v>_80_90_72______</v>
      </c>
      <c r="AB369" t="str">
        <f t="shared" si="26"/>
        <v>да-</v>
      </c>
      <c r="AC369" t="str">
        <f t="shared" si="27"/>
        <v>нет-</v>
      </c>
      <c r="AD369" t="str">
        <f t="shared" si="25"/>
        <v>нет-</v>
      </c>
      <c r="AE369" t="s">
        <v>2708</v>
      </c>
      <c r="AF369" t="s">
        <v>2708</v>
      </c>
      <c r="AG369" t="s">
        <v>2708</v>
      </c>
      <c r="AH369" t="s">
        <v>2708</v>
      </c>
      <c r="AI369" t="s">
        <v>2708</v>
      </c>
      <c r="AJ369" s="37" t="str">
        <f t="shared" si="29"/>
        <v>93E-100kVA_</v>
      </c>
    </row>
    <row r="370" spans="1:36" ht="24" hidden="1">
      <c r="A370" s="8" t="s">
        <v>635</v>
      </c>
      <c r="B370" s="26" t="s">
        <v>636</v>
      </c>
      <c r="C370" s="68" t="s">
        <v>663</v>
      </c>
      <c r="D370" s="18">
        <v>286</v>
      </c>
      <c r="E370" s="18">
        <v>60</v>
      </c>
      <c r="F370" s="69">
        <v>80</v>
      </c>
      <c r="G370" s="18">
        <v>188</v>
      </c>
      <c r="H370" s="5" t="s">
        <v>1301</v>
      </c>
      <c r="I370" s="6" t="s">
        <v>2505</v>
      </c>
      <c r="J370" s="17">
        <v>100</v>
      </c>
      <c r="K370" s="5">
        <v>90</v>
      </c>
      <c r="L370" s="5" t="s">
        <v>425</v>
      </c>
      <c r="M370" s="5" t="s">
        <v>426</v>
      </c>
      <c r="N370" s="17" t="s">
        <v>427</v>
      </c>
      <c r="O370" s="4" t="s">
        <v>426</v>
      </c>
      <c r="P370" s="4"/>
      <c r="Q370" s="4" t="s">
        <v>427</v>
      </c>
      <c r="R370" s="5" t="s">
        <v>2517</v>
      </c>
      <c r="S370" s="5" t="s">
        <v>2558</v>
      </c>
      <c r="T370" s="5" t="s">
        <v>425</v>
      </c>
      <c r="U370" s="4" t="s">
        <v>349</v>
      </c>
      <c r="V370" s="4" t="s">
        <v>664</v>
      </c>
      <c r="W370" s="18" t="s">
        <v>425</v>
      </c>
      <c r="X370" s="18" t="s">
        <v>425</v>
      </c>
      <c r="Z370" s="7" t="str">
        <f>IFERROR(VLOOKUP(J370,Мощность!A:F,6,0),"000")</f>
        <v>_80_100___</v>
      </c>
      <c r="AA370" s="7" t="str">
        <f>IFERROR(VLOOKUP('Подбор UPS'!K370,Мощность!H:Q,10,0),"000")</f>
        <v>_80_90_72______</v>
      </c>
      <c r="AB370" t="str">
        <f t="shared" si="26"/>
        <v>да-</v>
      </c>
      <c r="AC370" t="str">
        <f t="shared" si="27"/>
        <v>да-</v>
      </c>
      <c r="AD370" t="str">
        <f t="shared" si="25"/>
        <v>нет-</v>
      </c>
      <c r="AE370" t="s">
        <v>2708</v>
      </c>
      <c r="AF370" t="s">
        <v>2708</v>
      </c>
      <c r="AG370" t="s">
        <v>2708</v>
      </c>
      <c r="AH370" t="s">
        <v>2708</v>
      </c>
      <c r="AI370" t="s">
        <v>2708</v>
      </c>
      <c r="AJ370" s="37" t="str">
        <f t="shared" si="29"/>
        <v>93E-100kVA-MBS_</v>
      </c>
    </row>
    <row r="371" spans="1:36" ht="24" hidden="1">
      <c r="A371" s="8" t="s">
        <v>637</v>
      </c>
      <c r="B371" s="26" t="s">
        <v>638</v>
      </c>
      <c r="C371" s="68" t="s">
        <v>654</v>
      </c>
      <c r="D371" s="18">
        <v>311</v>
      </c>
      <c r="E371" s="18">
        <v>60</v>
      </c>
      <c r="F371" s="69">
        <v>80</v>
      </c>
      <c r="G371" s="18">
        <v>188</v>
      </c>
      <c r="H371" s="5" t="s">
        <v>1301</v>
      </c>
      <c r="I371" s="6" t="s">
        <v>2505</v>
      </c>
      <c r="J371" s="17">
        <v>120</v>
      </c>
      <c r="K371" s="5">
        <v>108</v>
      </c>
      <c r="L371" s="5" t="s">
        <v>425</v>
      </c>
      <c r="M371" s="5" t="s">
        <v>426</v>
      </c>
      <c r="N371" s="17" t="s">
        <v>427</v>
      </c>
      <c r="O371" s="4" t="s">
        <v>427</v>
      </c>
      <c r="P371" s="4"/>
      <c r="Q371" s="4" t="s">
        <v>427</v>
      </c>
      <c r="R371" s="5" t="s">
        <v>2517</v>
      </c>
      <c r="S371" s="5" t="s">
        <v>2558</v>
      </c>
      <c r="T371" s="5" t="s">
        <v>425</v>
      </c>
      <c r="U371" s="4" t="s">
        <v>349</v>
      </c>
      <c r="V371" s="4" t="s">
        <v>664</v>
      </c>
      <c r="W371" s="18" t="s">
        <v>425</v>
      </c>
      <c r="X371" s="18" t="s">
        <v>425</v>
      </c>
      <c r="Z371" s="7" t="str">
        <f>IFERROR(VLOOKUP(J371,Мощность!A:F,6,0),"000")</f>
        <v>_100_120___</v>
      </c>
      <c r="AA371" s="7" t="str">
        <f>IFERROR(VLOOKUP('Подбор UPS'!K371,Мощность!H:Q,10,0),"000")</f>
        <v>_100_108_80_90_____</v>
      </c>
      <c r="AB371" t="str">
        <f t="shared" si="26"/>
        <v>да-</v>
      </c>
      <c r="AC371" t="str">
        <f t="shared" si="27"/>
        <v>нет-</v>
      </c>
      <c r="AD371" t="str">
        <f t="shared" si="25"/>
        <v>нет-</v>
      </c>
      <c r="AE371" s="45" t="s">
        <v>2708</v>
      </c>
      <c r="AF371" s="45" t="s">
        <v>2708</v>
      </c>
      <c r="AG371" s="45" t="s">
        <v>2708</v>
      </c>
      <c r="AH371" s="45" t="s">
        <v>2708</v>
      </c>
      <c r="AI371" s="45" t="s">
        <v>2708</v>
      </c>
      <c r="AJ371" s="37" t="str">
        <f t="shared" si="29"/>
        <v>93E-120kVA_</v>
      </c>
    </row>
    <row r="372" spans="1:36" ht="24" hidden="1">
      <c r="A372" s="8" t="s">
        <v>639</v>
      </c>
      <c r="B372" s="26" t="s">
        <v>640</v>
      </c>
      <c r="C372" s="68" t="s">
        <v>655</v>
      </c>
      <c r="D372" s="18">
        <v>315</v>
      </c>
      <c r="E372" s="18">
        <v>60</v>
      </c>
      <c r="F372" s="69">
        <v>80</v>
      </c>
      <c r="G372" s="18">
        <v>188</v>
      </c>
      <c r="H372" s="5" t="s">
        <v>1301</v>
      </c>
      <c r="I372" s="6" t="s">
        <v>2505</v>
      </c>
      <c r="J372" s="17">
        <v>120</v>
      </c>
      <c r="K372" s="5">
        <v>108</v>
      </c>
      <c r="L372" s="5" t="s">
        <v>425</v>
      </c>
      <c r="M372" s="5" t="s">
        <v>426</v>
      </c>
      <c r="N372" s="17" t="s">
        <v>427</v>
      </c>
      <c r="O372" s="4" t="s">
        <v>426</v>
      </c>
      <c r="P372" s="4"/>
      <c r="Q372" s="4" t="s">
        <v>427</v>
      </c>
      <c r="R372" s="5" t="s">
        <v>2517</v>
      </c>
      <c r="S372" s="5" t="s">
        <v>2558</v>
      </c>
      <c r="T372" s="5" t="s">
        <v>425</v>
      </c>
      <c r="U372" s="4" t="s">
        <v>349</v>
      </c>
      <c r="V372" s="4" t="s">
        <v>664</v>
      </c>
      <c r="W372" s="18" t="s">
        <v>425</v>
      </c>
      <c r="X372" s="18" t="s">
        <v>425</v>
      </c>
      <c r="Z372" s="7" t="str">
        <f>IFERROR(VLOOKUP(J372,Мощность!A:F,6,0),"000")</f>
        <v>_100_120___</v>
      </c>
      <c r="AA372" s="7" t="str">
        <f>IFERROR(VLOOKUP('Подбор UPS'!K372,Мощность!H:Q,10,0),"000")</f>
        <v>_100_108_80_90_____</v>
      </c>
      <c r="AB372" t="str">
        <f t="shared" si="26"/>
        <v>да-</v>
      </c>
      <c r="AC372" t="str">
        <f t="shared" si="27"/>
        <v>да-</v>
      </c>
      <c r="AD372" t="str">
        <f t="shared" si="25"/>
        <v>нет-</v>
      </c>
      <c r="AE372" t="s">
        <v>2708</v>
      </c>
      <c r="AF372" t="s">
        <v>2708</v>
      </c>
      <c r="AG372" t="s">
        <v>2708</v>
      </c>
      <c r="AH372" t="s">
        <v>2708</v>
      </c>
      <c r="AI372" t="s">
        <v>2708</v>
      </c>
      <c r="AJ372" s="37" t="str">
        <f t="shared" si="29"/>
        <v>93E-120kVA-MBS_</v>
      </c>
    </row>
    <row r="373" spans="1:36" ht="24" hidden="1">
      <c r="A373" s="8" t="s">
        <v>641</v>
      </c>
      <c r="B373" s="26" t="s">
        <v>642</v>
      </c>
      <c r="C373" s="68" t="s">
        <v>656</v>
      </c>
      <c r="D373" s="18">
        <v>457</v>
      </c>
      <c r="E373" s="18">
        <v>60</v>
      </c>
      <c r="F373" s="69">
        <v>80</v>
      </c>
      <c r="G373" s="18">
        <v>188</v>
      </c>
      <c r="H373" s="5" t="s">
        <v>1301</v>
      </c>
      <c r="I373" s="6" t="s">
        <v>2505</v>
      </c>
      <c r="J373" s="17">
        <v>160</v>
      </c>
      <c r="K373" s="5">
        <v>144</v>
      </c>
      <c r="L373" s="5" t="s">
        <v>1282</v>
      </c>
      <c r="M373" s="5" t="s">
        <v>426</v>
      </c>
      <c r="N373" s="17" t="s">
        <v>427</v>
      </c>
      <c r="O373" s="4" t="s">
        <v>427</v>
      </c>
      <c r="P373" s="4"/>
      <c r="Q373" s="4" t="s">
        <v>427</v>
      </c>
      <c r="R373" s="5" t="s">
        <v>2517</v>
      </c>
      <c r="S373" s="5" t="s">
        <v>2558</v>
      </c>
      <c r="T373" s="5" t="s">
        <v>425</v>
      </c>
      <c r="U373" s="4" t="s">
        <v>349</v>
      </c>
      <c r="V373" s="4" t="s">
        <v>664</v>
      </c>
      <c r="W373" s="18" t="s">
        <v>425</v>
      </c>
      <c r="X373" s="18" t="s">
        <v>425</v>
      </c>
      <c r="Z373" s="7" t="str">
        <f>IFERROR(VLOOKUP(J373,Мощность!A:F,6,0),"000")</f>
        <v>_150_160___</v>
      </c>
      <c r="AA373" s="7" t="str">
        <f>IFERROR(VLOOKUP('Подбор UPS'!K373,Мощность!H:Q,10,0),"000")</f>
        <v>_120_144_108______</v>
      </c>
      <c r="AB373" t="str">
        <f t="shared" si="26"/>
        <v>да-</v>
      </c>
      <c r="AC373" t="str">
        <f t="shared" si="27"/>
        <v>нет-</v>
      </c>
      <c r="AD373" t="str">
        <f t="shared" si="25"/>
        <v>нет-</v>
      </c>
      <c r="AE373" t="s">
        <v>2708</v>
      </c>
      <c r="AF373" t="s">
        <v>2708</v>
      </c>
      <c r="AG373" t="s">
        <v>2708</v>
      </c>
      <c r="AH373" t="s">
        <v>2708</v>
      </c>
      <c r="AI373" t="s">
        <v>2708</v>
      </c>
      <c r="AJ373" s="37" t="str">
        <f t="shared" si="29"/>
        <v>93E-160kVA_</v>
      </c>
    </row>
    <row r="374" spans="1:36" ht="24" hidden="1">
      <c r="A374" s="8" t="s">
        <v>643</v>
      </c>
      <c r="B374" s="26" t="s">
        <v>644</v>
      </c>
      <c r="C374" s="68" t="s">
        <v>657</v>
      </c>
      <c r="D374" s="18">
        <v>457</v>
      </c>
      <c r="E374" s="18">
        <v>60</v>
      </c>
      <c r="F374" s="69">
        <v>80</v>
      </c>
      <c r="G374" s="18">
        <v>188</v>
      </c>
      <c r="H374" s="5" t="s">
        <v>1301</v>
      </c>
      <c r="I374" s="6" t="s">
        <v>2505</v>
      </c>
      <c r="J374" s="17">
        <v>200</v>
      </c>
      <c r="K374" s="5">
        <v>180</v>
      </c>
      <c r="L374" s="5" t="s">
        <v>425</v>
      </c>
      <c r="M374" s="5" t="s">
        <v>426</v>
      </c>
      <c r="N374" s="17" t="s">
        <v>427</v>
      </c>
      <c r="O374" s="4" t="s">
        <v>427</v>
      </c>
      <c r="P374" s="4"/>
      <c r="Q374" s="4" t="s">
        <v>427</v>
      </c>
      <c r="R374" s="5" t="s">
        <v>2517</v>
      </c>
      <c r="S374" s="5" t="s">
        <v>2558</v>
      </c>
      <c r="T374" s="5" t="s">
        <v>425</v>
      </c>
      <c r="U374" s="4" t="s">
        <v>349</v>
      </c>
      <c r="V374" s="4" t="s">
        <v>664</v>
      </c>
      <c r="W374" s="18" t="s">
        <v>425</v>
      </c>
      <c r="X374" s="18" t="s">
        <v>425</v>
      </c>
      <c r="Z374" s="7" t="str">
        <f>IFERROR(VLOOKUP(J374,Мощность!A:F,6,0),"000")</f>
        <v>_160_200___</v>
      </c>
      <c r="AA374" s="7" t="str">
        <f>IFERROR(VLOOKUP('Подбор UPS'!K374,Мощность!H:Q,10,0),"000")</f>
        <v>_160_180_144_150_____</v>
      </c>
      <c r="AB374" t="str">
        <f t="shared" si="26"/>
        <v>да-</v>
      </c>
      <c r="AC374" t="str">
        <f t="shared" si="27"/>
        <v>нет-</v>
      </c>
      <c r="AD374" t="str">
        <f t="shared" si="25"/>
        <v>нет-</v>
      </c>
      <c r="AE374" t="s">
        <v>2708</v>
      </c>
      <c r="AF374" t="s">
        <v>2708</v>
      </c>
      <c r="AG374" t="s">
        <v>2708</v>
      </c>
      <c r="AH374" t="s">
        <v>2708</v>
      </c>
      <c r="AI374" t="s">
        <v>2708</v>
      </c>
      <c r="AJ374" s="37" t="str">
        <f t="shared" si="29"/>
        <v>93E-200kVA_</v>
      </c>
    </row>
    <row r="375" spans="1:36" ht="24" hidden="1">
      <c r="A375" s="8" t="s">
        <v>645</v>
      </c>
      <c r="B375" s="26" t="s">
        <v>646</v>
      </c>
      <c r="C375" s="68" t="s">
        <v>659</v>
      </c>
      <c r="D375" s="18">
        <v>840</v>
      </c>
      <c r="E375" s="18">
        <v>160</v>
      </c>
      <c r="F375" s="69">
        <v>82</v>
      </c>
      <c r="G375" s="18">
        <v>188</v>
      </c>
      <c r="H375" s="5" t="s">
        <v>1301</v>
      </c>
      <c r="I375" s="6" t="s">
        <v>2505</v>
      </c>
      <c r="J375" s="17">
        <v>300</v>
      </c>
      <c r="K375" s="5">
        <v>270</v>
      </c>
      <c r="L375" s="5" t="s">
        <v>425</v>
      </c>
      <c r="M375" s="5" t="s">
        <v>426</v>
      </c>
      <c r="N375" s="17" t="s">
        <v>427</v>
      </c>
      <c r="O375" s="4" t="s">
        <v>427</v>
      </c>
      <c r="P375" s="4"/>
      <c r="Q375" s="4" t="s">
        <v>427</v>
      </c>
      <c r="R375" s="5" t="s">
        <v>2517</v>
      </c>
      <c r="S375" s="5" t="s">
        <v>2558</v>
      </c>
      <c r="T375" s="5" t="s">
        <v>425</v>
      </c>
      <c r="U375" s="4" t="s">
        <v>349</v>
      </c>
      <c r="V375" s="4" t="s">
        <v>664</v>
      </c>
      <c r="W375" s="18" t="s">
        <v>425</v>
      </c>
      <c r="X375" s="18" t="s">
        <v>425</v>
      </c>
      <c r="Z375" s="7" t="str">
        <f>IFERROR(VLOOKUP(J375,Мощность!A:F,6,0),"000")</f>
        <v>_275_300___</v>
      </c>
      <c r="AA375" s="7" t="str">
        <f>IFERROR(VLOOKUP('Подбор UPS'!K375,Мощность!H:Q,10,0),"000")</f>
        <v>_247.5_250_270_202,5_240____</v>
      </c>
      <c r="AB375" t="str">
        <f t="shared" si="26"/>
        <v>да-</v>
      </c>
      <c r="AC375" t="str">
        <f t="shared" si="27"/>
        <v>нет-</v>
      </c>
      <c r="AD375" t="str">
        <f t="shared" si="25"/>
        <v>нет-</v>
      </c>
      <c r="AE375" t="s">
        <v>2708</v>
      </c>
      <c r="AF375" t="s">
        <v>2708</v>
      </c>
      <c r="AG375" t="s">
        <v>2708</v>
      </c>
      <c r="AH375" t="s">
        <v>2708</v>
      </c>
      <c r="AI375" t="s">
        <v>2708</v>
      </c>
      <c r="AJ375" s="37" t="str">
        <f t="shared" si="29"/>
        <v>93E 300kVA_</v>
      </c>
    </row>
    <row r="376" spans="1:36" ht="24" hidden="1">
      <c r="A376" s="10" t="s">
        <v>647</v>
      </c>
      <c r="B376" s="26" t="s">
        <v>648</v>
      </c>
      <c r="C376" s="68" t="s">
        <v>661</v>
      </c>
      <c r="D376" s="18">
        <v>845</v>
      </c>
      <c r="E376" s="18">
        <v>160</v>
      </c>
      <c r="F376" s="69">
        <v>82</v>
      </c>
      <c r="G376" s="18">
        <v>188</v>
      </c>
      <c r="H376" s="5" t="s">
        <v>1301</v>
      </c>
      <c r="I376" s="6" t="s">
        <v>2505</v>
      </c>
      <c r="J376" s="17">
        <v>300</v>
      </c>
      <c r="K376" s="5">
        <v>270</v>
      </c>
      <c r="L376" s="5" t="s">
        <v>425</v>
      </c>
      <c r="M376" s="5" t="s">
        <v>426</v>
      </c>
      <c r="N376" s="17" t="s">
        <v>427</v>
      </c>
      <c r="O376" s="4" t="s">
        <v>427</v>
      </c>
      <c r="P376" s="4"/>
      <c r="Q376" s="4" t="s">
        <v>427</v>
      </c>
      <c r="R376" s="5" t="s">
        <v>2517</v>
      </c>
      <c r="S376" s="5" t="s">
        <v>2558</v>
      </c>
      <c r="T376" s="5" t="s">
        <v>425</v>
      </c>
      <c r="U376" s="4" t="s">
        <v>349</v>
      </c>
      <c r="V376" s="4" t="s">
        <v>664</v>
      </c>
      <c r="W376" s="18" t="s">
        <v>425</v>
      </c>
      <c r="X376" s="18" t="s">
        <v>425</v>
      </c>
      <c r="Z376" s="7" t="str">
        <f>IFERROR(VLOOKUP(J376,Мощность!A:F,6,0),"000")</f>
        <v>_275_300___</v>
      </c>
      <c r="AA376" s="7" t="str">
        <f>IFERROR(VLOOKUP('Подбор UPS'!K376,Мощность!H:Q,10,0),"000")</f>
        <v>_247.5_250_270_202,5_240____</v>
      </c>
      <c r="AB376" t="str">
        <f t="shared" si="26"/>
        <v>да-</v>
      </c>
      <c r="AC376" t="str">
        <f t="shared" si="27"/>
        <v>нет-</v>
      </c>
      <c r="AD376" t="str">
        <f t="shared" si="25"/>
        <v>нет-</v>
      </c>
      <c r="AE376" t="s">
        <v>2708</v>
      </c>
      <c r="AF376" t="s">
        <v>2708</v>
      </c>
      <c r="AG376" t="s">
        <v>2708</v>
      </c>
      <c r="AH376" t="s">
        <v>2708</v>
      </c>
      <c r="AI376" t="s">
        <v>2708</v>
      </c>
      <c r="AJ376" s="37" t="str">
        <f t="shared" si="29"/>
        <v>93E 300kVA-with IB_</v>
      </c>
    </row>
    <row r="377" spans="1:36" ht="24" hidden="1">
      <c r="A377" s="8" t="s">
        <v>649</v>
      </c>
      <c r="B377" s="26" t="s">
        <v>650</v>
      </c>
      <c r="C377" s="68" t="s">
        <v>658</v>
      </c>
      <c r="D377" s="18">
        <v>970</v>
      </c>
      <c r="E377" s="18">
        <v>160</v>
      </c>
      <c r="F377" s="69">
        <v>82</v>
      </c>
      <c r="G377" s="18">
        <v>188</v>
      </c>
      <c r="H377" s="5" t="s">
        <v>1301</v>
      </c>
      <c r="I377" s="6" t="s">
        <v>2505</v>
      </c>
      <c r="J377" s="17">
        <v>400</v>
      </c>
      <c r="K377" s="5">
        <v>360</v>
      </c>
      <c r="L377" s="5" t="s">
        <v>425</v>
      </c>
      <c r="M377" s="5" t="s">
        <v>426</v>
      </c>
      <c r="N377" s="17" t="s">
        <v>427</v>
      </c>
      <c r="O377" s="4" t="s">
        <v>427</v>
      </c>
      <c r="P377" s="4"/>
      <c r="Q377" s="4" t="s">
        <v>427</v>
      </c>
      <c r="R377" s="5" t="s">
        <v>2517</v>
      </c>
      <c r="S377" s="5" t="s">
        <v>2558</v>
      </c>
      <c r="T377" s="5" t="s">
        <v>425</v>
      </c>
      <c r="U377" s="4" t="s">
        <v>349</v>
      </c>
      <c r="V377" s="4" t="s">
        <v>664</v>
      </c>
      <c r="W377" s="18" t="s">
        <v>425</v>
      </c>
      <c r="X377" s="18" t="s">
        <v>425</v>
      </c>
      <c r="Z377" s="7" t="str">
        <f>IFERROR(VLOOKUP(J377,Мощность!A:F,6,0),"000")</f>
        <v>_300_400___</v>
      </c>
      <c r="AA377" s="7" t="str">
        <f>IFERROR(VLOOKUP('Подбор UPS'!K377,Мощность!H:Q,10,0),"000")</f>
        <v>_275_360_300______</v>
      </c>
      <c r="AB377" t="str">
        <f t="shared" si="26"/>
        <v>да-</v>
      </c>
      <c r="AC377" t="str">
        <f t="shared" si="27"/>
        <v>нет-</v>
      </c>
      <c r="AD377" t="str">
        <f t="shared" si="25"/>
        <v>нет-</v>
      </c>
      <c r="AE377" t="s">
        <v>2708</v>
      </c>
      <c r="AF377" t="s">
        <v>2708</v>
      </c>
      <c r="AG377" t="s">
        <v>2708</v>
      </c>
      <c r="AH377" t="s">
        <v>2708</v>
      </c>
      <c r="AI377" t="s">
        <v>2708</v>
      </c>
      <c r="AJ377" s="37" t="str">
        <f t="shared" si="29"/>
        <v>93E 400kVA_</v>
      </c>
    </row>
    <row r="378" spans="1:36" ht="24" hidden="1">
      <c r="A378" s="10" t="s">
        <v>651</v>
      </c>
      <c r="B378" s="26" t="s">
        <v>652</v>
      </c>
      <c r="C378" s="68" t="s">
        <v>660</v>
      </c>
      <c r="D378" s="18">
        <v>975</v>
      </c>
      <c r="E378" s="18">
        <v>160</v>
      </c>
      <c r="F378" s="69">
        <v>82</v>
      </c>
      <c r="G378" s="18">
        <v>188</v>
      </c>
      <c r="H378" s="5" t="s">
        <v>1301</v>
      </c>
      <c r="I378" s="6" t="s">
        <v>2505</v>
      </c>
      <c r="J378" s="17">
        <v>400</v>
      </c>
      <c r="K378" s="5">
        <v>360</v>
      </c>
      <c r="L378" s="5" t="s">
        <v>425</v>
      </c>
      <c r="M378" s="5" t="s">
        <v>426</v>
      </c>
      <c r="N378" s="17" t="s">
        <v>427</v>
      </c>
      <c r="O378" s="4" t="s">
        <v>427</v>
      </c>
      <c r="P378" s="4"/>
      <c r="Q378" s="4" t="s">
        <v>427</v>
      </c>
      <c r="R378" s="5" t="s">
        <v>2517</v>
      </c>
      <c r="S378" s="5" t="s">
        <v>2558</v>
      </c>
      <c r="T378" s="5" t="s">
        <v>425</v>
      </c>
      <c r="U378" s="4" t="s">
        <v>349</v>
      </c>
      <c r="V378" s="4" t="s">
        <v>664</v>
      </c>
      <c r="W378" s="18" t="s">
        <v>425</v>
      </c>
      <c r="X378" s="18" t="s">
        <v>425</v>
      </c>
      <c r="Z378" s="7" t="str">
        <f>IFERROR(VLOOKUP(J378,Мощность!A:F,6,0),"000")</f>
        <v>_300_400___</v>
      </c>
      <c r="AA378" s="7" t="str">
        <f>IFERROR(VLOOKUP('Подбор UPS'!K378,Мощность!H:Q,10,0),"000")</f>
        <v>_275_360_300______</v>
      </c>
      <c r="AB378" t="str">
        <f t="shared" si="26"/>
        <v>да-</v>
      </c>
      <c r="AC378" t="str">
        <f t="shared" si="27"/>
        <v>нет-</v>
      </c>
      <c r="AD378" t="str">
        <f t="shared" si="25"/>
        <v>нет-</v>
      </c>
      <c r="AE378" t="s">
        <v>2708</v>
      </c>
      <c r="AF378" t="s">
        <v>2708</v>
      </c>
      <c r="AG378" t="s">
        <v>2708</v>
      </c>
      <c r="AH378" t="s">
        <v>2708</v>
      </c>
      <c r="AI378" t="s">
        <v>2708</v>
      </c>
      <c r="AJ378" s="37" t="str">
        <f t="shared" si="29"/>
        <v>93E 400kVA-with IB_</v>
      </c>
    </row>
    <row r="379" spans="1:36" ht="48" hidden="1">
      <c r="A379" s="57" t="s">
        <v>295</v>
      </c>
      <c r="B379" s="73" t="s">
        <v>296</v>
      </c>
      <c r="C379" s="68" t="s">
        <v>438</v>
      </c>
      <c r="D379" s="18">
        <v>167</v>
      </c>
      <c r="E379" s="18">
        <v>57.5</v>
      </c>
      <c r="F379" s="69">
        <v>91.4</v>
      </c>
      <c r="G379" s="18">
        <v>187.6</v>
      </c>
      <c r="H379" s="5" t="s">
        <v>1302</v>
      </c>
      <c r="I379" s="5" t="s">
        <v>425</v>
      </c>
      <c r="J379" s="17" t="s">
        <v>425</v>
      </c>
      <c r="K379" s="5" t="s">
        <v>425</v>
      </c>
      <c r="L379" s="5" t="s">
        <v>425</v>
      </c>
      <c r="M379" s="5" t="s">
        <v>425</v>
      </c>
      <c r="N379" s="17" t="s">
        <v>425</v>
      </c>
      <c r="O379" s="5" t="s">
        <v>425</v>
      </c>
      <c r="P379" s="4"/>
      <c r="Q379" s="5" t="s">
        <v>425</v>
      </c>
      <c r="R379" s="5" t="s">
        <v>425</v>
      </c>
      <c r="S379" s="5" t="s">
        <v>425</v>
      </c>
      <c r="T379" s="5" t="s">
        <v>425</v>
      </c>
      <c r="U379" s="18" t="s">
        <v>425</v>
      </c>
      <c r="V379" s="18" t="s">
        <v>425</v>
      </c>
      <c r="W379" s="18" t="s">
        <v>425</v>
      </c>
      <c r="X379" s="18" t="s">
        <v>425</v>
      </c>
      <c r="Z379" s="7" t="str">
        <f>IFERROR(VLOOKUP(J379,Мощность!A:F,6,0),"000")</f>
        <v>000</v>
      </c>
      <c r="AA379" s="7" t="str">
        <f>IFERROR(VLOOKUP('Подбор UPS'!K379,Мощность!H:Q,10,0),"000")</f>
        <v>000</v>
      </c>
      <c r="AB379" t="str">
        <f t="shared" si="26"/>
        <v>--</v>
      </c>
      <c r="AC379" t="str">
        <f t="shared" si="27"/>
        <v>--</v>
      </c>
      <c r="AD379" t="str">
        <f t="shared" si="25"/>
        <v>--</v>
      </c>
      <c r="AE379" t="s">
        <v>425</v>
      </c>
      <c r="AF379" t="s">
        <v>425</v>
      </c>
      <c r="AG379" t="s">
        <v>425</v>
      </c>
      <c r="AH379" t="s">
        <v>425</v>
      </c>
      <c r="AI379" t="s">
        <v>425</v>
      </c>
      <c r="AJ379" s="38"/>
    </row>
    <row r="380" spans="1:36" ht="48" hidden="1">
      <c r="A380" s="57" t="s">
        <v>299</v>
      </c>
      <c r="B380" s="73" t="s">
        <v>300</v>
      </c>
      <c r="C380" s="68" t="s">
        <v>439</v>
      </c>
      <c r="D380" s="18">
        <v>517</v>
      </c>
      <c r="E380" s="18">
        <v>57.5</v>
      </c>
      <c r="F380" s="69">
        <v>91.4</v>
      </c>
      <c r="G380" s="18">
        <v>187.6</v>
      </c>
      <c r="H380" s="5" t="s">
        <v>1302</v>
      </c>
      <c r="I380" s="5" t="s">
        <v>425</v>
      </c>
      <c r="J380" s="17" t="s">
        <v>425</v>
      </c>
      <c r="K380" s="5" t="s">
        <v>425</v>
      </c>
      <c r="L380" s="5" t="s">
        <v>425</v>
      </c>
      <c r="M380" s="5" t="s">
        <v>425</v>
      </c>
      <c r="N380" s="17" t="s">
        <v>425</v>
      </c>
      <c r="O380" s="5" t="s">
        <v>425</v>
      </c>
      <c r="P380" s="4"/>
      <c r="Q380" s="5" t="s">
        <v>425</v>
      </c>
      <c r="R380" s="5" t="s">
        <v>425</v>
      </c>
      <c r="S380" s="5" t="s">
        <v>425</v>
      </c>
      <c r="T380" s="5" t="s">
        <v>425</v>
      </c>
      <c r="U380" s="18" t="s">
        <v>425</v>
      </c>
      <c r="V380" s="18" t="s">
        <v>425</v>
      </c>
      <c r="W380" s="18" t="s">
        <v>425</v>
      </c>
      <c r="X380" s="18" t="s">
        <v>425</v>
      </c>
      <c r="Z380" s="7" t="str">
        <f>IFERROR(VLOOKUP(J380,Мощность!A:F,6,0),"000")</f>
        <v>000</v>
      </c>
      <c r="AA380" s="7" t="str">
        <f>IFERROR(VLOOKUP('Подбор UPS'!K380,Мощность!H:Q,10,0),"000")</f>
        <v>000</v>
      </c>
      <c r="AB380" t="str">
        <f t="shared" si="26"/>
        <v>--</v>
      </c>
      <c r="AC380" t="str">
        <f t="shared" si="27"/>
        <v>--</v>
      </c>
      <c r="AD380" t="str">
        <f t="shared" si="25"/>
        <v>--</v>
      </c>
      <c r="AE380" t="s">
        <v>425</v>
      </c>
      <c r="AF380" t="s">
        <v>425</v>
      </c>
      <c r="AG380" t="s">
        <v>425</v>
      </c>
      <c r="AH380" t="s">
        <v>425</v>
      </c>
      <c r="AI380" t="s">
        <v>425</v>
      </c>
      <c r="AJ380" s="38"/>
    </row>
    <row r="381" spans="1:36" ht="48" hidden="1">
      <c r="A381" s="57" t="s">
        <v>301</v>
      </c>
      <c r="B381" s="73" t="s">
        <v>302</v>
      </c>
      <c r="C381" s="68" t="s">
        <v>440</v>
      </c>
      <c r="D381" s="18">
        <v>795</v>
      </c>
      <c r="E381" s="18">
        <v>57.5</v>
      </c>
      <c r="F381" s="69">
        <v>91.4</v>
      </c>
      <c r="G381" s="18">
        <v>187.6</v>
      </c>
      <c r="H381" s="5" t="s">
        <v>1302</v>
      </c>
      <c r="I381" s="5" t="s">
        <v>425</v>
      </c>
      <c r="J381" s="17" t="s">
        <v>425</v>
      </c>
      <c r="K381" s="5" t="s">
        <v>425</v>
      </c>
      <c r="L381" s="5" t="s">
        <v>425</v>
      </c>
      <c r="M381" s="5" t="s">
        <v>425</v>
      </c>
      <c r="N381" s="17" t="s">
        <v>425</v>
      </c>
      <c r="O381" s="5" t="s">
        <v>425</v>
      </c>
      <c r="P381" s="4"/>
      <c r="Q381" s="5" t="s">
        <v>425</v>
      </c>
      <c r="R381" s="5" t="s">
        <v>425</v>
      </c>
      <c r="S381" s="5" t="s">
        <v>425</v>
      </c>
      <c r="T381" s="5" t="s">
        <v>425</v>
      </c>
      <c r="U381" s="18" t="s">
        <v>425</v>
      </c>
      <c r="V381" s="18" t="s">
        <v>425</v>
      </c>
      <c r="W381" s="18" t="s">
        <v>425</v>
      </c>
      <c r="X381" s="18" t="s">
        <v>425</v>
      </c>
      <c r="Z381" s="7" t="str">
        <f>IFERROR(VLOOKUP(J381,Мощность!A:F,6,0),"000")</f>
        <v>000</v>
      </c>
      <c r="AA381" s="7" t="str">
        <f>IFERROR(VLOOKUP('Подбор UPS'!K381,Мощность!H:Q,10,0),"000")</f>
        <v>000</v>
      </c>
      <c r="AB381" t="str">
        <f t="shared" si="26"/>
        <v>--</v>
      </c>
      <c r="AC381" t="str">
        <f t="shared" si="27"/>
        <v>--</v>
      </c>
      <c r="AD381" t="str">
        <f t="shared" si="25"/>
        <v>--</v>
      </c>
      <c r="AE381" t="s">
        <v>425</v>
      </c>
      <c r="AF381" t="s">
        <v>425</v>
      </c>
      <c r="AG381" t="s">
        <v>425</v>
      </c>
      <c r="AH381" t="s">
        <v>425</v>
      </c>
      <c r="AI381" t="s">
        <v>425</v>
      </c>
      <c r="AJ381" s="38"/>
    </row>
    <row r="382" spans="1:36" ht="48" hidden="1">
      <c r="A382" s="57" t="s">
        <v>297</v>
      </c>
      <c r="B382" s="73" t="s">
        <v>298</v>
      </c>
      <c r="C382" s="68" t="s">
        <v>441</v>
      </c>
      <c r="D382" s="18">
        <v>167</v>
      </c>
      <c r="E382" s="18">
        <v>57.5</v>
      </c>
      <c r="F382" s="69">
        <v>91.4</v>
      </c>
      <c r="G382" s="18">
        <v>187.6</v>
      </c>
      <c r="H382" s="5" t="s">
        <v>1302</v>
      </c>
      <c r="I382" s="5" t="s">
        <v>425</v>
      </c>
      <c r="J382" s="17" t="s">
        <v>425</v>
      </c>
      <c r="K382" s="5" t="s">
        <v>425</v>
      </c>
      <c r="L382" s="5" t="s">
        <v>425</v>
      </c>
      <c r="M382" s="5" t="s">
        <v>425</v>
      </c>
      <c r="N382" s="17" t="s">
        <v>425</v>
      </c>
      <c r="O382" s="5" t="s">
        <v>425</v>
      </c>
      <c r="P382" s="4"/>
      <c r="Q382" s="5" t="s">
        <v>425</v>
      </c>
      <c r="R382" s="5" t="s">
        <v>425</v>
      </c>
      <c r="S382" s="5" t="s">
        <v>425</v>
      </c>
      <c r="T382" s="5" t="s">
        <v>425</v>
      </c>
      <c r="U382" s="18" t="s">
        <v>425</v>
      </c>
      <c r="V382" s="18" t="s">
        <v>425</v>
      </c>
      <c r="W382" s="18" t="s">
        <v>425</v>
      </c>
      <c r="X382" s="18" t="s">
        <v>425</v>
      </c>
      <c r="Z382" s="7" t="str">
        <f>IFERROR(VLOOKUP(J382,Мощность!A:F,6,0),"000")</f>
        <v>000</v>
      </c>
      <c r="AA382" s="7" t="str">
        <f>IFERROR(VLOOKUP('Подбор UPS'!K382,Мощность!H:Q,10,0),"000")</f>
        <v>000</v>
      </c>
      <c r="AB382" t="str">
        <f t="shared" si="26"/>
        <v>--</v>
      </c>
      <c r="AC382" t="str">
        <f t="shared" si="27"/>
        <v>--</v>
      </c>
      <c r="AD382" t="str">
        <f t="shared" si="25"/>
        <v>--</v>
      </c>
      <c r="AE382" t="s">
        <v>425</v>
      </c>
      <c r="AF382" t="s">
        <v>425</v>
      </c>
      <c r="AG382" t="s">
        <v>425</v>
      </c>
      <c r="AH382" t="s">
        <v>425</v>
      </c>
      <c r="AI382" t="s">
        <v>425</v>
      </c>
      <c r="AJ382" s="38"/>
    </row>
    <row r="383" spans="1:36" ht="48" hidden="1">
      <c r="A383" s="8" t="s">
        <v>2554</v>
      </c>
      <c r="B383" s="73" t="s">
        <v>831</v>
      </c>
      <c r="C383" s="68" t="s">
        <v>2555</v>
      </c>
      <c r="D383" s="18" t="e">
        <v>#N/A</v>
      </c>
      <c r="E383" s="18" t="e">
        <v>#N/A</v>
      </c>
      <c r="F383" s="69" t="e">
        <v>#N/A</v>
      </c>
      <c r="G383" s="18" t="e">
        <v>#N/A</v>
      </c>
      <c r="H383" s="5" t="s">
        <v>1302</v>
      </c>
      <c r="I383" s="5" t="s">
        <v>425</v>
      </c>
      <c r="J383" s="17" t="s">
        <v>425</v>
      </c>
      <c r="K383" s="5" t="s">
        <v>425</v>
      </c>
      <c r="L383" s="5" t="s">
        <v>425</v>
      </c>
      <c r="M383" s="5" t="s">
        <v>425</v>
      </c>
      <c r="N383" s="17" t="s">
        <v>425</v>
      </c>
      <c r="O383" s="5" t="s">
        <v>425</v>
      </c>
      <c r="P383" s="4"/>
      <c r="Q383" s="5" t="s">
        <v>425</v>
      </c>
      <c r="R383" s="5" t="s">
        <v>425</v>
      </c>
      <c r="S383" s="5" t="s">
        <v>425</v>
      </c>
      <c r="T383" s="5" t="s">
        <v>425</v>
      </c>
      <c r="U383" s="18" t="s">
        <v>425</v>
      </c>
      <c r="V383" s="18" t="s">
        <v>425</v>
      </c>
      <c r="W383" s="18" t="s">
        <v>425</v>
      </c>
      <c r="X383" s="18" t="s">
        <v>425</v>
      </c>
      <c r="Z383" s="7" t="str">
        <f>IFERROR(VLOOKUP(J383,Мощность!A:F,6,0),"000")</f>
        <v>000</v>
      </c>
      <c r="AA383" s="7" t="str">
        <f>IFERROR(VLOOKUP('Подбор UPS'!K383,Мощность!H:Q,10,0),"000")</f>
        <v>000</v>
      </c>
      <c r="AB383" t="str">
        <f t="shared" si="26"/>
        <v>--</v>
      </c>
      <c r="AC383" t="str">
        <f t="shared" si="27"/>
        <v>--</v>
      </c>
      <c r="AD383" t="str">
        <f t="shared" si="25"/>
        <v>--</v>
      </c>
      <c r="AE383" t="s">
        <v>425</v>
      </c>
      <c r="AF383" t="s">
        <v>425</v>
      </c>
      <c r="AG383" t="s">
        <v>425</v>
      </c>
      <c r="AH383" t="s">
        <v>425</v>
      </c>
      <c r="AI383" t="s">
        <v>425</v>
      </c>
      <c r="AJ383" s="38"/>
    </row>
    <row r="384" spans="1:36" ht="48" hidden="1">
      <c r="A384" s="8" t="s">
        <v>832</v>
      </c>
      <c r="B384" s="73" t="s">
        <v>833</v>
      </c>
      <c r="C384" s="68" t="s">
        <v>2556</v>
      </c>
      <c r="D384" s="18">
        <v>517</v>
      </c>
      <c r="E384" s="18">
        <v>57.5</v>
      </c>
      <c r="F384" s="69">
        <v>91.4</v>
      </c>
      <c r="G384" s="18">
        <v>187.6</v>
      </c>
      <c r="H384" s="5" t="s">
        <v>1302</v>
      </c>
      <c r="I384" s="5" t="s">
        <v>425</v>
      </c>
      <c r="J384" s="17" t="s">
        <v>425</v>
      </c>
      <c r="K384" s="5" t="s">
        <v>425</v>
      </c>
      <c r="L384" s="5" t="s">
        <v>425</v>
      </c>
      <c r="M384" s="5" t="s">
        <v>425</v>
      </c>
      <c r="N384" s="17" t="s">
        <v>425</v>
      </c>
      <c r="O384" s="5" t="s">
        <v>425</v>
      </c>
      <c r="P384" s="4"/>
      <c r="Q384" s="5" t="s">
        <v>425</v>
      </c>
      <c r="R384" s="5" t="s">
        <v>425</v>
      </c>
      <c r="S384" s="5" t="s">
        <v>425</v>
      </c>
      <c r="T384" s="5" t="s">
        <v>425</v>
      </c>
      <c r="U384" s="18" t="s">
        <v>425</v>
      </c>
      <c r="V384" s="18" t="s">
        <v>425</v>
      </c>
      <c r="W384" s="18" t="s">
        <v>425</v>
      </c>
      <c r="X384" s="18" t="s">
        <v>425</v>
      </c>
      <c r="Z384" s="7" t="str">
        <f>IFERROR(VLOOKUP(J384,Мощность!A:F,6,0),"000")</f>
        <v>000</v>
      </c>
      <c r="AA384" s="7" t="str">
        <f>IFERROR(VLOOKUP('Подбор UPS'!K384,Мощность!H:Q,10,0),"000")</f>
        <v>000</v>
      </c>
      <c r="AB384" t="str">
        <f t="shared" si="26"/>
        <v>--</v>
      </c>
      <c r="AC384" t="str">
        <f t="shared" si="27"/>
        <v>--</v>
      </c>
      <c r="AD384" t="str">
        <f t="shared" si="25"/>
        <v>--</v>
      </c>
      <c r="AE384" t="s">
        <v>425</v>
      </c>
      <c r="AF384" t="s">
        <v>425</v>
      </c>
      <c r="AG384" t="s">
        <v>425</v>
      </c>
      <c r="AH384" t="s">
        <v>425</v>
      </c>
      <c r="AI384" t="s">
        <v>425</v>
      </c>
      <c r="AJ384" s="38"/>
    </row>
    <row r="385" spans="1:36" ht="36" hidden="1">
      <c r="A385" s="57" t="s">
        <v>303</v>
      </c>
      <c r="B385" s="73" t="s">
        <v>304</v>
      </c>
      <c r="C385" s="68" t="s">
        <v>907</v>
      </c>
      <c r="D385" s="18">
        <v>167</v>
      </c>
      <c r="E385" s="18">
        <v>57.5</v>
      </c>
      <c r="F385" s="69">
        <v>91.4</v>
      </c>
      <c r="G385" s="18">
        <v>187.6</v>
      </c>
      <c r="H385" s="5" t="s">
        <v>1302</v>
      </c>
      <c r="I385" s="5" t="s">
        <v>425</v>
      </c>
      <c r="J385" s="17" t="s">
        <v>425</v>
      </c>
      <c r="K385" s="5" t="s">
        <v>425</v>
      </c>
      <c r="L385" s="5" t="s">
        <v>425</v>
      </c>
      <c r="M385" s="5" t="s">
        <v>425</v>
      </c>
      <c r="N385" s="17" t="s">
        <v>425</v>
      </c>
      <c r="O385" s="5" t="s">
        <v>425</v>
      </c>
      <c r="P385" s="4"/>
      <c r="Q385" s="5" t="s">
        <v>425</v>
      </c>
      <c r="R385" s="5" t="s">
        <v>425</v>
      </c>
      <c r="S385" s="5" t="s">
        <v>425</v>
      </c>
      <c r="T385" s="5" t="s">
        <v>425</v>
      </c>
      <c r="U385" s="18" t="s">
        <v>425</v>
      </c>
      <c r="V385" s="18" t="s">
        <v>425</v>
      </c>
      <c r="W385" s="18" t="s">
        <v>425</v>
      </c>
      <c r="X385" s="18" t="s">
        <v>425</v>
      </c>
      <c r="Z385" s="7" t="str">
        <f>IFERROR(VLOOKUP(J385,Мощность!A:F,6,0),"000")</f>
        <v>000</v>
      </c>
      <c r="AA385" s="7" t="str">
        <f>IFERROR(VLOOKUP('Подбор UPS'!K385,Мощность!H:Q,10,0),"000")</f>
        <v>000</v>
      </c>
      <c r="AB385" t="str">
        <f t="shared" si="26"/>
        <v>--</v>
      </c>
      <c r="AC385" t="str">
        <f t="shared" si="27"/>
        <v>--</v>
      </c>
      <c r="AD385" t="str">
        <f t="shared" si="25"/>
        <v>--</v>
      </c>
      <c r="AE385" t="s">
        <v>425</v>
      </c>
      <c r="AF385" t="s">
        <v>425</v>
      </c>
      <c r="AG385" t="s">
        <v>425</v>
      </c>
      <c r="AH385" t="s">
        <v>425</v>
      </c>
      <c r="AI385" t="s">
        <v>425</v>
      </c>
      <c r="AJ385" s="38"/>
    </row>
    <row r="386" spans="1:36" ht="48" hidden="1">
      <c r="A386" s="57" t="s">
        <v>305</v>
      </c>
      <c r="B386" s="73" t="s">
        <v>306</v>
      </c>
      <c r="C386" s="68" t="s">
        <v>908</v>
      </c>
      <c r="D386" s="18">
        <v>795</v>
      </c>
      <c r="E386" s="18">
        <v>57.5</v>
      </c>
      <c r="F386" s="69">
        <v>91.4</v>
      </c>
      <c r="G386" s="18">
        <v>187.6</v>
      </c>
      <c r="H386" s="5" t="s">
        <v>1302</v>
      </c>
      <c r="I386" s="5" t="s">
        <v>425</v>
      </c>
      <c r="J386" s="17" t="s">
        <v>425</v>
      </c>
      <c r="K386" s="5" t="s">
        <v>425</v>
      </c>
      <c r="L386" s="5" t="s">
        <v>425</v>
      </c>
      <c r="M386" s="5" t="s">
        <v>425</v>
      </c>
      <c r="N386" s="17" t="s">
        <v>425</v>
      </c>
      <c r="O386" s="5" t="s">
        <v>425</v>
      </c>
      <c r="P386" s="4"/>
      <c r="Q386" s="5" t="s">
        <v>425</v>
      </c>
      <c r="R386" s="5" t="s">
        <v>425</v>
      </c>
      <c r="S386" s="5" t="s">
        <v>425</v>
      </c>
      <c r="T386" s="5" t="s">
        <v>425</v>
      </c>
      <c r="U386" s="18" t="s">
        <v>425</v>
      </c>
      <c r="V386" s="18" t="s">
        <v>425</v>
      </c>
      <c r="W386" s="18" t="s">
        <v>425</v>
      </c>
      <c r="X386" s="18" t="s">
        <v>425</v>
      </c>
      <c r="Z386" s="7" t="str">
        <f>IFERROR(VLOOKUP(J386,Мощность!A:F,6,0),"000")</f>
        <v>000</v>
      </c>
      <c r="AA386" s="7" t="str">
        <f>IFERROR(VLOOKUP('Подбор UPS'!K386,Мощность!H:Q,10,0),"000")</f>
        <v>000</v>
      </c>
      <c r="AB386" t="str">
        <f t="shared" si="26"/>
        <v>--</v>
      </c>
      <c r="AC386" t="str">
        <f t="shared" si="27"/>
        <v>--</v>
      </c>
      <c r="AD386" t="str">
        <f t="shared" si="25"/>
        <v>--</v>
      </c>
      <c r="AE386" t="s">
        <v>425</v>
      </c>
      <c r="AF386" t="s">
        <v>425</v>
      </c>
      <c r="AG386" t="s">
        <v>425</v>
      </c>
      <c r="AH386" t="s">
        <v>425</v>
      </c>
      <c r="AI386" t="s">
        <v>425</v>
      </c>
      <c r="AJ386" s="38"/>
    </row>
    <row r="387" spans="1:36" ht="48" hidden="1">
      <c r="A387" s="57" t="s">
        <v>307</v>
      </c>
      <c r="B387" s="73" t="s">
        <v>308</v>
      </c>
      <c r="C387" s="68" t="s">
        <v>911</v>
      </c>
      <c r="D387" s="18">
        <v>872</v>
      </c>
      <c r="E387" s="18">
        <v>57.5</v>
      </c>
      <c r="F387" s="69">
        <v>91.4</v>
      </c>
      <c r="G387" s="18">
        <v>187.6</v>
      </c>
      <c r="H387" s="5" t="s">
        <v>1302</v>
      </c>
      <c r="I387" s="5" t="s">
        <v>425</v>
      </c>
      <c r="J387" s="17" t="s">
        <v>425</v>
      </c>
      <c r="K387" s="5" t="s">
        <v>425</v>
      </c>
      <c r="L387" s="5" t="s">
        <v>425</v>
      </c>
      <c r="M387" s="5" t="s">
        <v>425</v>
      </c>
      <c r="N387" s="17" t="s">
        <v>425</v>
      </c>
      <c r="O387" s="5" t="s">
        <v>425</v>
      </c>
      <c r="P387" s="4"/>
      <c r="Q387" s="5" t="s">
        <v>425</v>
      </c>
      <c r="R387" s="5" t="s">
        <v>425</v>
      </c>
      <c r="S387" s="5" t="s">
        <v>425</v>
      </c>
      <c r="T387" s="5" t="s">
        <v>425</v>
      </c>
      <c r="U387" s="18" t="s">
        <v>425</v>
      </c>
      <c r="V387" s="18" t="s">
        <v>425</v>
      </c>
      <c r="W387" s="18" t="s">
        <v>425</v>
      </c>
      <c r="X387" s="18" t="s">
        <v>425</v>
      </c>
      <c r="Z387" s="7" t="str">
        <f>IFERROR(VLOOKUP(J387,Мощность!A:F,6,0),"000")</f>
        <v>000</v>
      </c>
      <c r="AA387" s="7" t="str">
        <f>IFERROR(VLOOKUP('Подбор UPS'!K387,Мощность!H:Q,10,0),"000")</f>
        <v>000</v>
      </c>
      <c r="AB387" t="str">
        <f t="shared" si="26"/>
        <v>--</v>
      </c>
      <c r="AC387" t="str">
        <f t="shared" si="27"/>
        <v>--</v>
      </c>
      <c r="AD387" t="str">
        <f t="shared" si="25"/>
        <v>--</v>
      </c>
      <c r="AE387" t="s">
        <v>425</v>
      </c>
      <c r="AF387" t="s">
        <v>425</v>
      </c>
      <c r="AG387" t="s">
        <v>425</v>
      </c>
      <c r="AH387" t="s">
        <v>425</v>
      </c>
      <c r="AI387" t="s">
        <v>425</v>
      </c>
      <c r="AJ387" s="38"/>
    </row>
    <row r="388" spans="1:36" ht="48" hidden="1">
      <c r="A388" s="8" t="s">
        <v>827</v>
      </c>
      <c r="B388" s="73" t="s">
        <v>828</v>
      </c>
      <c r="C388" s="68" t="s">
        <v>905</v>
      </c>
      <c r="D388" s="18">
        <v>517</v>
      </c>
      <c r="E388" s="18">
        <v>57.5</v>
      </c>
      <c r="F388" s="69">
        <v>91.4</v>
      </c>
      <c r="G388" s="18">
        <v>187.6</v>
      </c>
      <c r="H388" s="5" t="s">
        <v>1302</v>
      </c>
      <c r="I388" s="5" t="s">
        <v>425</v>
      </c>
      <c r="J388" s="17" t="s">
        <v>425</v>
      </c>
      <c r="K388" s="5" t="s">
        <v>425</v>
      </c>
      <c r="L388" s="5" t="s">
        <v>425</v>
      </c>
      <c r="M388" s="5" t="s">
        <v>425</v>
      </c>
      <c r="N388" s="17" t="s">
        <v>425</v>
      </c>
      <c r="O388" s="5" t="s">
        <v>425</v>
      </c>
      <c r="P388" s="4"/>
      <c r="Q388" s="5" t="s">
        <v>425</v>
      </c>
      <c r="R388" s="5" t="s">
        <v>425</v>
      </c>
      <c r="S388" s="5" t="s">
        <v>425</v>
      </c>
      <c r="T388" s="5" t="s">
        <v>425</v>
      </c>
      <c r="U388" s="18" t="s">
        <v>425</v>
      </c>
      <c r="V388" s="18" t="s">
        <v>425</v>
      </c>
      <c r="W388" s="18" t="s">
        <v>425</v>
      </c>
      <c r="X388" s="18" t="s">
        <v>425</v>
      </c>
      <c r="Z388" s="7" t="str">
        <f>IFERROR(VLOOKUP(J388,Мощность!A:F,6,0),"000")</f>
        <v>000</v>
      </c>
      <c r="AA388" s="7" t="str">
        <f>IFERROR(VLOOKUP('Подбор UPS'!K388,Мощность!H:Q,10,0),"000")</f>
        <v>000</v>
      </c>
      <c r="AB388" t="str">
        <f t="shared" si="26"/>
        <v>--</v>
      </c>
      <c r="AC388" t="str">
        <f t="shared" si="27"/>
        <v>--</v>
      </c>
      <c r="AD388" t="str">
        <f t="shared" si="25"/>
        <v>--</v>
      </c>
      <c r="AE388" t="s">
        <v>425</v>
      </c>
      <c r="AF388" t="s">
        <v>425</v>
      </c>
      <c r="AG388" t="s">
        <v>425</v>
      </c>
      <c r="AH388" t="s">
        <v>425</v>
      </c>
      <c r="AI388" t="s">
        <v>425</v>
      </c>
      <c r="AJ388" s="38"/>
    </row>
    <row r="389" spans="1:36" ht="48" hidden="1">
      <c r="A389" s="8" t="s">
        <v>829</v>
      </c>
      <c r="B389" s="73" t="s">
        <v>830</v>
      </c>
      <c r="C389" s="68" t="s">
        <v>906</v>
      </c>
      <c r="D389" s="18">
        <v>517</v>
      </c>
      <c r="E389" s="18">
        <v>57.5</v>
      </c>
      <c r="F389" s="69">
        <v>91.4</v>
      </c>
      <c r="G389" s="18">
        <v>187.6</v>
      </c>
      <c r="H389" s="5" t="s">
        <v>1302</v>
      </c>
      <c r="I389" s="5" t="s">
        <v>425</v>
      </c>
      <c r="J389" s="17" t="s">
        <v>425</v>
      </c>
      <c r="K389" s="5" t="s">
        <v>425</v>
      </c>
      <c r="L389" s="5" t="s">
        <v>425</v>
      </c>
      <c r="M389" s="5" t="s">
        <v>425</v>
      </c>
      <c r="N389" s="17" t="s">
        <v>425</v>
      </c>
      <c r="O389" s="5" t="s">
        <v>425</v>
      </c>
      <c r="P389" s="4"/>
      <c r="Q389" s="5" t="s">
        <v>425</v>
      </c>
      <c r="R389" s="5" t="s">
        <v>425</v>
      </c>
      <c r="S389" s="5" t="s">
        <v>425</v>
      </c>
      <c r="T389" s="5" t="s">
        <v>425</v>
      </c>
      <c r="U389" s="18" t="s">
        <v>425</v>
      </c>
      <c r="V389" s="18" t="s">
        <v>425</v>
      </c>
      <c r="W389" s="18" t="s">
        <v>425</v>
      </c>
      <c r="X389" s="18" t="s">
        <v>425</v>
      </c>
      <c r="Z389" s="7" t="str">
        <f>IFERROR(VLOOKUP(J389,Мощность!A:F,6,0),"000")</f>
        <v>000</v>
      </c>
      <c r="AA389" s="7" t="str">
        <f>IFERROR(VLOOKUP('Подбор UPS'!K389,Мощность!H:Q,10,0),"000")</f>
        <v>000</v>
      </c>
      <c r="AB389" t="str">
        <f t="shared" si="26"/>
        <v>--</v>
      </c>
      <c r="AC389" t="str">
        <f t="shared" si="27"/>
        <v>--</v>
      </c>
      <c r="AD389" t="str">
        <f t="shared" si="25"/>
        <v>--</v>
      </c>
      <c r="AE389" t="s">
        <v>425</v>
      </c>
      <c r="AF389" t="s">
        <v>425</v>
      </c>
      <c r="AG389" t="s">
        <v>425</v>
      </c>
      <c r="AH389" t="s">
        <v>425</v>
      </c>
      <c r="AI389" t="s">
        <v>425</v>
      </c>
      <c r="AJ389" s="38"/>
    </row>
    <row r="390" spans="1:36" ht="48" hidden="1">
      <c r="A390" s="57" t="s">
        <v>321</v>
      </c>
      <c r="B390" s="73" t="s">
        <v>322</v>
      </c>
      <c r="C390" s="68" t="s">
        <v>909</v>
      </c>
      <c r="D390" s="18">
        <v>273</v>
      </c>
      <c r="E390" s="18">
        <v>109.7</v>
      </c>
      <c r="F390" s="69">
        <v>91</v>
      </c>
      <c r="G390" s="18">
        <v>188.8</v>
      </c>
      <c r="H390" s="5" t="s">
        <v>1302</v>
      </c>
      <c r="I390" s="5" t="s">
        <v>425</v>
      </c>
      <c r="J390" s="17" t="s">
        <v>425</v>
      </c>
      <c r="K390" s="5" t="s">
        <v>425</v>
      </c>
      <c r="L390" s="5" t="s">
        <v>425</v>
      </c>
      <c r="M390" s="5" t="s">
        <v>425</v>
      </c>
      <c r="N390" s="17" t="s">
        <v>425</v>
      </c>
      <c r="O390" s="5" t="s">
        <v>425</v>
      </c>
      <c r="P390" s="4"/>
      <c r="Q390" s="5" t="s">
        <v>425</v>
      </c>
      <c r="R390" s="5" t="s">
        <v>425</v>
      </c>
      <c r="S390" s="5" t="s">
        <v>425</v>
      </c>
      <c r="T390" s="5" t="s">
        <v>425</v>
      </c>
      <c r="U390" s="18" t="s">
        <v>425</v>
      </c>
      <c r="V390" s="18" t="s">
        <v>425</v>
      </c>
      <c r="W390" s="18" t="s">
        <v>425</v>
      </c>
      <c r="X390" s="18" t="s">
        <v>425</v>
      </c>
      <c r="Z390" s="7" t="str">
        <f>IFERROR(VLOOKUP(J390,Мощность!A:F,6,0),"000")</f>
        <v>000</v>
      </c>
      <c r="AA390" s="7" t="str">
        <f>IFERROR(VLOOKUP('Подбор UPS'!K390,Мощность!H:Q,10,0),"000")</f>
        <v>000</v>
      </c>
      <c r="AB390" t="str">
        <f t="shared" si="26"/>
        <v>--</v>
      </c>
      <c r="AC390" t="str">
        <f t="shared" si="27"/>
        <v>--</v>
      </c>
      <c r="AD390" t="str">
        <f t="shared" si="25"/>
        <v>--</v>
      </c>
      <c r="AE390" t="s">
        <v>425</v>
      </c>
      <c r="AF390" t="s">
        <v>425</v>
      </c>
      <c r="AG390" t="s">
        <v>425</v>
      </c>
      <c r="AH390" t="s">
        <v>425</v>
      </c>
      <c r="AI390" t="s">
        <v>425</v>
      </c>
      <c r="AJ390" s="38"/>
    </row>
    <row r="391" spans="1:36" ht="48" hidden="1">
      <c r="A391" s="57" t="s">
        <v>323</v>
      </c>
      <c r="B391" s="73" t="s">
        <v>324</v>
      </c>
      <c r="C391" s="68" t="s">
        <v>910</v>
      </c>
      <c r="D391" s="18">
        <v>273</v>
      </c>
      <c r="E391" s="18">
        <v>109.7</v>
      </c>
      <c r="F391" s="69">
        <v>91</v>
      </c>
      <c r="G391" s="18">
        <v>188.8</v>
      </c>
      <c r="H391" s="5" t="s">
        <v>1302</v>
      </c>
      <c r="I391" s="5" t="s">
        <v>425</v>
      </c>
      <c r="J391" s="17" t="s">
        <v>425</v>
      </c>
      <c r="K391" s="5" t="s">
        <v>425</v>
      </c>
      <c r="L391" s="5" t="s">
        <v>425</v>
      </c>
      <c r="M391" s="5" t="s">
        <v>425</v>
      </c>
      <c r="N391" s="17" t="s">
        <v>425</v>
      </c>
      <c r="O391" s="5" t="s">
        <v>425</v>
      </c>
      <c r="P391" s="4"/>
      <c r="Q391" s="5" t="s">
        <v>425</v>
      </c>
      <c r="R391" s="5" t="s">
        <v>425</v>
      </c>
      <c r="S391" s="5" t="s">
        <v>425</v>
      </c>
      <c r="T391" s="5" t="s">
        <v>425</v>
      </c>
      <c r="U391" s="18" t="s">
        <v>425</v>
      </c>
      <c r="V391" s="18" t="s">
        <v>425</v>
      </c>
      <c r="W391" s="18" t="s">
        <v>425</v>
      </c>
      <c r="X391" s="18" t="s">
        <v>425</v>
      </c>
      <c r="Z391" s="7" t="str">
        <f>IFERROR(VLOOKUP(J391,Мощность!A:F,6,0),"000")</f>
        <v>000</v>
      </c>
      <c r="AA391" s="7" t="str">
        <f>IFERROR(VLOOKUP('Подбор UPS'!K391,Мощность!H:Q,10,0),"000")</f>
        <v>000</v>
      </c>
      <c r="AB391" t="str">
        <f t="shared" si="26"/>
        <v>--</v>
      </c>
      <c r="AC391" t="str">
        <f t="shared" si="27"/>
        <v>--</v>
      </c>
      <c r="AD391" t="str">
        <f t="shared" ref="AD391:AD454" si="30">CONCATENATE(Q391,"-")</f>
        <v>--</v>
      </c>
      <c r="AE391" t="s">
        <v>425</v>
      </c>
      <c r="AF391" t="s">
        <v>425</v>
      </c>
      <c r="AG391" t="s">
        <v>425</v>
      </c>
      <c r="AH391" t="s">
        <v>425</v>
      </c>
      <c r="AI391" t="s">
        <v>425</v>
      </c>
      <c r="AJ391" s="38"/>
    </row>
    <row r="392" spans="1:36" ht="48" hidden="1">
      <c r="A392" s="57" t="s">
        <v>325</v>
      </c>
      <c r="B392" s="73" t="s">
        <v>326</v>
      </c>
      <c r="C392" s="68" t="s">
        <v>327</v>
      </c>
      <c r="D392" s="18">
        <v>281</v>
      </c>
      <c r="E392" s="18">
        <v>109.7</v>
      </c>
      <c r="F392" s="69">
        <v>91</v>
      </c>
      <c r="G392" s="18">
        <v>188.8</v>
      </c>
      <c r="H392" s="5" t="s">
        <v>1302</v>
      </c>
      <c r="I392" s="5" t="s">
        <v>425</v>
      </c>
      <c r="J392" s="17" t="s">
        <v>425</v>
      </c>
      <c r="K392" s="5" t="s">
        <v>425</v>
      </c>
      <c r="L392" s="5" t="s">
        <v>425</v>
      </c>
      <c r="M392" s="5" t="s">
        <v>425</v>
      </c>
      <c r="N392" s="17" t="s">
        <v>425</v>
      </c>
      <c r="O392" s="5" t="s">
        <v>425</v>
      </c>
      <c r="P392" s="4"/>
      <c r="Q392" s="5" t="s">
        <v>425</v>
      </c>
      <c r="R392" s="5" t="s">
        <v>425</v>
      </c>
      <c r="S392" s="5" t="s">
        <v>425</v>
      </c>
      <c r="T392" s="5" t="s">
        <v>425</v>
      </c>
      <c r="U392" s="18" t="s">
        <v>425</v>
      </c>
      <c r="V392" s="18" t="s">
        <v>425</v>
      </c>
      <c r="W392" s="18" t="s">
        <v>425</v>
      </c>
      <c r="X392" s="18" t="s">
        <v>425</v>
      </c>
      <c r="Z392" s="7" t="str">
        <f>IFERROR(VLOOKUP(J392,Мощность!A:F,6,0),"000")</f>
        <v>000</v>
      </c>
      <c r="AA392" s="7" t="str">
        <f>IFERROR(VLOOKUP('Подбор UPS'!K392,Мощность!H:Q,10,0),"000")</f>
        <v>000</v>
      </c>
      <c r="AB392" t="str">
        <f t="shared" si="26"/>
        <v>--</v>
      </c>
      <c r="AC392" t="str">
        <f t="shared" si="27"/>
        <v>--</v>
      </c>
      <c r="AD392" t="str">
        <f t="shared" si="30"/>
        <v>--</v>
      </c>
      <c r="AE392" t="s">
        <v>425</v>
      </c>
      <c r="AF392" t="s">
        <v>425</v>
      </c>
      <c r="AG392" t="s">
        <v>425</v>
      </c>
      <c r="AH392" t="s">
        <v>425</v>
      </c>
      <c r="AI392" t="s">
        <v>425</v>
      </c>
      <c r="AJ392" s="38"/>
    </row>
    <row r="393" spans="1:36" ht="48" hidden="1">
      <c r="A393" s="57" t="s">
        <v>328</v>
      </c>
      <c r="B393" s="73" t="s">
        <v>329</v>
      </c>
      <c r="C393" s="68" t="s">
        <v>330</v>
      </c>
      <c r="D393" s="18">
        <v>281</v>
      </c>
      <c r="E393" s="18">
        <v>109.7</v>
      </c>
      <c r="F393" s="69">
        <v>91</v>
      </c>
      <c r="G393" s="18">
        <v>188.8</v>
      </c>
      <c r="H393" s="5" t="s">
        <v>1302</v>
      </c>
      <c r="I393" s="5" t="s">
        <v>425</v>
      </c>
      <c r="J393" s="17" t="s">
        <v>425</v>
      </c>
      <c r="K393" s="5" t="s">
        <v>425</v>
      </c>
      <c r="L393" s="5" t="s">
        <v>425</v>
      </c>
      <c r="M393" s="5" t="s">
        <v>425</v>
      </c>
      <c r="N393" s="17" t="s">
        <v>425</v>
      </c>
      <c r="O393" s="5" t="s">
        <v>425</v>
      </c>
      <c r="P393" s="4"/>
      <c r="Q393" s="5" t="s">
        <v>425</v>
      </c>
      <c r="R393" s="5" t="s">
        <v>425</v>
      </c>
      <c r="S393" s="5" t="s">
        <v>425</v>
      </c>
      <c r="T393" s="5" t="s">
        <v>425</v>
      </c>
      <c r="U393" s="18" t="s">
        <v>425</v>
      </c>
      <c r="V393" s="18" t="s">
        <v>425</v>
      </c>
      <c r="W393" s="18" t="s">
        <v>425</v>
      </c>
      <c r="X393" s="18" t="s">
        <v>425</v>
      </c>
      <c r="Z393" s="7" t="str">
        <f>IFERROR(VLOOKUP(J393,Мощность!A:F,6,0),"000")</f>
        <v>000</v>
      </c>
      <c r="AA393" s="7" t="str">
        <f>IFERROR(VLOOKUP('Подбор UPS'!K393,Мощность!H:Q,10,0),"000")</f>
        <v>000</v>
      </c>
      <c r="AB393" t="str">
        <f t="shared" si="26"/>
        <v>--</v>
      </c>
      <c r="AC393" t="str">
        <f t="shared" si="27"/>
        <v>--</v>
      </c>
      <c r="AD393" t="str">
        <f t="shared" si="30"/>
        <v>--</v>
      </c>
      <c r="AE393" t="s">
        <v>425</v>
      </c>
      <c r="AF393" t="s">
        <v>425</v>
      </c>
      <c r="AG393" t="s">
        <v>425</v>
      </c>
      <c r="AH393" t="s">
        <v>425</v>
      </c>
      <c r="AI393" t="s">
        <v>425</v>
      </c>
      <c r="AJ393" s="38"/>
    </row>
    <row r="394" spans="1:36" ht="48" hidden="1">
      <c r="A394" s="57" t="s">
        <v>331</v>
      </c>
      <c r="B394" s="73" t="s">
        <v>332</v>
      </c>
      <c r="C394" s="68" t="s">
        <v>333</v>
      </c>
      <c r="D394" s="18">
        <v>289</v>
      </c>
      <c r="E394" s="18">
        <v>112.5</v>
      </c>
      <c r="F394" s="69">
        <v>80.8</v>
      </c>
      <c r="G394" s="18">
        <v>187.9</v>
      </c>
      <c r="H394" s="5" t="s">
        <v>1302</v>
      </c>
      <c r="I394" s="5" t="s">
        <v>425</v>
      </c>
      <c r="J394" s="17" t="s">
        <v>425</v>
      </c>
      <c r="K394" s="5" t="s">
        <v>425</v>
      </c>
      <c r="L394" s="5" t="s">
        <v>425</v>
      </c>
      <c r="M394" s="5" t="s">
        <v>425</v>
      </c>
      <c r="N394" s="17" t="s">
        <v>425</v>
      </c>
      <c r="O394" s="5" t="s">
        <v>425</v>
      </c>
      <c r="P394" s="4"/>
      <c r="Q394" s="5" t="s">
        <v>425</v>
      </c>
      <c r="R394" s="5" t="s">
        <v>425</v>
      </c>
      <c r="S394" s="5" t="s">
        <v>425</v>
      </c>
      <c r="T394" s="5" t="s">
        <v>425</v>
      </c>
      <c r="U394" s="18" t="s">
        <v>425</v>
      </c>
      <c r="V394" s="18" t="s">
        <v>425</v>
      </c>
      <c r="W394" s="18" t="s">
        <v>425</v>
      </c>
      <c r="X394" s="18" t="s">
        <v>425</v>
      </c>
      <c r="Z394" s="7" t="str">
        <f>IFERROR(VLOOKUP(J394,Мощность!A:F,6,0),"000")</f>
        <v>000</v>
      </c>
      <c r="AA394" s="7" t="str">
        <f>IFERROR(VLOOKUP('Подбор UPS'!K394,Мощность!H:Q,10,0),"000")</f>
        <v>000</v>
      </c>
      <c r="AB394" t="str">
        <f t="shared" si="26"/>
        <v>--</v>
      </c>
      <c r="AC394" t="str">
        <f t="shared" si="27"/>
        <v>--</v>
      </c>
      <c r="AD394" t="str">
        <f t="shared" si="30"/>
        <v>--</v>
      </c>
      <c r="AE394" t="s">
        <v>425</v>
      </c>
      <c r="AF394" t="s">
        <v>425</v>
      </c>
      <c r="AG394" t="s">
        <v>425</v>
      </c>
      <c r="AH394" t="s">
        <v>425</v>
      </c>
      <c r="AI394" t="s">
        <v>425</v>
      </c>
      <c r="AJ394" s="38"/>
    </row>
    <row r="395" spans="1:36" ht="48" hidden="1">
      <c r="A395" s="57" t="s">
        <v>334</v>
      </c>
      <c r="B395" s="73" t="s">
        <v>335</v>
      </c>
      <c r="C395" s="68" t="s">
        <v>336</v>
      </c>
      <c r="D395" s="18">
        <v>289</v>
      </c>
      <c r="E395" s="18">
        <v>112.5</v>
      </c>
      <c r="F395" s="69">
        <v>80.8</v>
      </c>
      <c r="G395" s="18">
        <v>187.9</v>
      </c>
      <c r="H395" s="5" t="s">
        <v>1302</v>
      </c>
      <c r="I395" s="5" t="s">
        <v>425</v>
      </c>
      <c r="J395" s="17" t="s">
        <v>425</v>
      </c>
      <c r="K395" s="5" t="s">
        <v>425</v>
      </c>
      <c r="L395" s="5" t="s">
        <v>425</v>
      </c>
      <c r="M395" s="5" t="s">
        <v>425</v>
      </c>
      <c r="N395" s="17" t="s">
        <v>425</v>
      </c>
      <c r="O395" s="5" t="s">
        <v>425</v>
      </c>
      <c r="P395" s="4"/>
      <c r="Q395" s="5" t="s">
        <v>425</v>
      </c>
      <c r="R395" s="5" t="s">
        <v>425</v>
      </c>
      <c r="S395" s="5" t="s">
        <v>425</v>
      </c>
      <c r="T395" s="5" t="s">
        <v>425</v>
      </c>
      <c r="U395" s="18" t="s">
        <v>425</v>
      </c>
      <c r="V395" s="18" t="s">
        <v>425</v>
      </c>
      <c r="W395" s="18" t="s">
        <v>425</v>
      </c>
      <c r="X395" s="18" t="s">
        <v>425</v>
      </c>
      <c r="Z395" s="7" t="str">
        <f>IFERROR(VLOOKUP(J395,Мощность!A:F,6,0),"000")</f>
        <v>000</v>
      </c>
      <c r="AA395" s="7" t="str">
        <f>IFERROR(VLOOKUP('Подбор UPS'!K395,Мощность!H:Q,10,0),"000")</f>
        <v>000</v>
      </c>
      <c r="AB395" t="str">
        <f t="shared" si="26"/>
        <v>--</v>
      </c>
      <c r="AC395" t="str">
        <f t="shared" si="27"/>
        <v>--</v>
      </c>
      <c r="AD395" t="str">
        <f t="shared" si="30"/>
        <v>--</v>
      </c>
      <c r="AE395" t="s">
        <v>425</v>
      </c>
      <c r="AF395" t="s">
        <v>425</v>
      </c>
      <c r="AG395" t="s">
        <v>425</v>
      </c>
      <c r="AH395" t="s">
        <v>425</v>
      </c>
      <c r="AI395" t="s">
        <v>425</v>
      </c>
      <c r="AJ395" s="38"/>
    </row>
    <row r="396" spans="1:36" ht="60" hidden="1">
      <c r="A396" s="63" t="s">
        <v>353</v>
      </c>
      <c r="B396" s="27" t="s">
        <v>354</v>
      </c>
      <c r="C396" s="68" t="s">
        <v>442</v>
      </c>
      <c r="D396" s="18">
        <v>1444</v>
      </c>
      <c r="E396" s="18">
        <v>112.5</v>
      </c>
      <c r="F396" s="69">
        <v>80.8</v>
      </c>
      <c r="G396" s="18">
        <v>187.9</v>
      </c>
      <c r="H396" s="5" t="s">
        <v>1302</v>
      </c>
      <c r="I396" s="5" t="s">
        <v>425</v>
      </c>
      <c r="J396" s="17" t="s">
        <v>425</v>
      </c>
      <c r="K396" s="5" t="s">
        <v>425</v>
      </c>
      <c r="L396" s="5" t="s">
        <v>425</v>
      </c>
      <c r="M396" s="5" t="s">
        <v>425</v>
      </c>
      <c r="N396" s="17" t="s">
        <v>425</v>
      </c>
      <c r="O396" s="5" t="s">
        <v>425</v>
      </c>
      <c r="P396" s="4"/>
      <c r="Q396" s="5" t="s">
        <v>425</v>
      </c>
      <c r="R396" s="5" t="s">
        <v>425</v>
      </c>
      <c r="S396" s="5" t="s">
        <v>425</v>
      </c>
      <c r="T396" s="5" t="s">
        <v>425</v>
      </c>
      <c r="U396" s="18" t="s">
        <v>425</v>
      </c>
      <c r="V396" s="18" t="s">
        <v>425</v>
      </c>
      <c r="W396" s="18" t="s">
        <v>425</v>
      </c>
      <c r="X396" s="18" t="s">
        <v>425</v>
      </c>
      <c r="Z396" s="7" t="str">
        <f>IFERROR(VLOOKUP(J396,Мощность!A:F,6,0),"000")</f>
        <v>000</v>
      </c>
      <c r="AA396" s="7" t="str">
        <f>IFERROR(VLOOKUP('Подбор UPS'!K396,Мощность!H:Q,10,0),"000")</f>
        <v>000</v>
      </c>
      <c r="AB396" t="str">
        <f t="shared" si="26"/>
        <v>--</v>
      </c>
      <c r="AC396" t="str">
        <f t="shared" si="27"/>
        <v>--</v>
      </c>
      <c r="AD396" t="str">
        <f t="shared" si="30"/>
        <v>--</v>
      </c>
      <c r="AE396" t="s">
        <v>425</v>
      </c>
      <c r="AF396" t="s">
        <v>425</v>
      </c>
      <c r="AG396" t="s">
        <v>425</v>
      </c>
      <c r="AH396" t="s">
        <v>425</v>
      </c>
      <c r="AI396" t="s">
        <v>425</v>
      </c>
      <c r="AJ396" s="38"/>
    </row>
    <row r="397" spans="1:36" ht="60" hidden="1">
      <c r="A397" s="63" t="s">
        <v>355</v>
      </c>
      <c r="B397" s="27" t="s">
        <v>356</v>
      </c>
      <c r="C397" s="68" t="s">
        <v>443</v>
      </c>
      <c r="D397" s="18">
        <v>1625</v>
      </c>
      <c r="E397" s="18">
        <v>112.5</v>
      </c>
      <c r="F397" s="69">
        <v>80.8</v>
      </c>
      <c r="G397" s="18">
        <v>187.9</v>
      </c>
      <c r="H397" s="5" t="s">
        <v>1302</v>
      </c>
      <c r="I397" s="5" t="s">
        <v>425</v>
      </c>
      <c r="J397" s="17" t="s">
        <v>425</v>
      </c>
      <c r="K397" s="5" t="s">
        <v>425</v>
      </c>
      <c r="L397" s="5" t="s">
        <v>425</v>
      </c>
      <c r="M397" s="5" t="s">
        <v>425</v>
      </c>
      <c r="N397" s="17" t="s">
        <v>425</v>
      </c>
      <c r="O397" s="5" t="s">
        <v>425</v>
      </c>
      <c r="P397" s="4"/>
      <c r="Q397" s="5" t="s">
        <v>425</v>
      </c>
      <c r="R397" s="5" t="s">
        <v>425</v>
      </c>
      <c r="S397" s="5" t="s">
        <v>425</v>
      </c>
      <c r="T397" s="5" t="s">
        <v>425</v>
      </c>
      <c r="U397" s="18" t="s">
        <v>425</v>
      </c>
      <c r="V397" s="18" t="s">
        <v>425</v>
      </c>
      <c r="W397" s="18" t="s">
        <v>425</v>
      </c>
      <c r="X397" s="18" t="s">
        <v>425</v>
      </c>
      <c r="Z397" s="7" t="str">
        <f>IFERROR(VLOOKUP(J397,Мощность!A:F,6,0),"000")</f>
        <v>000</v>
      </c>
      <c r="AA397" s="7" t="str">
        <f>IFERROR(VLOOKUP('Подбор UPS'!K397,Мощность!H:Q,10,0),"000")</f>
        <v>000</v>
      </c>
      <c r="AB397" t="str">
        <f t="shared" si="26"/>
        <v>--</v>
      </c>
      <c r="AC397" t="str">
        <f t="shared" si="27"/>
        <v>--</v>
      </c>
      <c r="AD397" t="str">
        <f t="shared" si="30"/>
        <v>--</v>
      </c>
      <c r="AE397" t="s">
        <v>425</v>
      </c>
      <c r="AF397" t="s">
        <v>425</v>
      </c>
      <c r="AG397" t="s">
        <v>425</v>
      </c>
      <c r="AH397" t="s">
        <v>425</v>
      </c>
      <c r="AI397" t="s">
        <v>425</v>
      </c>
      <c r="AJ397" s="38"/>
    </row>
    <row r="398" spans="1:36" ht="60" hidden="1">
      <c r="A398" s="63" t="s">
        <v>357</v>
      </c>
      <c r="B398" s="28" t="s">
        <v>962</v>
      </c>
      <c r="C398" s="68" t="s">
        <v>959</v>
      </c>
      <c r="D398" s="18">
        <v>2188</v>
      </c>
      <c r="E398" s="18">
        <v>112.5</v>
      </c>
      <c r="F398" s="69">
        <v>80.8</v>
      </c>
      <c r="G398" s="18">
        <v>187.9</v>
      </c>
      <c r="H398" s="5" t="s">
        <v>1302</v>
      </c>
      <c r="I398" s="5" t="s">
        <v>425</v>
      </c>
      <c r="J398" s="17" t="s">
        <v>425</v>
      </c>
      <c r="K398" s="5" t="s">
        <v>425</v>
      </c>
      <c r="L398" s="5" t="s">
        <v>425</v>
      </c>
      <c r="M398" s="5" t="s">
        <v>425</v>
      </c>
      <c r="N398" s="17" t="s">
        <v>425</v>
      </c>
      <c r="O398" s="5" t="s">
        <v>425</v>
      </c>
      <c r="P398" s="4"/>
      <c r="Q398" s="5" t="s">
        <v>425</v>
      </c>
      <c r="R398" s="5" t="s">
        <v>425</v>
      </c>
      <c r="S398" s="5" t="s">
        <v>425</v>
      </c>
      <c r="T398" s="5" t="s">
        <v>425</v>
      </c>
      <c r="U398" s="18" t="s">
        <v>425</v>
      </c>
      <c r="V398" s="18" t="s">
        <v>425</v>
      </c>
      <c r="W398" s="18" t="s">
        <v>425</v>
      </c>
      <c r="X398" s="18" t="s">
        <v>425</v>
      </c>
      <c r="Z398" s="7" t="str">
        <f>IFERROR(VLOOKUP(J398,Мощность!A:F,6,0),"000")</f>
        <v>000</v>
      </c>
      <c r="AA398" s="7" t="str">
        <f>IFERROR(VLOOKUP('Подбор UPS'!K398,Мощность!H:Q,10,0),"000")</f>
        <v>000</v>
      </c>
      <c r="AB398" t="str">
        <f t="shared" ref="AB398:AB461" si="31">CONCATENATE(M398,"-")</f>
        <v>--</v>
      </c>
      <c r="AC398" t="str">
        <f t="shared" ref="AC398:AC461" si="32">CONCATENATE(O398,"-")</f>
        <v>--</v>
      </c>
      <c r="AD398" t="str">
        <f t="shared" si="30"/>
        <v>--</v>
      </c>
      <c r="AE398" t="s">
        <v>425</v>
      </c>
      <c r="AF398" t="s">
        <v>425</v>
      </c>
      <c r="AG398" t="s">
        <v>425</v>
      </c>
      <c r="AH398" t="s">
        <v>425</v>
      </c>
      <c r="AI398" t="s">
        <v>425</v>
      </c>
      <c r="AJ398" s="38"/>
    </row>
    <row r="399" spans="1:36" ht="24" hidden="1">
      <c r="A399" s="8" t="s">
        <v>823</v>
      </c>
      <c r="B399" s="73" t="s">
        <v>824</v>
      </c>
      <c r="C399" s="68" t="s">
        <v>912</v>
      </c>
      <c r="D399" s="18">
        <v>412</v>
      </c>
      <c r="E399" s="18">
        <v>112.5</v>
      </c>
      <c r="F399" s="69">
        <v>80.8</v>
      </c>
      <c r="G399" s="18">
        <v>187.9</v>
      </c>
      <c r="H399" s="5" t="s">
        <v>1302</v>
      </c>
      <c r="I399" s="5" t="s">
        <v>425</v>
      </c>
      <c r="J399" s="17" t="s">
        <v>425</v>
      </c>
      <c r="K399" s="5" t="s">
        <v>425</v>
      </c>
      <c r="L399" s="5" t="s">
        <v>425</v>
      </c>
      <c r="M399" s="5" t="s">
        <v>425</v>
      </c>
      <c r="N399" s="17" t="s">
        <v>425</v>
      </c>
      <c r="O399" s="5" t="s">
        <v>425</v>
      </c>
      <c r="P399" s="4"/>
      <c r="Q399" s="5" t="s">
        <v>425</v>
      </c>
      <c r="R399" s="5" t="s">
        <v>425</v>
      </c>
      <c r="S399" s="5" t="s">
        <v>425</v>
      </c>
      <c r="T399" s="5" t="s">
        <v>425</v>
      </c>
      <c r="U399" s="18" t="s">
        <v>425</v>
      </c>
      <c r="V399" s="18" t="s">
        <v>425</v>
      </c>
      <c r="W399" s="18" t="s">
        <v>425</v>
      </c>
      <c r="X399" s="18" t="s">
        <v>425</v>
      </c>
      <c r="Z399" s="7" t="str">
        <f>IFERROR(VLOOKUP(J399,Мощность!A:F,6,0),"000")</f>
        <v>000</v>
      </c>
      <c r="AA399" s="7" t="str">
        <f>IFERROR(VLOOKUP('Подбор UPS'!K399,Мощность!H:Q,10,0),"000")</f>
        <v>000</v>
      </c>
      <c r="AB399" t="str">
        <f t="shared" si="31"/>
        <v>--</v>
      </c>
      <c r="AC399" t="str">
        <f t="shared" si="32"/>
        <v>--</v>
      </c>
      <c r="AD399" t="str">
        <f t="shared" si="30"/>
        <v>--</v>
      </c>
      <c r="AE399" t="s">
        <v>425</v>
      </c>
      <c r="AF399" t="s">
        <v>425</v>
      </c>
      <c r="AG399" t="s">
        <v>425</v>
      </c>
      <c r="AH399" t="s">
        <v>425</v>
      </c>
      <c r="AI399" t="s">
        <v>425</v>
      </c>
      <c r="AJ399" s="38"/>
    </row>
    <row r="400" spans="1:36" ht="60" hidden="1">
      <c r="A400" s="63" t="s">
        <v>358</v>
      </c>
      <c r="B400" s="27" t="s">
        <v>359</v>
      </c>
      <c r="C400" s="68" t="s">
        <v>360</v>
      </c>
      <c r="D400" s="18">
        <v>1444</v>
      </c>
      <c r="E400" s="18">
        <v>112.5</v>
      </c>
      <c r="F400" s="69">
        <v>80.8</v>
      </c>
      <c r="G400" s="18">
        <v>187.9</v>
      </c>
      <c r="H400" s="5" t="s">
        <v>1302</v>
      </c>
      <c r="I400" s="5" t="s">
        <v>425</v>
      </c>
      <c r="J400" s="17" t="s">
        <v>425</v>
      </c>
      <c r="K400" s="5" t="s">
        <v>425</v>
      </c>
      <c r="L400" s="5" t="s">
        <v>425</v>
      </c>
      <c r="M400" s="5" t="s">
        <v>425</v>
      </c>
      <c r="N400" s="17" t="s">
        <v>425</v>
      </c>
      <c r="O400" s="5" t="s">
        <v>425</v>
      </c>
      <c r="P400" s="4"/>
      <c r="Q400" s="5" t="s">
        <v>425</v>
      </c>
      <c r="R400" s="5" t="s">
        <v>425</v>
      </c>
      <c r="S400" s="5" t="s">
        <v>425</v>
      </c>
      <c r="T400" s="5" t="s">
        <v>425</v>
      </c>
      <c r="U400" s="18" t="s">
        <v>425</v>
      </c>
      <c r="V400" s="18" t="s">
        <v>425</v>
      </c>
      <c r="W400" s="18" t="s">
        <v>425</v>
      </c>
      <c r="X400" s="18" t="s">
        <v>425</v>
      </c>
      <c r="Z400" s="7" t="str">
        <f>IFERROR(VLOOKUP(J400,Мощность!A:F,6,0),"000")</f>
        <v>000</v>
      </c>
      <c r="AA400" s="7" t="str">
        <f>IFERROR(VLOOKUP('Подбор UPS'!K400,Мощность!H:Q,10,0),"000")</f>
        <v>000</v>
      </c>
      <c r="AB400" t="str">
        <f t="shared" si="31"/>
        <v>--</v>
      </c>
      <c r="AC400" t="str">
        <f t="shared" si="32"/>
        <v>--</v>
      </c>
      <c r="AD400" t="str">
        <f t="shared" si="30"/>
        <v>--</v>
      </c>
      <c r="AE400" t="s">
        <v>425</v>
      </c>
      <c r="AF400" t="s">
        <v>425</v>
      </c>
      <c r="AG400" t="s">
        <v>425</v>
      </c>
      <c r="AH400" t="s">
        <v>425</v>
      </c>
      <c r="AI400" t="s">
        <v>425</v>
      </c>
      <c r="AJ400" s="38"/>
    </row>
    <row r="401" spans="1:36" ht="60" hidden="1">
      <c r="A401" s="63" t="s">
        <v>361</v>
      </c>
      <c r="B401" s="27" t="s">
        <v>362</v>
      </c>
      <c r="C401" s="68" t="s">
        <v>363</v>
      </c>
      <c r="D401" s="18">
        <v>1625</v>
      </c>
      <c r="E401" s="18">
        <v>112.5</v>
      </c>
      <c r="F401" s="69">
        <v>80.8</v>
      </c>
      <c r="G401" s="18">
        <v>187.9</v>
      </c>
      <c r="H401" s="5" t="s">
        <v>1302</v>
      </c>
      <c r="I401" s="5" t="s">
        <v>425</v>
      </c>
      <c r="J401" s="17" t="s">
        <v>425</v>
      </c>
      <c r="K401" s="5" t="s">
        <v>425</v>
      </c>
      <c r="L401" s="5" t="s">
        <v>425</v>
      </c>
      <c r="M401" s="5" t="s">
        <v>425</v>
      </c>
      <c r="N401" s="17" t="s">
        <v>425</v>
      </c>
      <c r="O401" s="5" t="s">
        <v>425</v>
      </c>
      <c r="P401" s="4"/>
      <c r="Q401" s="5" t="s">
        <v>425</v>
      </c>
      <c r="R401" s="5" t="s">
        <v>425</v>
      </c>
      <c r="S401" s="5" t="s">
        <v>425</v>
      </c>
      <c r="T401" s="5" t="s">
        <v>425</v>
      </c>
      <c r="U401" s="18" t="s">
        <v>425</v>
      </c>
      <c r="V401" s="18" t="s">
        <v>425</v>
      </c>
      <c r="W401" s="18" t="s">
        <v>425</v>
      </c>
      <c r="X401" s="18" t="s">
        <v>425</v>
      </c>
      <c r="Z401" s="7" t="str">
        <f>IFERROR(VLOOKUP(J401,Мощность!A:F,6,0),"000")</f>
        <v>000</v>
      </c>
      <c r="AA401" s="7" t="str">
        <f>IFERROR(VLOOKUP('Подбор UPS'!K401,Мощность!H:Q,10,0),"000")</f>
        <v>000</v>
      </c>
      <c r="AB401" t="str">
        <f t="shared" si="31"/>
        <v>--</v>
      </c>
      <c r="AC401" t="str">
        <f t="shared" si="32"/>
        <v>--</v>
      </c>
      <c r="AD401" t="str">
        <f t="shared" si="30"/>
        <v>--</v>
      </c>
      <c r="AE401" t="s">
        <v>425</v>
      </c>
      <c r="AF401" t="s">
        <v>425</v>
      </c>
      <c r="AG401" t="s">
        <v>425</v>
      </c>
      <c r="AH401" t="s">
        <v>425</v>
      </c>
      <c r="AI401" t="s">
        <v>425</v>
      </c>
      <c r="AJ401" s="38"/>
    </row>
    <row r="402" spans="1:36" ht="60" hidden="1">
      <c r="A402" s="63" t="s">
        <v>364</v>
      </c>
      <c r="B402" s="28" t="s">
        <v>960</v>
      </c>
      <c r="C402" s="68" t="s">
        <v>961</v>
      </c>
      <c r="D402" s="18">
        <v>2116</v>
      </c>
      <c r="E402" s="18">
        <v>112.5</v>
      </c>
      <c r="F402" s="69">
        <v>80.8</v>
      </c>
      <c r="G402" s="18">
        <v>187.9</v>
      </c>
      <c r="H402" s="5" t="s">
        <v>1302</v>
      </c>
      <c r="I402" s="5" t="s">
        <v>425</v>
      </c>
      <c r="J402" s="17" t="s">
        <v>425</v>
      </c>
      <c r="K402" s="5" t="s">
        <v>425</v>
      </c>
      <c r="L402" s="5" t="s">
        <v>425</v>
      </c>
      <c r="M402" s="5" t="s">
        <v>425</v>
      </c>
      <c r="N402" s="17" t="s">
        <v>425</v>
      </c>
      <c r="O402" s="5" t="s">
        <v>425</v>
      </c>
      <c r="P402" s="4"/>
      <c r="Q402" s="5" t="s">
        <v>425</v>
      </c>
      <c r="R402" s="5" t="s">
        <v>425</v>
      </c>
      <c r="S402" s="5" t="s">
        <v>425</v>
      </c>
      <c r="T402" s="5" t="s">
        <v>425</v>
      </c>
      <c r="U402" s="18" t="s">
        <v>425</v>
      </c>
      <c r="V402" s="18" t="s">
        <v>425</v>
      </c>
      <c r="W402" s="18" t="s">
        <v>425</v>
      </c>
      <c r="X402" s="18" t="s">
        <v>425</v>
      </c>
      <c r="Z402" s="7" t="str">
        <f>IFERROR(VLOOKUP(J402,Мощность!A:F,6,0),"000")</f>
        <v>000</v>
      </c>
      <c r="AA402" s="7" t="str">
        <f>IFERROR(VLOOKUP('Подбор UPS'!K402,Мощность!H:Q,10,0),"000")</f>
        <v>000</v>
      </c>
      <c r="AB402" t="str">
        <f t="shared" si="31"/>
        <v>--</v>
      </c>
      <c r="AC402" t="str">
        <f t="shared" si="32"/>
        <v>--</v>
      </c>
      <c r="AD402" t="str">
        <f t="shared" si="30"/>
        <v>--</v>
      </c>
      <c r="AE402" t="s">
        <v>425</v>
      </c>
      <c r="AF402" t="s">
        <v>425</v>
      </c>
      <c r="AG402" t="s">
        <v>425</v>
      </c>
      <c r="AH402" t="s">
        <v>425</v>
      </c>
      <c r="AI402" t="s">
        <v>425</v>
      </c>
      <c r="AJ402" s="38"/>
    </row>
    <row r="403" spans="1:36" ht="24" hidden="1">
      <c r="A403" s="8" t="s">
        <v>825</v>
      </c>
      <c r="B403" s="73" t="s">
        <v>826</v>
      </c>
      <c r="C403" s="68" t="s">
        <v>913</v>
      </c>
      <c r="D403" s="18">
        <v>412</v>
      </c>
      <c r="E403" s="18">
        <v>112.5</v>
      </c>
      <c r="F403" s="69">
        <v>80.8</v>
      </c>
      <c r="G403" s="18">
        <v>187.9</v>
      </c>
      <c r="H403" s="5" t="s">
        <v>1302</v>
      </c>
      <c r="I403" s="5" t="s">
        <v>425</v>
      </c>
      <c r="J403" s="17" t="s">
        <v>425</v>
      </c>
      <c r="K403" s="5" t="s">
        <v>425</v>
      </c>
      <c r="L403" s="5" t="s">
        <v>425</v>
      </c>
      <c r="M403" s="5" t="s">
        <v>425</v>
      </c>
      <c r="N403" s="17" t="s">
        <v>425</v>
      </c>
      <c r="O403" s="5" t="s">
        <v>425</v>
      </c>
      <c r="P403" s="4"/>
      <c r="Q403" s="5" t="s">
        <v>425</v>
      </c>
      <c r="R403" s="5" t="s">
        <v>425</v>
      </c>
      <c r="S403" s="5" t="s">
        <v>425</v>
      </c>
      <c r="T403" s="5" t="s">
        <v>425</v>
      </c>
      <c r="U403" s="18" t="s">
        <v>425</v>
      </c>
      <c r="V403" s="18" t="s">
        <v>425</v>
      </c>
      <c r="W403" s="18" t="s">
        <v>425</v>
      </c>
      <c r="X403" s="18" t="s">
        <v>425</v>
      </c>
      <c r="Z403" s="7" t="str">
        <f>IFERROR(VLOOKUP(J403,Мощность!A:F,6,0),"000")</f>
        <v>000</v>
      </c>
      <c r="AA403" s="7" t="str">
        <f>IFERROR(VLOOKUP('Подбор UPS'!K403,Мощность!H:Q,10,0),"000")</f>
        <v>000</v>
      </c>
      <c r="AB403" t="str">
        <f t="shared" si="31"/>
        <v>--</v>
      </c>
      <c r="AC403" t="str">
        <f t="shared" si="32"/>
        <v>--</v>
      </c>
      <c r="AD403" t="str">
        <f t="shared" si="30"/>
        <v>--</v>
      </c>
      <c r="AE403" t="s">
        <v>425</v>
      </c>
      <c r="AF403" t="s">
        <v>425</v>
      </c>
      <c r="AG403" t="s">
        <v>425</v>
      </c>
      <c r="AH403" t="s">
        <v>425</v>
      </c>
      <c r="AI403" t="s">
        <v>425</v>
      </c>
      <c r="AJ403" s="38"/>
    </row>
    <row r="404" spans="1:36" ht="36" hidden="1">
      <c r="A404" s="64" t="s">
        <v>666</v>
      </c>
      <c r="B404" s="26" t="s">
        <v>667</v>
      </c>
      <c r="C404" s="68" t="s">
        <v>770</v>
      </c>
      <c r="D404" s="18">
        <v>880</v>
      </c>
      <c r="E404" s="18">
        <v>133.4</v>
      </c>
      <c r="F404" s="69">
        <v>87.2</v>
      </c>
      <c r="G404" s="18">
        <v>187.4</v>
      </c>
      <c r="H404" s="5" t="s">
        <v>1301</v>
      </c>
      <c r="I404" s="6" t="s">
        <v>2505</v>
      </c>
      <c r="J404" s="17">
        <v>250</v>
      </c>
      <c r="K404" s="5">
        <v>250</v>
      </c>
      <c r="L404" s="5" t="s">
        <v>1282</v>
      </c>
      <c r="M404" s="5" t="s">
        <v>429</v>
      </c>
      <c r="N404" s="17" t="s">
        <v>427</v>
      </c>
      <c r="O404" s="4" t="s">
        <v>427</v>
      </c>
      <c r="P404" s="4"/>
      <c r="Q404" s="4" t="s">
        <v>427</v>
      </c>
      <c r="R404" s="5" t="s">
        <v>2557</v>
      </c>
      <c r="S404" s="5" t="s">
        <v>2558</v>
      </c>
      <c r="T404" s="5" t="s">
        <v>2559</v>
      </c>
      <c r="U404" s="4" t="s">
        <v>2560</v>
      </c>
      <c r="V404" s="4" t="s">
        <v>664</v>
      </c>
      <c r="W404" s="18" t="s">
        <v>425</v>
      </c>
      <c r="X404" s="18" t="s">
        <v>425</v>
      </c>
      <c r="Z404" s="7" t="str">
        <f>IFERROR(VLOOKUP(J404,Мощность!A:F,6,0),"000")</f>
        <v>_225_250___</v>
      </c>
      <c r="AA404" s="7" t="str">
        <f>IFERROR(VLOOKUP('Подбор UPS'!K404,Мощность!H:Q,10,0),"000")</f>
        <v>_240_247.5_250_200_202.5____</v>
      </c>
      <c r="AB404" t="str">
        <f t="shared" si="31"/>
        <v>опция-</v>
      </c>
      <c r="AC404" t="str">
        <f t="shared" si="32"/>
        <v>нет-</v>
      </c>
      <c r="AD404" t="str">
        <f t="shared" si="30"/>
        <v>нет-</v>
      </c>
      <c r="AE404" t="s">
        <v>2708</v>
      </c>
      <c r="AF404" t="s">
        <v>2708</v>
      </c>
      <c r="AG404" t="s">
        <v>2708</v>
      </c>
      <c r="AH404" t="s">
        <v>2708</v>
      </c>
      <c r="AI404" t="s">
        <v>2708</v>
      </c>
      <c r="AJ404" s="37" t="str">
        <f t="shared" ref="AJ404:AJ433" si="33">CONCATENATE(B404,"_")</f>
        <v>9395P-300-250-U_</v>
      </c>
    </row>
    <row r="405" spans="1:36" ht="48" hidden="1">
      <c r="A405" s="64" t="s">
        <v>668</v>
      </c>
      <c r="B405" s="26" t="s">
        <v>669</v>
      </c>
      <c r="C405" s="68" t="s">
        <v>771</v>
      </c>
      <c r="D405" s="18">
        <v>880</v>
      </c>
      <c r="E405" s="18">
        <v>133.4</v>
      </c>
      <c r="F405" s="69">
        <v>87.2</v>
      </c>
      <c r="G405" s="18">
        <v>187.4</v>
      </c>
      <c r="H405" s="5" t="s">
        <v>1301</v>
      </c>
      <c r="I405" s="6" t="s">
        <v>2505</v>
      </c>
      <c r="J405" s="17">
        <v>250</v>
      </c>
      <c r="K405" s="5">
        <v>250</v>
      </c>
      <c r="L405" s="5" t="s">
        <v>1282</v>
      </c>
      <c r="M405" s="5" t="s">
        <v>426</v>
      </c>
      <c r="N405" s="17" t="s">
        <v>427</v>
      </c>
      <c r="O405" s="4" t="s">
        <v>427</v>
      </c>
      <c r="P405" s="4"/>
      <c r="Q405" s="4" t="s">
        <v>427</v>
      </c>
      <c r="R405" s="5" t="s">
        <v>2557</v>
      </c>
      <c r="S405" s="5" t="s">
        <v>2558</v>
      </c>
      <c r="T405" s="5" t="s">
        <v>2559</v>
      </c>
      <c r="U405" s="4" t="s">
        <v>2560</v>
      </c>
      <c r="V405" s="4" t="s">
        <v>664</v>
      </c>
      <c r="W405" s="18" t="s">
        <v>425</v>
      </c>
      <c r="X405" s="18" t="s">
        <v>425</v>
      </c>
      <c r="Z405" s="7" t="str">
        <f>IFERROR(VLOOKUP(J405,Мощность!A:F,6,0),"000")</f>
        <v>_225_250___</v>
      </c>
      <c r="AA405" s="7" t="str">
        <f>IFERROR(VLOOKUP('Подбор UPS'!K405,Мощность!H:Q,10,0),"000")</f>
        <v>_240_247.5_250_200_202.5____</v>
      </c>
      <c r="AB405" t="str">
        <f t="shared" si="31"/>
        <v>да-</v>
      </c>
      <c r="AC405" t="str">
        <f t="shared" si="32"/>
        <v>нет-</v>
      </c>
      <c r="AD405" t="str">
        <f t="shared" si="30"/>
        <v>нет-</v>
      </c>
      <c r="AE405" t="s">
        <v>2708</v>
      </c>
      <c r="AF405" t="s">
        <v>2708</v>
      </c>
      <c r="AG405" t="s">
        <v>2708</v>
      </c>
      <c r="AH405" t="s">
        <v>2708</v>
      </c>
      <c r="AI405" t="s">
        <v>2708</v>
      </c>
      <c r="AJ405" s="37" t="str">
        <f t="shared" si="33"/>
        <v>9395P-300-250-U-HS_</v>
      </c>
    </row>
    <row r="406" spans="1:36" ht="48" hidden="1">
      <c r="A406" s="64" t="s">
        <v>670</v>
      </c>
      <c r="B406" s="26" t="s">
        <v>671</v>
      </c>
      <c r="C406" s="68" t="s">
        <v>772</v>
      </c>
      <c r="D406" s="18">
        <v>880</v>
      </c>
      <c r="E406" s="18">
        <v>133.4</v>
      </c>
      <c r="F406" s="69">
        <v>87.2</v>
      </c>
      <c r="G406" s="18">
        <v>187.4</v>
      </c>
      <c r="H406" s="5" t="s">
        <v>1301</v>
      </c>
      <c r="I406" s="6" t="s">
        <v>2505</v>
      </c>
      <c r="J406" s="17">
        <v>250</v>
      </c>
      <c r="K406" s="5">
        <v>250</v>
      </c>
      <c r="L406" s="5" t="s">
        <v>1282</v>
      </c>
      <c r="M406" s="5" t="s">
        <v>429</v>
      </c>
      <c r="N406" s="17" t="s">
        <v>427</v>
      </c>
      <c r="O406" s="4" t="s">
        <v>427</v>
      </c>
      <c r="P406" s="4"/>
      <c r="Q406" s="4" t="s">
        <v>427</v>
      </c>
      <c r="R406" s="5" t="s">
        <v>2557</v>
      </c>
      <c r="S406" s="5" t="s">
        <v>2558</v>
      </c>
      <c r="T406" s="5" t="s">
        <v>2559</v>
      </c>
      <c r="U406" s="4" t="s">
        <v>2560</v>
      </c>
      <c r="V406" s="4" t="s">
        <v>664</v>
      </c>
      <c r="W406" s="18" t="s">
        <v>425</v>
      </c>
      <c r="X406" s="18" t="s">
        <v>425</v>
      </c>
      <c r="Z406" s="7" t="str">
        <f>IFERROR(VLOOKUP(J406,Мощность!A:F,6,0),"000")</f>
        <v>_225_250___</v>
      </c>
      <c r="AA406" s="7" t="str">
        <f>IFERROR(VLOOKUP('Подбор UPS'!K406,Мощность!H:Q,10,0),"000")</f>
        <v>_240_247.5_250_200_202.5____</v>
      </c>
      <c r="AB406" t="str">
        <f t="shared" si="31"/>
        <v>опция-</v>
      </c>
      <c r="AC406" t="str">
        <f t="shared" si="32"/>
        <v>нет-</v>
      </c>
      <c r="AD406" t="str">
        <f t="shared" si="30"/>
        <v>нет-</v>
      </c>
      <c r="AE406" t="s">
        <v>2708</v>
      </c>
      <c r="AF406" t="s">
        <v>2708</v>
      </c>
      <c r="AG406" t="s">
        <v>2708</v>
      </c>
      <c r="AH406" t="s">
        <v>2708</v>
      </c>
      <c r="AI406" t="s">
        <v>2708</v>
      </c>
      <c r="AJ406" s="37" t="str">
        <f t="shared" si="33"/>
        <v>9395P-300-250-U-IB_</v>
      </c>
    </row>
    <row r="407" spans="1:36" ht="48" hidden="1">
      <c r="A407" s="64" t="s">
        <v>672</v>
      </c>
      <c r="B407" s="26" t="s">
        <v>673</v>
      </c>
      <c r="C407" s="68" t="s">
        <v>773</v>
      </c>
      <c r="D407" s="18">
        <v>880</v>
      </c>
      <c r="E407" s="18">
        <v>133.4</v>
      </c>
      <c r="F407" s="69">
        <v>87.2</v>
      </c>
      <c r="G407" s="18">
        <v>187.4</v>
      </c>
      <c r="H407" s="5" t="s">
        <v>1301</v>
      </c>
      <c r="I407" s="6" t="s">
        <v>2505</v>
      </c>
      <c r="J407" s="17">
        <v>250</v>
      </c>
      <c r="K407" s="5">
        <v>250</v>
      </c>
      <c r="L407" s="5" t="s">
        <v>1282</v>
      </c>
      <c r="M407" s="5" t="s">
        <v>426</v>
      </c>
      <c r="N407" s="17" t="s">
        <v>427</v>
      </c>
      <c r="O407" s="4" t="s">
        <v>427</v>
      </c>
      <c r="P407" s="4"/>
      <c r="Q407" s="4" t="s">
        <v>427</v>
      </c>
      <c r="R407" s="5" t="s">
        <v>2557</v>
      </c>
      <c r="S407" s="5" t="s">
        <v>2558</v>
      </c>
      <c r="T407" s="5" t="s">
        <v>2559</v>
      </c>
      <c r="U407" s="4" t="s">
        <v>2560</v>
      </c>
      <c r="V407" s="4" t="s">
        <v>664</v>
      </c>
      <c r="W407" s="18" t="s">
        <v>425</v>
      </c>
      <c r="X407" s="18" t="s">
        <v>425</v>
      </c>
      <c r="Z407" s="7" t="str">
        <f>IFERROR(VLOOKUP(J407,Мощность!A:F,6,0),"000")</f>
        <v>_225_250___</v>
      </c>
      <c r="AA407" s="7" t="str">
        <f>IFERROR(VLOOKUP('Подбор UPS'!K407,Мощность!H:Q,10,0),"000")</f>
        <v>_240_247.5_250_200_202.5____</v>
      </c>
      <c r="AB407" t="str">
        <f t="shared" si="31"/>
        <v>да-</v>
      </c>
      <c r="AC407" t="str">
        <f t="shared" si="32"/>
        <v>нет-</v>
      </c>
      <c r="AD407" t="str">
        <f t="shared" si="30"/>
        <v>нет-</v>
      </c>
      <c r="AE407" t="s">
        <v>2708</v>
      </c>
      <c r="AF407" t="s">
        <v>2708</v>
      </c>
      <c r="AG407" t="s">
        <v>2708</v>
      </c>
      <c r="AH407" t="s">
        <v>2708</v>
      </c>
      <c r="AI407" t="s">
        <v>2708</v>
      </c>
      <c r="AJ407" s="37" t="str">
        <f t="shared" si="33"/>
        <v>9395P-300-250-U-IB-HS_</v>
      </c>
    </row>
    <row r="408" spans="1:36" ht="48" hidden="1">
      <c r="A408" s="64" t="s">
        <v>674</v>
      </c>
      <c r="B408" s="26" t="s">
        <v>675</v>
      </c>
      <c r="C408" s="68" t="s">
        <v>774</v>
      </c>
      <c r="D408" s="18">
        <v>880</v>
      </c>
      <c r="E408" s="18">
        <v>133.4</v>
      </c>
      <c r="F408" s="69">
        <v>87.2</v>
      </c>
      <c r="G408" s="18">
        <v>187.4</v>
      </c>
      <c r="H408" s="5" t="s">
        <v>1301</v>
      </c>
      <c r="I408" s="6" t="s">
        <v>2505</v>
      </c>
      <c r="J408" s="17">
        <v>250</v>
      </c>
      <c r="K408" s="5">
        <v>250</v>
      </c>
      <c r="L408" s="5" t="s">
        <v>1282</v>
      </c>
      <c r="M408" s="5" t="s">
        <v>429</v>
      </c>
      <c r="N408" s="17" t="s">
        <v>427</v>
      </c>
      <c r="O408" s="4" t="s">
        <v>426</v>
      </c>
      <c r="P408" s="4"/>
      <c r="Q408" s="4" t="s">
        <v>427</v>
      </c>
      <c r="R408" s="5" t="s">
        <v>2557</v>
      </c>
      <c r="S408" s="5" t="s">
        <v>2558</v>
      </c>
      <c r="T408" s="5" t="s">
        <v>2559</v>
      </c>
      <c r="U408" s="4" t="s">
        <v>2560</v>
      </c>
      <c r="V408" s="4" t="s">
        <v>664</v>
      </c>
      <c r="W408" s="18" t="s">
        <v>425</v>
      </c>
      <c r="X408" s="18" t="s">
        <v>425</v>
      </c>
      <c r="Z408" s="7" t="str">
        <f>IFERROR(VLOOKUP(J408,Мощность!A:F,6,0),"000")</f>
        <v>_225_250___</v>
      </c>
      <c r="AA408" s="7" t="str">
        <f>IFERROR(VLOOKUP('Подбор UPS'!K408,Мощность!H:Q,10,0),"000")</f>
        <v>_240_247.5_250_200_202.5____</v>
      </c>
      <c r="AB408" t="str">
        <f t="shared" si="31"/>
        <v>опция-</v>
      </c>
      <c r="AC408" t="str">
        <f t="shared" si="32"/>
        <v>да-</v>
      </c>
      <c r="AD408" t="str">
        <f t="shared" si="30"/>
        <v>нет-</v>
      </c>
      <c r="AE408" t="s">
        <v>2708</v>
      </c>
      <c r="AF408" t="s">
        <v>2708</v>
      </c>
      <c r="AG408" t="s">
        <v>2708</v>
      </c>
      <c r="AH408" t="s">
        <v>2708</v>
      </c>
      <c r="AI408" t="s">
        <v>2708</v>
      </c>
      <c r="AJ408" s="37" t="str">
        <f t="shared" si="33"/>
        <v>9395P-300-250-U-MBS_</v>
      </c>
    </row>
    <row r="409" spans="1:36" ht="24" hidden="1">
      <c r="A409" s="64" t="s">
        <v>676</v>
      </c>
      <c r="B409" s="26" t="s">
        <v>677</v>
      </c>
      <c r="C409" s="68" t="s">
        <v>775</v>
      </c>
      <c r="D409" s="18">
        <v>880</v>
      </c>
      <c r="E409" s="18">
        <v>133.4</v>
      </c>
      <c r="F409" s="69">
        <v>87.2</v>
      </c>
      <c r="G409" s="18">
        <v>187.4</v>
      </c>
      <c r="H409" s="5" t="s">
        <v>1301</v>
      </c>
      <c r="I409" s="6" t="s">
        <v>2505</v>
      </c>
      <c r="J409" s="17">
        <v>300</v>
      </c>
      <c r="K409" s="5">
        <v>275</v>
      </c>
      <c r="L409" s="5" t="s">
        <v>425</v>
      </c>
      <c r="M409" s="5" t="s">
        <v>429</v>
      </c>
      <c r="N409" s="17" t="s">
        <v>427</v>
      </c>
      <c r="O409" s="4" t="s">
        <v>427</v>
      </c>
      <c r="P409" s="4"/>
      <c r="Q409" s="4" t="s">
        <v>427</v>
      </c>
      <c r="R409" s="5" t="s">
        <v>2557</v>
      </c>
      <c r="S409" s="5" t="s">
        <v>2558</v>
      </c>
      <c r="T409" s="5" t="s">
        <v>2559</v>
      </c>
      <c r="U409" s="4" t="s">
        <v>2560</v>
      </c>
      <c r="V409" s="4" t="s">
        <v>664</v>
      </c>
      <c r="W409" s="18" t="s">
        <v>425</v>
      </c>
      <c r="X409" s="18" t="s">
        <v>425</v>
      </c>
      <c r="Z409" s="7" t="str">
        <f>IFERROR(VLOOKUP(J409,Мощность!A:F,6,0),"000")</f>
        <v>_275_300___</v>
      </c>
      <c r="AA409" s="7" t="str">
        <f>IFERROR(VLOOKUP('Подбор UPS'!K409,Мощность!H:Q,10,0),"000")</f>
        <v>_270_275_202,5_240_247.5_250___</v>
      </c>
      <c r="AB409" t="str">
        <f t="shared" si="31"/>
        <v>опция-</v>
      </c>
      <c r="AC409" t="str">
        <f t="shared" si="32"/>
        <v>нет-</v>
      </c>
      <c r="AD409" t="str">
        <f t="shared" si="30"/>
        <v>нет-</v>
      </c>
      <c r="AE409" t="s">
        <v>2708</v>
      </c>
      <c r="AF409" t="s">
        <v>2708</v>
      </c>
      <c r="AG409" t="s">
        <v>2708</v>
      </c>
      <c r="AH409" t="s">
        <v>2708</v>
      </c>
      <c r="AI409" t="s">
        <v>2708</v>
      </c>
      <c r="AJ409" s="37" t="str">
        <f t="shared" si="33"/>
        <v>9395P-300_</v>
      </c>
    </row>
    <row r="410" spans="1:36" ht="36" hidden="1">
      <c r="A410" s="64" t="s">
        <v>678</v>
      </c>
      <c r="B410" s="26" t="s">
        <v>679</v>
      </c>
      <c r="C410" s="68" t="s">
        <v>776</v>
      </c>
      <c r="D410" s="18">
        <v>880</v>
      </c>
      <c r="E410" s="18">
        <v>133.4</v>
      </c>
      <c r="F410" s="69">
        <v>87.2</v>
      </c>
      <c r="G410" s="18">
        <v>187.4</v>
      </c>
      <c r="H410" s="5" t="s">
        <v>1301</v>
      </c>
      <c r="I410" s="6" t="s">
        <v>2505</v>
      </c>
      <c r="J410" s="17">
        <v>300</v>
      </c>
      <c r="K410" s="5">
        <v>275</v>
      </c>
      <c r="L410" s="5" t="s">
        <v>425</v>
      </c>
      <c r="M410" s="5" t="s">
        <v>426</v>
      </c>
      <c r="N410" s="17" t="s">
        <v>427</v>
      </c>
      <c r="O410" s="4" t="s">
        <v>427</v>
      </c>
      <c r="P410" s="4"/>
      <c r="Q410" s="4" t="s">
        <v>427</v>
      </c>
      <c r="R410" s="5" t="s">
        <v>2557</v>
      </c>
      <c r="S410" s="5" t="s">
        <v>2558</v>
      </c>
      <c r="T410" s="5" t="s">
        <v>2559</v>
      </c>
      <c r="U410" s="4" t="s">
        <v>2560</v>
      </c>
      <c r="V410" s="4" t="s">
        <v>664</v>
      </c>
      <c r="W410" s="18" t="s">
        <v>425</v>
      </c>
      <c r="X410" s="18" t="s">
        <v>425</v>
      </c>
      <c r="Z410" s="7" t="str">
        <f>IFERROR(VLOOKUP(J410,Мощность!A:F,6,0),"000")</f>
        <v>_275_300___</v>
      </c>
      <c r="AA410" s="7" t="str">
        <f>IFERROR(VLOOKUP('Подбор UPS'!K410,Мощность!H:Q,10,0),"000")</f>
        <v>_270_275_202,5_240_247.5_250___</v>
      </c>
      <c r="AB410" t="str">
        <f t="shared" si="31"/>
        <v>да-</v>
      </c>
      <c r="AC410" t="str">
        <f t="shared" si="32"/>
        <v>нет-</v>
      </c>
      <c r="AD410" t="str">
        <f t="shared" si="30"/>
        <v>нет-</v>
      </c>
      <c r="AE410" t="s">
        <v>2708</v>
      </c>
      <c r="AF410" t="s">
        <v>2708</v>
      </c>
      <c r="AG410" t="s">
        <v>2708</v>
      </c>
      <c r="AH410" t="s">
        <v>2708</v>
      </c>
      <c r="AI410" t="s">
        <v>2708</v>
      </c>
      <c r="AJ410" s="37" t="str">
        <f t="shared" si="33"/>
        <v>9395P-300-HS_</v>
      </c>
    </row>
    <row r="411" spans="1:36" ht="36" hidden="1">
      <c r="A411" s="64" t="s">
        <v>680</v>
      </c>
      <c r="B411" s="26" t="s">
        <v>681</v>
      </c>
      <c r="C411" s="68" t="s">
        <v>777</v>
      </c>
      <c r="D411" s="18">
        <v>880</v>
      </c>
      <c r="E411" s="18">
        <v>133.4</v>
      </c>
      <c r="F411" s="69">
        <v>87.2</v>
      </c>
      <c r="G411" s="18">
        <v>187.4</v>
      </c>
      <c r="H411" s="5" t="s">
        <v>1301</v>
      </c>
      <c r="I411" s="6" t="s">
        <v>2505</v>
      </c>
      <c r="J411" s="17">
        <v>300</v>
      </c>
      <c r="K411" s="5">
        <v>275</v>
      </c>
      <c r="L411" s="5" t="s">
        <v>425</v>
      </c>
      <c r="M411" s="5" t="s">
        <v>429</v>
      </c>
      <c r="N411" s="17" t="s">
        <v>427</v>
      </c>
      <c r="O411" s="4" t="s">
        <v>427</v>
      </c>
      <c r="P411" s="4"/>
      <c r="Q411" s="4" t="s">
        <v>427</v>
      </c>
      <c r="R411" s="5" t="s">
        <v>2557</v>
      </c>
      <c r="S411" s="5" t="s">
        <v>2558</v>
      </c>
      <c r="T411" s="5" t="s">
        <v>2559</v>
      </c>
      <c r="U411" s="4" t="s">
        <v>2560</v>
      </c>
      <c r="V411" s="4" t="s">
        <v>664</v>
      </c>
      <c r="W411" s="18" t="s">
        <v>425</v>
      </c>
      <c r="X411" s="18" t="s">
        <v>425</v>
      </c>
      <c r="Z411" s="7" t="str">
        <f>IFERROR(VLOOKUP(J411,Мощность!A:F,6,0),"000")</f>
        <v>_275_300___</v>
      </c>
      <c r="AA411" s="7" t="str">
        <f>IFERROR(VLOOKUP('Подбор UPS'!K411,Мощность!H:Q,10,0),"000")</f>
        <v>_270_275_202,5_240_247.5_250___</v>
      </c>
      <c r="AB411" t="str">
        <f t="shared" si="31"/>
        <v>опция-</v>
      </c>
      <c r="AC411" t="str">
        <f t="shared" si="32"/>
        <v>нет-</v>
      </c>
      <c r="AD411" t="str">
        <f t="shared" si="30"/>
        <v>нет-</v>
      </c>
      <c r="AE411" t="s">
        <v>2708</v>
      </c>
      <c r="AF411" t="s">
        <v>2708</v>
      </c>
      <c r="AG411" t="s">
        <v>2708</v>
      </c>
      <c r="AH411" t="s">
        <v>2708</v>
      </c>
      <c r="AI411" t="s">
        <v>2708</v>
      </c>
      <c r="AJ411" s="37" t="str">
        <f t="shared" si="33"/>
        <v>9395P-300-IB_</v>
      </c>
    </row>
    <row r="412" spans="1:36" ht="48" hidden="1">
      <c r="A412" s="64" t="s">
        <v>682</v>
      </c>
      <c r="B412" s="26" t="s">
        <v>683</v>
      </c>
      <c r="C412" s="68" t="s">
        <v>778</v>
      </c>
      <c r="D412" s="18">
        <v>880</v>
      </c>
      <c r="E412" s="18">
        <v>133.4</v>
      </c>
      <c r="F412" s="69">
        <v>87.2</v>
      </c>
      <c r="G412" s="18">
        <v>187.4</v>
      </c>
      <c r="H412" s="5" t="s">
        <v>1301</v>
      </c>
      <c r="I412" s="6" t="s">
        <v>2505</v>
      </c>
      <c r="J412" s="17">
        <v>300</v>
      </c>
      <c r="K412" s="5">
        <v>275</v>
      </c>
      <c r="L412" s="5" t="s">
        <v>425</v>
      </c>
      <c r="M412" s="5" t="s">
        <v>426</v>
      </c>
      <c r="N412" s="17" t="s">
        <v>427</v>
      </c>
      <c r="O412" s="4" t="s">
        <v>427</v>
      </c>
      <c r="P412" s="4"/>
      <c r="Q412" s="4" t="s">
        <v>427</v>
      </c>
      <c r="R412" s="5" t="s">
        <v>2557</v>
      </c>
      <c r="S412" s="5" t="s">
        <v>2558</v>
      </c>
      <c r="T412" s="5" t="s">
        <v>2559</v>
      </c>
      <c r="U412" s="4" t="s">
        <v>2560</v>
      </c>
      <c r="V412" s="4" t="s">
        <v>664</v>
      </c>
      <c r="W412" s="18" t="s">
        <v>425</v>
      </c>
      <c r="X412" s="18" t="s">
        <v>425</v>
      </c>
      <c r="Z412" s="7" t="str">
        <f>IFERROR(VLOOKUP(J412,Мощность!A:F,6,0),"000")</f>
        <v>_275_300___</v>
      </c>
      <c r="AA412" s="7" t="str">
        <f>IFERROR(VLOOKUP('Подбор UPS'!K412,Мощность!H:Q,10,0),"000")</f>
        <v>_270_275_202,5_240_247.5_250___</v>
      </c>
      <c r="AB412" t="str">
        <f t="shared" si="31"/>
        <v>да-</v>
      </c>
      <c r="AC412" t="str">
        <f t="shared" si="32"/>
        <v>нет-</v>
      </c>
      <c r="AD412" t="str">
        <f t="shared" si="30"/>
        <v>нет-</v>
      </c>
      <c r="AE412" t="s">
        <v>2708</v>
      </c>
      <c r="AF412" t="s">
        <v>2708</v>
      </c>
      <c r="AG412" t="s">
        <v>2708</v>
      </c>
      <c r="AH412" t="s">
        <v>2708</v>
      </c>
      <c r="AI412" t="s">
        <v>2708</v>
      </c>
      <c r="AJ412" s="37" t="str">
        <f t="shared" si="33"/>
        <v>9395P-300-IB-HS_</v>
      </c>
    </row>
    <row r="413" spans="1:36" ht="36" hidden="1">
      <c r="A413" s="64" t="s">
        <v>684</v>
      </c>
      <c r="B413" s="26" t="s">
        <v>685</v>
      </c>
      <c r="C413" s="68" t="s">
        <v>779</v>
      </c>
      <c r="D413" s="18">
        <v>880</v>
      </c>
      <c r="E413" s="18">
        <v>133.4</v>
      </c>
      <c r="F413" s="69">
        <v>87.2</v>
      </c>
      <c r="G413" s="18">
        <v>187.4</v>
      </c>
      <c r="H413" s="5" t="s">
        <v>1301</v>
      </c>
      <c r="I413" s="6" t="s">
        <v>2505</v>
      </c>
      <c r="J413" s="17">
        <v>300</v>
      </c>
      <c r="K413" s="5">
        <v>275</v>
      </c>
      <c r="L413" s="5" t="s">
        <v>425</v>
      </c>
      <c r="M413" s="5" t="s">
        <v>429</v>
      </c>
      <c r="N413" s="17" t="s">
        <v>427</v>
      </c>
      <c r="O413" s="4" t="s">
        <v>426</v>
      </c>
      <c r="P413" s="4"/>
      <c r="Q413" s="4" t="s">
        <v>427</v>
      </c>
      <c r="R413" s="5" t="s">
        <v>2557</v>
      </c>
      <c r="S413" s="5" t="s">
        <v>2558</v>
      </c>
      <c r="T413" s="5" t="s">
        <v>2559</v>
      </c>
      <c r="U413" s="4" t="s">
        <v>2560</v>
      </c>
      <c r="V413" s="4" t="s">
        <v>664</v>
      </c>
      <c r="W413" s="18" t="s">
        <v>425</v>
      </c>
      <c r="X413" s="18" t="s">
        <v>425</v>
      </c>
      <c r="Z413" s="7" t="str">
        <f>IFERROR(VLOOKUP(J413,Мощность!A:F,6,0),"000")</f>
        <v>_275_300___</v>
      </c>
      <c r="AA413" s="7" t="str">
        <f>IFERROR(VLOOKUP('Подбор UPS'!K413,Мощность!H:Q,10,0),"000")</f>
        <v>_270_275_202,5_240_247.5_250___</v>
      </c>
      <c r="AB413" t="str">
        <f t="shared" si="31"/>
        <v>опция-</v>
      </c>
      <c r="AC413" t="str">
        <f t="shared" si="32"/>
        <v>да-</v>
      </c>
      <c r="AD413" t="str">
        <f t="shared" si="30"/>
        <v>нет-</v>
      </c>
      <c r="AE413" t="s">
        <v>2708</v>
      </c>
      <c r="AF413" t="s">
        <v>2708</v>
      </c>
      <c r="AG413" t="s">
        <v>2708</v>
      </c>
      <c r="AH413" t="s">
        <v>2708</v>
      </c>
      <c r="AI413" t="s">
        <v>2708</v>
      </c>
      <c r="AJ413" s="37" t="str">
        <f t="shared" si="33"/>
        <v>9395P-300-MBS_</v>
      </c>
    </row>
    <row r="414" spans="1:36" ht="48" hidden="1">
      <c r="A414" s="64" t="s">
        <v>686</v>
      </c>
      <c r="B414" s="26" t="s">
        <v>687</v>
      </c>
      <c r="C414" s="68" t="s">
        <v>2278</v>
      </c>
      <c r="D414" s="18">
        <v>1530</v>
      </c>
      <c r="E414" s="18">
        <v>188.2</v>
      </c>
      <c r="F414" s="69">
        <v>87.2</v>
      </c>
      <c r="G414" s="18">
        <v>187.8</v>
      </c>
      <c r="H414" s="5" t="s">
        <v>1301</v>
      </c>
      <c r="I414" s="6" t="s">
        <v>2505</v>
      </c>
      <c r="J414" s="17">
        <v>500</v>
      </c>
      <c r="K414" s="5">
        <v>500</v>
      </c>
      <c r="L414" s="5" t="s">
        <v>1282</v>
      </c>
      <c r="M414" s="5" t="s">
        <v>429</v>
      </c>
      <c r="N414" s="17" t="s">
        <v>426</v>
      </c>
      <c r="O414" s="4" t="s">
        <v>427</v>
      </c>
      <c r="P414" s="4"/>
      <c r="Q414" s="4" t="s">
        <v>427</v>
      </c>
      <c r="R414" s="5" t="s">
        <v>2557</v>
      </c>
      <c r="S414" s="5" t="s">
        <v>2558</v>
      </c>
      <c r="T414" s="5" t="s">
        <v>2559</v>
      </c>
      <c r="U414" s="4" t="s">
        <v>2560</v>
      </c>
      <c r="V414" s="4" t="s">
        <v>664</v>
      </c>
      <c r="W414" s="18" t="s">
        <v>425</v>
      </c>
      <c r="X414" s="18" t="s">
        <v>425</v>
      </c>
      <c r="Z414" s="7" t="str">
        <f>IFERROR(VLOOKUP(J414,Мощность!A:F,6,0),"000")</f>
        <v>_450_500___</v>
      </c>
      <c r="AA414" s="7" t="str">
        <f>IFERROR(VLOOKUP('Подбор UPS'!K414,Мощность!H:Q,10,0),"000")</f>
        <v>_495_500_360_405_____</v>
      </c>
      <c r="AB414" t="str">
        <f t="shared" si="31"/>
        <v>опция-</v>
      </c>
      <c r="AC414" t="str">
        <f t="shared" si="32"/>
        <v>нет-</v>
      </c>
      <c r="AD414" t="str">
        <f t="shared" si="30"/>
        <v>нет-</v>
      </c>
      <c r="AE414" t="s">
        <v>2708</v>
      </c>
      <c r="AF414" t="s">
        <v>2708</v>
      </c>
      <c r="AG414" t="s">
        <v>2708</v>
      </c>
      <c r="AH414" t="s">
        <v>2708</v>
      </c>
      <c r="AI414" t="s">
        <v>2708</v>
      </c>
      <c r="AJ414" s="37" t="str">
        <f t="shared" si="33"/>
        <v>9395P-600-500-U_</v>
      </c>
    </row>
    <row r="415" spans="1:36" ht="60" hidden="1">
      <c r="A415" s="64" t="s">
        <v>688</v>
      </c>
      <c r="B415" s="26" t="s">
        <v>689</v>
      </c>
      <c r="C415" s="68" t="s">
        <v>2279</v>
      </c>
      <c r="D415" s="18">
        <v>1530</v>
      </c>
      <c r="E415" s="18">
        <v>188.2</v>
      </c>
      <c r="F415" s="69">
        <v>87.2</v>
      </c>
      <c r="G415" s="18">
        <v>187.8</v>
      </c>
      <c r="H415" s="5" t="s">
        <v>1301</v>
      </c>
      <c r="I415" s="6" t="s">
        <v>2505</v>
      </c>
      <c r="J415" s="17">
        <v>500</v>
      </c>
      <c r="K415" s="5">
        <v>500</v>
      </c>
      <c r="L415" s="5" t="s">
        <v>1282</v>
      </c>
      <c r="M415" s="5" t="s">
        <v>426</v>
      </c>
      <c r="N415" s="17" t="s">
        <v>426</v>
      </c>
      <c r="O415" s="4" t="s">
        <v>427</v>
      </c>
      <c r="P415" s="4"/>
      <c r="Q415" s="4" t="s">
        <v>427</v>
      </c>
      <c r="R415" s="5" t="s">
        <v>2557</v>
      </c>
      <c r="S415" s="5" t="s">
        <v>2558</v>
      </c>
      <c r="T415" s="5" t="s">
        <v>2559</v>
      </c>
      <c r="U415" s="4" t="s">
        <v>2560</v>
      </c>
      <c r="V415" s="4" t="s">
        <v>664</v>
      </c>
      <c r="W415" s="18" t="s">
        <v>425</v>
      </c>
      <c r="X415" s="18" t="s">
        <v>425</v>
      </c>
      <c r="Z415" s="7" t="str">
        <f>IFERROR(VLOOKUP(J415,Мощность!A:F,6,0),"000")</f>
        <v>_450_500___</v>
      </c>
      <c r="AA415" s="7" t="str">
        <f>IFERROR(VLOOKUP('Подбор UPS'!K415,Мощность!H:Q,10,0),"000")</f>
        <v>_495_500_360_405_____</v>
      </c>
      <c r="AB415" t="str">
        <f t="shared" si="31"/>
        <v>да-</v>
      </c>
      <c r="AC415" t="str">
        <f t="shared" si="32"/>
        <v>нет-</v>
      </c>
      <c r="AD415" t="str">
        <f t="shared" si="30"/>
        <v>нет-</v>
      </c>
      <c r="AE415" t="s">
        <v>2708</v>
      </c>
      <c r="AF415" t="s">
        <v>2708</v>
      </c>
      <c r="AG415" t="s">
        <v>2708</v>
      </c>
      <c r="AH415" t="s">
        <v>2708</v>
      </c>
      <c r="AI415" t="s">
        <v>2708</v>
      </c>
      <c r="AJ415" s="37" t="str">
        <f t="shared" si="33"/>
        <v>9395P-600-500-U-HS_</v>
      </c>
    </row>
    <row r="416" spans="1:36" ht="60" hidden="1">
      <c r="A416" s="64" t="s">
        <v>690</v>
      </c>
      <c r="B416" s="26" t="s">
        <v>691</v>
      </c>
      <c r="C416" s="68" t="s">
        <v>2280</v>
      </c>
      <c r="D416" s="18">
        <v>1530</v>
      </c>
      <c r="E416" s="18">
        <v>188.2</v>
      </c>
      <c r="F416" s="69">
        <v>87.2</v>
      </c>
      <c r="G416" s="18">
        <v>187.8</v>
      </c>
      <c r="H416" s="5" t="s">
        <v>1301</v>
      </c>
      <c r="I416" s="6" t="s">
        <v>2505</v>
      </c>
      <c r="J416" s="17">
        <v>500</v>
      </c>
      <c r="K416" s="5">
        <v>500</v>
      </c>
      <c r="L416" s="5" t="s">
        <v>1282</v>
      </c>
      <c r="M416" s="5" t="s">
        <v>429</v>
      </c>
      <c r="N416" s="17" t="s">
        <v>426</v>
      </c>
      <c r="O416" s="4" t="s">
        <v>427</v>
      </c>
      <c r="P416" s="4"/>
      <c r="Q416" s="4" t="s">
        <v>427</v>
      </c>
      <c r="R416" s="5" t="s">
        <v>2557</v>
      </c>
      <c r="S416" s="5" t="s">
        <v>2558</v>
      </c>
      <c r="T416" s="5" t="s">
        <v>2559</v>
      </c>
      <c r="U416" s="4" t="s">
        <v>2560</v>
      </c>
      <c r="V416" s="4" t="s">
        <v>664</v>
      </c>
      <c r="W416" s="18" t="s">
        <v>425</v>
      </c>
      <c r="X416" s="18" t="s">
        <v>425</v>
      </c>
      <c r="Z416" s="7" t="str">
        <f>IFERROR(VLOOKUP(J416,Мощность!A:F,6,0),"000")</f>
        <v>_450_500___</v>
      </c>
      <c r="AA416" s="7" t="str">
        <f>IFERROR(VLOOKUP('Подбор UPS'!K416,Мощность!H:Q,10,0),"000")</f>
        <v>_495_500_360_405_____</v>
      </c>
      <c r="AB416" t="str">
        <f t="shared" si="31"/>
        <v>опция-</v>
      </c>
      <c r="AC416" t="str">
        <f t="shared" si="32"/>
        <v>нет-</v>
      </c>
      <c r="AD416" t="str">
        <f t="shared" si="30"/>
        <v>нет-</v>
      </c>
      <c r="AE416" t="s">
        <v>2708</v>
      </c>
      <c r="AF416" t="s">
        <v>2708</v>
      </c>
      <c r="AG416" t="s">
        <v>2708</v>
      </c>
      <c r="AH416" t="s">
        <v>2708</v>
      </c>
      <c r="AI416" t="s">
        <v>2708</v>
      </c>
      <c r="AJ416" s="37" t="str">
        <f t="shared" si="33"/>
        <v>9395P-600-500-U-IB_</v>
      </c>
    </row>
    <row r="417" spans="1:36" ht="60" hidden="1">
      <c r="A417" s="64" t="s">
        <v>692</v>
      </c>
      <c r="B417" s="26" t="s">
        <v>693</v>
      </c>
      <c r="C417" s="68" t="s">
        <v>2281</v>
      </c>
      <c r="D417" s="18">
        <v>1530</v>
      </c>
      <c r="E417" s="18">
        <v>188.2</v>
      </c>
      <c r="F417" s="69">
        <v>87.2</v>
      </c>
      <c r="G417" s="18">
        <v>187.8</v>
      </c>
      <c r="H417" s="5" t="s">
        <v>1301</v>
      </c>
      <c r="I417" s="6" t="s">
        <v>2505</v>
      </c>
      <c r="J417" s="17">
        <v>500</v>
      </c>
      <c r="K417" s="5">
        <v>500</v>
      </c>
      <c r="L417" s="5" t="s">
        <v>1282</v>
      </c>
      <c r="M417" s="5" t="s">
        <v>426</v>
      </c>
      <c r="N417" s="17" t="s">
        <v>426</v>
      </c>
      <c r="O417" s="4" t="s">
        <v>427</v>
      </c>
      <c r="P417" s="4"/>
      <c r="Q417" s="4" t="s">
        <v>427</v>
      </c>
      <c r="R417" s="5" t="s">
        <v>2557</v>
      </c>
      <c r="S417" s="5" t="s">
        <v>2558</v>
      </c>
      <c r="T417" s="5" t="s">
        <v>2559</v>
      </c>
      <c r="U417" s="4" t="s">
        <v>2560</v>
      </c>
      <c r="V417" s="4" t="s">
        <v>664</v>
      </c>
      <c r="W417" s="18" t="s">
        <v>425</v>
      </c>
      <c r="X417" s="18" t="s">
        <v>425</v>
      </c>
      <c r="Z417" s="7" t="str">
        <f>IFERROR(VLOOKUP(J417,Мощность!A:F,6,0),"000")</f>
        <v>_450_500___</v>
      </c>
      <c r="AA417" s="7" t="str">
        <f>IFERROR(VLOOKUP('Подбор UPS'!K417,Мощность!H:Q,10,0),"000")</f>
        <v>_495_500_360_405_____</v>
      </c>
      <c r="AB417" t="str">
        <f t="shared" si="31"/>
        <v>да-</v>
      </c>
      <c r="AC417" t="str">
        <f t="shared" si="32"/>
        <v>нет-</v>
      </c>
      <c r="AD417" t="str">
        <f t="shared" si="30"/>
        <v>нет-</v>
      </c>
      <c r="AE417" t="s">
        <v>2708</v>
      </c>
      <c r="AF417" t="s">
        <v>2708</v>
      </c>
      <c r="AG417" t="s">
        <v>2708</v>
      </c>
      <c r="AH417" t="s">
        <v>2708</v>
      </c>
      <c r="AI417" t="s">
        <v>2708</v>
      </c>
      <c r="AJ417" s="37" t="str">
        <f t="shared" si="33"/>
        <v>9395P-600-500-U-IB-HS_</v>
      </c>
    </row>
    <row r="418" spans="1:36" ht="36" hidden="1">
      <c r="A418" s="64" t="s">
        <v>694</v>
      </c>
      <c r="B418" s="26" t="s">
        <v>695</v>
      </c>
      <c r="C418" s="68" t="s">
        <v>2282</v>
      </c>
      <c r="D418" s="18">
        <v>1530</v>
      </c>
      <c r="E418" s="18">
        <v>188.2</v>
      </c>
      <c r="F418" s="69">
        <v>87.2</v>
      </c>
      <c r="G418" s="18">
        <v>187.8</v>
      </c>
      <c r="H418" s="5" t="s">
        <v>1301</v>
      </c>
      <c r="I418" s="6" t="s">
        <v>2505</v>
      </c>
      <c r="J418" s="17">
        <v>600</v>
      </c>
      <c r="K418" s="5">
        <v>550</v>
      </c>
      <c r="L418" s="5" t="s">
        <v>425</v>
      </c>
      <c r="M418" s="5" t="s">
        <v>429</v>
      </c>
      <c r="N418" s="17" t="s">
        <v>426</v>
      </c>
      <c r="O418" s="4" t="s">
        <v>427</v>
      </c>
      <c r="P418" s="4"/>
      <c r="Q418" s="4" t="s">
        <v>427</v>
      </c>
      <c r="R418" s="5" t="s">
        <v>2557</v>
      </c>
      <c r="S418" s="5" t="s">
        <v>2558</v>
      </c>
      <c r="T418" s="5" t="s">
        <v>2559</v>
      </c>
      <c r="U418" s="4" t="s">
        <v>2560</v>
      </c>
      <c r="V418" s="4" t="s">
        <v>664</v>
      </c>
      <c r="W418" s="18" t="s">
        <v>425</v>
      </c>
      <c r="X418" s="18" t="s">
        <v>425</v>
      </c>
      <c r="Z418" s="7" t="str">
        <f>IFERROR(VLOOKUP(J418,Мощность!A:F,6,0),"000")</f>
        <v>_550_600___</v>
      </c>
      <c r="AA418" s="7" t="str">
        <f>IFERROR(VLOOKUP('Подбор UPS'!K418,Мощность!H:Q,10,0),"000")</f>
        <v>_495_500_550_405_____</v>
      </c>
      <c r="AB418" t="str">
        <f t="shared" si="31"/>
        <v>опция-</v>
      </c>
      <c r="AC418" t="str">
        <f t="shared" si="32"/>
        <v>нет-</v>
      </c>
      <c r="AD418" t="str">
        <f t="shared" si="30"/>
        <v>нет-</v>
      </c>
      <c r="AE418" t="s">
        <v>2708</v>
      </c>
      <c r="AF418" t="s">
        <v>2708</v>
      </c>
      <c r="AG418" t="s">
        <v>2708</v>
      </c>
      <c r="AH418" t="s">
        <v>2708</v>
      </c>
      <c r="AI418" t="s">
        <v>2708</v>
      </c>
      <c r="AJ418" s="37" t="str">
        <f t="shared" si="33"/>
        <v>9395P-600_</v>
      </c>
    </row>
    <row r="419" spans="1:36" ht="48" hidden="1">
      <c r="A419" s="64" t="s">
        <v>696</v>
      </c>
      <c r="B419" s="26" t="s">
        <v>697</v>
      </c>
      <c r="C419" s="68" t="s">
        <v>2283</v>
      </c>
      <c r="D419" s="18">
        <v>1530</v>
      </c>
      <c r="E419" s="18">
        <v>188.2</v>
      </c>
      <c r="F419" s="69">
        <v>87.2</v>
      </c>
      <c r="G419" s="18">
        <v>187.8</v>
      </c>
      <c r="H419" s="5" t="s">
        <v>1301</v>
      </c>
      <c r="I419" s="6" t="s">
        <v>2505</v>
      </c>
      <c r="J419" s="17">
        <v>600</v>
      </c>
      <c r="K419" s="5">
        <v>550</v>
      </c>
      <c r="L419" s="5" t="s">
        <v>425</v>
      </c>
      <c r="M419" s="5" t="s">
        <v>426</v>
      </c>
      <c r="N419" s="17" t="s">
        <v>426</v>
      </c>
      <c r="O419" s="4" t="s">
        <v>427</v>
      </c>
      <c r="P419" s="4"/>
      <c r="Q419" s="4" t="s">
        <v>427</v>
      </c>
      <c r="R419" s="5" t="s">
        <v>2557</v>
      </c>
      <c r="S419" s="5" t="s">
        <v>2558</v>
      </c>
      <c r="T419" s="5" t="s">
        <v>2559</v>
      </c>
      <c r="U419" s="4" t="s">
        <v>2560</v>
      </c>
      <c r="V419" s="4" t="s">
        <v>664</v>
      </c>
      <c r="W419" s="18" t="s">
        <v>425</v>
      </c>
      <c r="X419" s="18" t="s">
        <v>425</v>
      </c>
      <c r="Z419" s="7" t="str">
        <f>IFERROR(VLOOKUP(J419,Мощность!A:F,6,0),"000")</f>
        <v>_550_600___</v>
      </c>
      <c r="AA419" s="7" t="str">
        <f>IFERROR(VLOOKUP('Подбор UPS'!K419,Мощность!H:Q,10,0),"000")</f>
        <v>_495_500_550_405_____</v>
      </c>
      <c r="AB419" t="str">
        <f t="shared" si="31"/>
        <v>да-</v>
      </c>
      <c r="AC419" t="str">
        <f t="shared" si="32"/>
        <v>нет-</v>
      </c>
      <c r="AD419" t="str">
        <f t="shared" si="30"/>
        <v>нет-</v>
      </c>
      <c r="AE419" t="s">
        <v>2708</v>
      </c>
      <c r="AF419" t="s">
        <v>2708</v>
      </c>
      <c r="AG419" t="s">
        <v>2708</v>
      </c>
      <c r="AH419" t="s">
        <v>2708</v>
      </c>
      <c r="AI419" t="s">
        <v>2708</v>
      </c>
      <c r="AJ419" s="37" t="str">
        <f t="shared" si="33"/>
        <v>9395P-600-HS_</v>
      </c>
    </row>
    <row r="420" spans="1:36" ht="48" hidden="1">
      <c r="A420" s="64" t="s">
        <v>698</v>
      </c>
      <c r="B420" s="26" t="s">
        <v>699</v>
      </c>
      <c r="C420" s="68" t="s">
        <v>2284</v>
      </c>
      <c r="D420" s="18">
        <v>1530</v>
      </c>
      <c r="E420" s="18">
        <v>188.2</v>
      </c>
      <c r="F420" s="69">
        <v>87.2</v>
      </c>
      <c r="G420" s="18">
        <v>187.8</v>
      </c>
      <c r="H420" s="5" t="s">
        <v>1301</v>
      </c>
      <c r="I420" s="6" t="s">
        <v>2505</v>
      </c>
      <c r="J420" s="17">
        <v>600</v>
      </c>
      <c r="K420" s="5">
        <v>550</v>
      </c>
      <c r="L420" s="5" t="s">
        <v>425</v>
      </c>
      <c r="M420" s="5" t="s">
        <v>429</v>
      </c>
      <c r="N420" s="17" t="s">
        <v>426</v>
      </c>
      <c r="O420" s="4" t="s">
        <v>427</v>
      </c>
      <c r="P420" s="4"/>
      <c r="Q420" s="4" t="s">
        <v>427</v>
      </c>
      <c r="R420" s="5" t="s">
        <v>2557</v>
      </c>
      <c r="S420" s="5" t="s">
        <v>2558</v>
      </c>
      <c r="T420" s="5" t="s">
        <v>2559</v>
      </c>
      <c r="U420" s="4" t="s">
        <v>2560</v>
      </c>
      <c r="V420" s="4" t="s">
        <v>664</v>
      </c>
      <c r="W420" s="18" t="s">
        <v>425</v>
      </c>
      <c r="X420" s="18" t="s">
        <v>425</v>
      </c>
      <c r="Z420" s="7" t="str">
        <f>IFERROR(VLOOKUP(J420,Мощность!A:F,6,0),"000")</f>
        <v>_550_600___</v>
      </c>
      <c r="AA420" s="7" t="str">
        <f>IFERROR(VLOOKUP('Подбор UPS'!K420,Мощность!H:Q,10,0),"000")</f>
        <v>_495_500_550_405_____</v>
      </c>
      <c r="AB420" t="str">
        <f t="shared" si="31"/>
        <v>опция-</v>
      </c>
      <c r="AC420" t="str">
        <f t="shared" si="32"/>
        <v>нет-</v>
      </c>
      <c r="AD420" t="str">
        <f t="shared" si="30"/>
        <v>нет-</v>
      </c>
      <c r="AE420" t="s">
        <v>2708</v>
      </c>
      <c r="AF420" t="s">
        <v>2708</v>
      </c>
      <c r="AG420" t="s">
        <v>2708</v>
      </c>
      <c r="AH420" t="s">
        <v>2708</v>
      </c>
      <c r="AI420" t="s">
        <v>2708</v>
      </c>
      <c r="AJ420" s="37" t="str">
        <f t="shared" si="33"/>
        <v>9395P-600-IB_</v>
      </c>
    </row>
    <row r="421" spans="1:36" ht="48" hidden="1">
      <c r="A421" s="64" t="s">
        <v>700</v>
      </c>
      <c r="B421" s="26" t="s">
        <v>701</v>
      </c>
      <c r="C421" s="68" t="s">
        <v>2285</v>
      </c>
      <c r="D421" s="18">
        <v>1530</v>
      </c>
      <c r="E421" s="18">
        <v>188.2</v>
      </c>
      <c r="F421" s="69">
        <v>87.2</v>
      </c>
      <c r="G421" s="18">
        <v>187.8</v>
      </c>
      <c r="H421" s="5" t="s">
        <v>1301</v>
      </c>
      <c r="I421" s="6" t="s">
        <v>2505</v>
      </c>
      <c r="J421" s="17">
        <v>600</v>
      </c>
      <c r="K421" s="5">
        <v>550</v>
      </c>
      <c r="L421" s="5" t="s">
        <v>425</v>
      </c>
      <c r="M421" s="5" t="s">
        <v>426</v>
      </c>
      <c r="N421" s="17" t="s">
        <v>426</v>
      </c>
      <c r="O421" s="4" t="s">
        <v>427</v>
      </c>
      <c r="P421" s="4"/>
      <c r="Q421" s="4" t="s">
        <v>427</v>
      </c>
      <c r="R421" s="5" t="s">
        <v>2557</v>
      </c>
      <c r="S421" s="5" t="s">
        <v>2558</v>
      </c>
      <c r="T421" s="5" t="s">
        <v>2559</v>
      </c>
      <c r="U421" s="4" t="s">
        <v>2560</v>
      </c>
      <c r="V421" s="4" t="s">
        <v>664</v>
      </c>
      <c r="W421" s="18" t="s">
        <v>425</v>
      </c>
      <c r="X421" s="18" t="s">
        <v>425</v>
      </c>
      <c r="Z421" s="7" t="str">
        <f>IFERROR(VLOOKUP(J421,Мощность!A:F,6,0),"000")</f>
        <v>_550_600___</v>
      </c>
      <c r="AA421" s="7" t="str">
        <f>IFERROR(VLOOKUP('Подбор UPS'!K421,Мощность!H:Q,10,0),"000")</f>
        <v>_495_500_550_405_____</v>
      </c>
      <c r="AB421" t="str">
        <f t="shared" si="31"/>
        <v>да-</v>
      </c>
      <c r="AC421" t="str">
        <f t="shared" si="32"/>
        <v>нет-</v>
      </c>
      <c r="AD421" t="str">
        <f t="shared" si="30"/>
        <v>нет-</v>
      </c>
      <c r="AE421" t="s">
        <v>2708</v>
      </c>
      <c r="AF421" t="s">
        <v>2708</v>
      </c>
      <c r="AG421" t="s">
        <v>2708</v>
      </c>
      <c r="AH421" t="s">
        <v>2708</v>
      </c>
      <c r="AI421" t="s">
        <v>2708</v>
      </c>
      <c r="AJ421" s="37" t="str">
        <f t="shared" si="33"/>
        <v>9395P-600-IB-HS_</v>
      </c>
    </row>
    <row r="422" spans="1:36" ht="48" hidden="1">
      <c r="A422" s="64" t="s">
        <v>702</v>
      </c>
      <c r="B422" s="26" t="s">
        <v>703</v>
      </c>
      <c r="C422" s="68" t="s">
        <v>2286</v>
      </c>
      <c r="D422" s="18">
        <v>1530</v>
      </c>
      <c r="E422" s="18">
        <v>188.2</v>
      </c>
      <c r="F422" s="69">
        <v>87.2</v>
      </c>
      <c r="G422" s="18">
        <v>187.8</v>
      </c>
      <c r="H422" s="5" t="s">
        <v>1301</v>
      </c>
      <c r="I422" s="6" t="s">
        <v>2505</v>
      </c>
      <c r="J422" s="17">
        <v>500</v>
      </c>
      <c r="K422" s="5">
        <v>500</v>
      </c>
      <c r="L422" s="5" t="s">
        <v>1282</v>
      </c>
      <c r="M422" s="5" t="s">
        <v>429</v>
      </c>
      <c r="N422" s="17" t="s">
        <v>426</v>
      </c>
      <c r="O422" s="4" t="s">
        <v>427</v>
      </c>
      <c r="P422" s="4"/>
      <c r="Q422" s="4" t="s">
        <v>427</v>
      </c>
      <c r="R422" s="5" t="s">
        <v>2557</v>
      </c>
      <c r="S422" s="5" t="s">
        <v>2558</v>
      </c>
      <c r="T422" s="5" t="s">
        <v>2559</v>
      </c>
      <c r="U422" s="4" t="s">
        <v>2560</v>
      </c>
      <c r="V422" s="4" t="s">
        <v>664</v>
      </c>
      <c r="W422" s="18" t="s">
        <v>425</v>
      </c>
      <c r="X422" s="18" t="s">
        <v>425</v>
      </c>
      <c r="Z422" s="7" t="str">
        <f>IFERROR(VLOOKUP(J422,Мощность!A:F,6,0),"000")</f>
        <v>_450_500___</v>
      </c>
      <c r="AA422" s="7" t="str">
        <f>IFERROR(VLOOKUP('Подбор UPS'!K422,Мощность!H:Q,10,0),"000")</f>
        <v>_495_500_360_405_____</v>
      </c>
      <c r="AB422" t="str">
        <f t="shared" si="31"/>
        <v>опция-</v>
      </c>
      <c r="AC422" t="str">
        <f t="shared" si="32"/>
        <v>нет-</v>
      </c>
      <c r="AD422" t="str">
        <f t="shared" si="30"/>
        <v>нет-</v>
      </c>
      <c r="AE422" t="s">
        <v>2708</v>
      </c>
      <c r="AF422" t="s">
        <v>2708</v>
      </c>
      <c r="AG422" t="s">
        <v>2708</v>
      </c>
      <c r="AH422" t="s">
        <v>2708</v>
      </c>
      <c r="AI422" t="s">
        <v>2708</v>
      </c>
      <c r="AJ422" s="37" t="str">
        <f t="shared" si="33"/>
        <v>9395P-600-500-U-SB_</v>
      </c>
    </row>
    <row r="423" spans="1:36" ht="60" hidden="1">
      <c r="A423" s="64" t="s">
        <v>704</v>
      </c>
      <c r="B423" s="26" t="s">
        <v>705</v>
      </c>
      <c r="C423" s="68" t="s">
        <v>2287</v>
      </c>
      <c r="D423" s="18">
        <v>1530</v>
      </c>
      <c r="E423" s="18">
        <v>188.2</v>
      </c>
      <c r="F423" s="69">
        <v>87.2</v>
      </c>
      <c r="G423" s="18">
        <v>187.8</v>
      </c>
      <c r="H423" s="5" t="s">
        <v>1301</v>
      </c>
      <c r="I423" s="6" t="s">
        <v>2505</v>
      </c>
      <c r="J423" s="17">
        <v>500</v>
      </c>
      <c r="K423" s="5">
        <v>500</v>
      </c>
      <c r="L423" s="5" t="s">
        <v>1282</v>
      </c>
      <c r="M423" s="5" t="s">
        <v>426</v>
      </c>
      <c r="N423" s="17" t="s">
        <v>426</v>
      </c>
      <c r="O423" s="4" t="s">
        <v>427</v>
      </c>
      <c r="P423" s="4"/>
      <c r="Q423" s="4" t="s">
        <v>427</v>
      </c>
      <c r="R423" s="5" t="s">
        <v>2557</v>
      </c>
      <c r="S423" s="5" t="s">
        <v>2558</v>
      </c>
      <c r="T423" s="5" t="s">
        <v>2559</v>
      </c>
      <c r="U423" s="4" t="s">
        <v>2560</v>
      </c>
      <c r="V423" s="4" t="s">
        <v>664</v>
      </c>
      <c r="W423" s="18" t="s">
        <v>425</v>
      </c>
      <c r="X423" s="18" t="s">
        <v>425</v>
      </c>
      <c r="Z423" s="7" t="str">
        <f>IFERROR(VLOOKUP(J423,Мощность!A:F,6,0),"000")</f>
        <v>_450_500___</v>
      </c>
      <c r="AA423" s="7" t="str">
        <f>IFERROR(VLOOKUP('Подбор UPS'!K423,Мощность!H:Q,10,0),"000")</f>
        <v>_495_500_360_405_____</v>
      </c>
      <c r="AB423" t="str">
        <f t="shared" si="31"/>
        <v>да-</v>
      </c>
      <c r="AC423" t="str">
        <f t="shared" si="32"/>
        <v>нет-</v>
      </c>
      <c r="AD423" t="str">
        <f t="shared" si="30"/>
        <v>нет-</v>
      </c>
      <c r="AE423" t="s">
        <v>2708</v>
      </c>
      <c r="AF423" t="s">
        <v>2708</v>
      </c>
      <c r="AG423" t="s">
        <v>2708</v>
      </c>
      <c r="AH423" t="s">
        <v>2708</v>
      </c>
      <c r="AI423" t="s">
        <v>2708</v>
      </c>
      <c r="AJ423" s="37" t="str">
        <f t="shared" si="33"/>
        <v>9395P-600-500-U-SB-HS_</v>
      </c>
    </row>
    <row r="424" spans="1:36" ht="60" hidden="1">
      <c r="A424" s="64" t="s">
        <v>706</v>
      </c>
      <c r="B424" s="26" t="s">
        <v>707</v>
      </c>
      <c r="C424" s="68" t="s">
        <v>2288</v>
      </c>
      <c r="D424" s="18">
        <v>1530</v>
      </c>
      <c r="E424" s="18">
        <v>188.2</v>
      </c>
      <c r="F424" s="69">
        <v>87.2</v>
      </c>
      <c r="G424" s="18">
        <v>187.8</v>
      </c>
      <c r="H424" s="5" t="s">
        <v>1301</v>
      </c>
      <c r="I424" s="6" t="s">
        <v>2505</v>
      </c>
      <c r="J424" s="17">
        <v>500</v>
      </c>
      <c r="K424" s="5">
        <v>500</v>
      </c>
      <c r="L424" s="5" t="s">
        <v>1282</v>
      </c>
      <c r="M424" s="5" t="s">
        <v>429</v>
      </c>
      <c r="N424" s="17" t="s">
        <v>426</v>
      </c>
      <c r="O424" s="4" t="s">
        <v>427</v>
      </c>
      <c r="P424" s="4"/>
      <c r="Q424" s="4" t="s">
        <v>427</v>
      </c>
      <c r="R424" s="5" t="s">
        <v>2557</v>
      </c>
      <c r="S424" s="5" t="s">
        <v>2558</v>
      </c>
      <c r="T424" s="5" t="s">
        <v>2559</v>
      </c>
      <c r="U424" s="4" t="s">
        <v>2560</v>
      </c>
      <c r="V424" s="4" t="s">
        <v>664</v>
      </c>
      <c r="W424" s="18" t="s">
        <v>425</v>
      </c>
      <c r="X424" s="18" t="s">
        <v>425</v>
      </c>
      <c r="Z424" s="7" t="str">
        <f>IFERROR(VLOOKUP(J424,Мощность!A:F,6,0),"000")</f>
        <v>_450_500___</v>
      </c>
      <c r="AA424" s="7" t="str">
        <f>IFERROR(VLOOKUP('Подбор UPS'!K424,Мощность!H:Q,10,0),"000")</f>
        <v>_495_500_360_405_____</v>
      </c>
      <c r="AB424" t="str">
        <f t="shared" si="31"/>
        <v>опция-</v>
      </c>
      <c r="AC424" t="str">
        <f t="shared" si="32"/>
        <v>нет-</v>
      </c>
      <c r="AD424" t="str">
        <f t="shared" si="30"/>
        <v>нет-</v>
      </c>
      <c r="AE424" t="s">
        <v>2708</v>
      </c>
      <c r="AF424" t="s">
        <v>2708</v>
      </c>
      <c r="AG424" t="s">
        <v>2708</v>
      </c>
      <c r="AH424" t="s">
        <v>2708</v>
      </c>
      <c r="AI424" t="s">
        <v>2708</v>
      </c>
      <c r="AJ424" s="37" t="str">
        <f t="shared" si="33"/>
        <v>9395P-600-500-U-IB-SB_</v>
      </c>
    </row>
    <row r="425" spans="1:36" ht="60" hidden="1">
      <c r="A425" s="64" t="s">
        <v>708</v>
      </c>
      <c r="B425" s="26" t="s">
        <v>709</v>
      </c>
      <c r="C425" s="68" t="s">
        <v>2289</v>
      </c>
      <c r="D425" s="18">
        <v>1530</v>
      </c>
      <c r="E425" s="18">
        <v>188.2</v>
      </c>
      <c r="F425" s="69">
        <v>87.2</v>
      </c>
      <c r="G425" s="18">
        <v>187.8</v>
      </c>
      <c r="H425" s="5" t="s">
        <v>1301</v>
      </c>
      <c r="I425" s="6" t="s">
        <v>2505</v>
      </c>
      <c r="J425" s="17">
        <v>500</v>
      </c>
      <c r="K425" s="5">
        <v>500</v>
      </c>
      <c r="L425" s="5" t="s">
        <v>1282</v>
      </c>
      <c r="M425" s="5" t="s">
        <v>426</v>
      </c>
      <c r="N425" s="17" t="s">
        <v>426</v>
      </c>
      <c r="O425" s="4" t="s">
        <v>427</v>
      </c>
      <c r="P425" s="4"/>
      <c r="Q425" s="4" t="s">
        <v>427</v>
      </c>
      <c r="R425" s="5" t="s">
        <v>2557</v>
      </c>
      <c r="S425" s="5" t="s">
        <v>2558</v>
      </c>
      <c r="T425" s="5" t="s">
        <v>2559</v>
      </c>
      <c r="U425" s="4" t="s">
        <v>2560</v>
      </c>
      <c r="V425" s="4" t="s">
        <v>664</v>
      </c>
      <c r="W425" s="18" t="s">
        <v>425</v>
      </c>
      <c r="X425" s="18" t="s">
        <v>425</v>
      </c>
      <c r="Z425" s="7" t="str">
        <f>IFERROR(VLOOKUP(J425,Мощность!A:F,6,0),"000")</f>
        <v>_450_500___</v>
      </c>
      <c r="AA425" s="7" t="str">
        <f>IFERROR(VLOOKUP('Подбор UPS'!K425,Мощность!H:Q,10,0),"000")</f>
        <v>_495_500_360_405_____</v>
      </c>
      <c r="AB425" t="str">
        <f t="shared" si="31"/>
        <v>да-</v>
      </c>
      <c r="AC425" t="str">
        <f t="shared" si="32"/>
        <v>нет-</v>
      </c>
      <c r="AD425" t="str">
        <f t="shared" si="30"/>
        <v>нет-</v>
      </c>
      <c r="AE425" t="s">
        <v>2708</v>
      </c>
      <c r="AF425" t="s">
        <v>2708</v>
      </c>
      <c r="AG425" t="s">
        <v>2708</v>
      </c>
      <c r="AH425" t="s">
        <v>2708</v>
      </c>
      <c r="AI425" t="s">
        <v>2708</v>
      </c>
      <c r="AJ425" s="37" t="str">
        <f t="shared" si="33"/>
        <v>9395P-600-500-U-IB-SB-HS_</v>
      </c>
    </row>
    <row r="426" spans="1:36" ht="36" hidden="1">
      <c r="A426" s="64" t="s">
        <v>710</v>
      </c>
      <c r="B426" s="26" t="s">
        <v>711</v>
      </c>
      <c r="C426" s="68" t="s">
        <v>2290</v>
      </c>
      <c r="D426" s="18">
        <v>1530</v>
      </c>
      <c r="E426" s="18">
        <v>188.2</v>
      </c>
      <c r="F426" s="69">
        <v>87.2</v>
      </c>
      <c r="G426" s="18">
        <v>187.8</v>
      </c>
      <c r="H426" s="5" t="s">
        <v>1301</v>
      </c>
      <c r="I426" s="6" t="s">
        <v>2505</v>
      </c>
      <c r="J426" s="17">
        <v>600</v>
      </c>
      <c r="K426" s="5">
        <v>550</v>
      </c>
      <c r="L426" s="5" t="s">
        <v>425</v>
      </c>
      <c r="M426" s="5" t="s">
        <v>429</v>
      </c>
      <c r="N426" s="17" t="s">
        <v>426</v>
      </c>
      <c r="O426" s="4" t="s">
        <v>427</v>
      </c>
      <c r="P426" s="4"/>
      <c r="Q426" s="4" t="s">
        <v>427</v>
      </c>
      <c r="R426" s="5" t="s">
        <v>2557</v>
      </c>
      <c r="S426" s="5" t="s">
        <v>2558</v>
      </c>
      <c r="T426" s="5" t="s">
        <v>2559</v>
      </c>
      <c r="U426" s="4" t="s">
        <v>2560</v>
      </c>
      <c r="V426" s="4" t="s">
        <v>664</v>
      </c>
      <c r="W426" s="18" t="s">
        <v>425</v>
      </c>
      <c r="X426" s="18" t="s">
        <v>425</v>
      </c>
      <c r="Z426" s="7" t="str">
        <f>IFERROR(VLOOKUP(J426,Мощность!A:F,6,0),"000")</f>
        <v>_550_600___</v>
      </c>
      <c r="AA426" s="7" t="str">
        <f>IFERROR(VLOOKUP('Подбор UPS'!K426,Мощность!H:Q,10,0),"000")</f>
        <v>_495_500_550_405_____</v>
      </c>
      <c r="AB426" t="str">
        <f t="shared" si="31"/>
        <v>опция-</v>
      </c>
      <c r="AC426" t="str">
        <f t="shared" si="32"/>
        <v>нет-</v>
      </c>
      <c r="AD426" t="str">
        <f t="shared" si="30"/>
        <v>нет-</v>
      </c>
      <c r="AE426" t="s">
        <v>2708</v>
      </c>
      <c r="AF426" t="s">
        <v>2708</v>
      </c>
      <c r="AG426" t="s">
        <v>2708</v>
      </c>
      <c r="AH426" t="s">
        <v>2708</v>
      </c>
      <c r="AI426" t="s">
        <v>2708</v>
      </c>
      <c r="AJ426" s="37" t="str">
        <f t="shared" si="33"/>
        <v>9395P-600-SB_</v>
      </c>
    </row>
    <row r="427" spans="1:36" ht="48" hidden="1">
      <c r="A427" s="64" t="s">
        <v>712</v>
      </c>
      <c r="B427" s="26" t="s">
        <v>713</v>
      </c>
      <c r="C427" s="68" t="s">
        <v>2291</v>
      </c>
      <c r="D427" s="18">
        <v>1530</v>
      </c>
      <c r="E427" s="18">
        <v>188.2</v>
      </c>
      <c r="F427" s="69">
        <v>87.2</v>
      </c>
      <c r="G427" s="18">
        <v>187.8</v>
      </c>
      <c r="H427" s="5" t="s">
        <v>1301</v>
      </c>
      <c r="I427" s="6" t="s">
        <v>2505</v>
      </c>
      <c r="J427" s="17">
        <v>600</v>
      </c>
      <c r="K427" s="5">
        <v>550</v>
      </c>
      <c r="L427" s="5" t="s">
        <v>425</v>
      </c>
      <c r="M427" s="5" t="s">
        <v>426</v>
      </c>
      <c r="N427" s="17" t="s">
        <v>426</v>
      </c>
      <c r="O427" s="4" t="s">
        <v>427</v>
      </c>
      <c r="P427" s="4"/>
      <c r="Q427" s="4" t="s">
        <v>427</v>
      </c>
      <c r="R427" s="5" t="s">
        <v>2557</v>
      </c>
      <c r="S427" s="5" t="s">
        <v>2558</v>
      </c>
      <c r="T427" s="5" t="s">
        <v>2559</v>
      </c>
      <c r="U427" s="4" t="s">
        <v>2560</v>
      </c>
      <c r="V427" s="4" t="s">
        <v>664</v>
      </c>
      <c r="W427" s="18" t="s">
        <v>425</v>
      </c>
      <c r="X427" s="18" t="s">
        <v>425</v>
      </c>
      <c r="Z427" s="7" t="str">
        <f>IFERROR(VLOOKUP(J427,Мощность!A:F,6,0),"000")</f>
        <v>_550_600___</v>
      </c>
      <c r="AA427" s="7" t="str">
        <f>IFERROR(VLOOKUP('Подбор UPS'!K427,Мощность!H:Q,10,0),"000")</f>
        <v>_495_500_550_405_____</v>
      </c>
      <c r="AB427" t="str">
        <f t="shared" si="31"/>
        <v>да-</v>
      </c>
      <c r="AC427" t="str">
        <f t="shared" si="32"/>
        <v>нет-</v>
      </c>
      <c r="AD427" t="str">
        <f t="shared" si="30"/>
        <v>нет-</v>
      </c>
      <c r="AE427" t="s">
        <v>2708</v>
      </c>
      <c r="AF427" t="s">
        <v>2708</v>
      </c>
      <c r="AG427" t="s">
        <v>2708</v>
      </c>
      <c r="AH427" t="s">
        <v>2708</v>
      </c>
      <c r="AI427" t="s">
        <v>2708</v>
      </c>
      <c r="AJ427" s="37" t="str">
        <f t="shared" si="33"/>
        <v>9395P-600-SB-HS_</v>
      </c>
    </row>
    <row r="428" spans="1:36" ht="48" hidden="1">
      <c r="A428" s="64" t="s">
        <v>714</v>
      </c>
      <c r="B428" s="26" t="s">
        <v>715</v>
      </c>
      <c r="C428" s="68" t="s">
        <v>2292</v>
      </c>
      <c r="D428" s="18">
        <v>1530</v>
      </c>
      <c r="E428" s="18">
        <v>188.2</v>
      </c>
      <c r="F428" s="69">
        <v>87.2</v>
      </c>
      <c r="G428" s="18">
        <v>187.8</v>
      </c>
      <c r="H428" s="5" t="s">
        <v>1301</v>
      </c>
      <c r="I428" s="6" t="s">
        <v>2505</v>
      </c>
      <c r="J428" s="17">
        <v>600</v>
      </c>
      <c r="K428" s="5">
        <v>550</v>
      </c>
      <c r="L428" s="5" t="s">
        <v>425</v>
      </c>
      <c r="M428" s="5" t="s">
        <v>429</v>
      </c>
      <c r="N428" s="17" t="s">
        <v>426</v>
      </c>
      <c r="O428" s="4" t="s">
        <v>427</v>
      </c>
      <c r="P428" s="4"/>
      <c r="Q428" s="4" t="s">
        <v>427</v>
      </c>
      <c r="R428" s="5" t="s">
        <v>2557</v>
      </c>
      <c r="S428" s="5" t="s">
        <v>2558</v>
      </c>
      <c r="T428" s="5" t="s">
        <v>2559</v>
      </c>
      <c r="U428" s="4" t="s">
        <v>2560</v>
      </c>
      <c r="V428" s="4" t="s">
        <v>664</v>
      </c>
      <c r="W428" s="18" t="s">
        <v>425</v>
      </c>
      <c r="X428" s="18" t="s">
        <v>425</v>
      </c>
      <c r="Z428" s="7" t="str">
        <f>IFERROR(VLOOKUP(J428,Мощность!A:F,6,0),"000")</f>
        <v>_550_600___</v>
      </c>
      <c r="AA428" s="7" t="str">
        <f>IFERROR(VLOOKUP('Подбор UPS'!K428,Мощность!H:Q,10,0),"000")</f>
        <v>_495_500_550_405_____</v>
      </c>
      <c r="AB428" t="str">
        <f t="shared" si="31"/>
        <v>опция-</v>
      </c>
      <c r="AC428" t="str">
        <f t="shared" si="32"/>
        <v>нет-</v>
      </c>
      <c r="AD428" t="str">
        <f t="shared" si="30"/>
        <v>нет-</v>
      </c>
      <c r="AE428" t="s">
        <v>2708</v>
      </c>
      <c r="AF428" t="s">
        <v>2708</v>
      </c>
      <c r="AG428" t="s">
        <v>2708</v>
      </c>
      <c r="AH428" t="s">
        <v>2708</v>
      </c>
      <c r="AI428" t="s">
        <v>2708</v>
      </c>
      <c r="AJ428" s="37" t="str">
        <f t="shared" si="33"/>
        <v>9395P-600-IB-SB_</v>
      </c>
    </row>
    <row r="429" spans="1:36" ht="48" hidden="1">
      <c r="A429" s="64" t="s">
        <v>716</v>
      </c>
      <c r="B429" s="26" t="s">
        <v>717</v>
      </c>
      <c r="C429" s="68" t="s">
        <v>2293</v>
      </c>
      <c r="D429" s="18">
        <v>1530</v>
      </c>
      <c r="E429" s="18">
        <v>188.2</v>
      </c>
      <c r="F429" s="69">
        <v>87.2</v>
      </c>
      <c r="G429" s="18">
        <v>187.8</v>
      </c>
      <c r="H429" s="5" t="s">
        <v>1301</v>
      </c>
      <c r="I429" s="6" t="s">
        <v>2505</v>
      </c>
      <c r="J429" s="17">
        <v>600</v>
      </c>
      <c r="K429" s="5">
        <v>550</v>
      </c>
      <c r="L429" s="5" t="s">
        <v>425</v>
      </c>
      <c r="M429" s="5" t="s">
        <v>426</v>
      </c>
      <c r="N429" s="17" t="s">
        <v>426</v>
      </c>
      <c r="O429" s="4" t="s">
        <v>427</v>
      </c>
      <c r="P429" s="4"/>
      <c r="Q429" s="4" t="s">
        <v>427</v>
      </c>
      <c r="R429" s="5" t="s">
        <v>2557</v>
      </c>
      <c r="S429" s="5" t="s">
        <v>2558</v>
      </c>
      <c r="T429" s="5" t="s">
        <v>2559</v>
      </c>
      <c r="U429" s="4" t="s">
        <v>2560</v>
      </c>
      <c r="V429" s="4" t="s">
        <v>664</v>
      </c>
      <c r="W429" s="18" t="s">
        <v>425</v>
      </c>
      <c r="X429" s="18" t="s">
        <v>425</v>
      </c>
      <c r="Z429" s="7" t="str">
        <f>IFERROR(VLOOKUP(J429,Мощность!A:F,6,0),"000")</f>
        <v>_550_600___</v>
      </c>
      <c r="AA429" s="7" t="str">
        <f>IFERROR(VLOOKUP('Подбор UPS'!K429,Мощность!H:Q,10,0),"000")</f>
        <v>_495_500_550_405_____</v>
      </c>
      <c r="AB429" t="str">
        <f t="shared" si="31"/>
        <v>да-</v>
      </c>
      <c r="AC429" t="str">
        <f t="shared" si="32"/>
        <v>нет-</v>
      </c>
      <c r="AD429" t="str">
        <f t="shared" si="30"/>
        <v>нет-</v>
      </c>
      <c r="AE429" t="s">
        <v>2708</v>
      </c>
      <c r="AF429" t="s">
        <v>2708</v>
      </c>
      <c r="AG429" t="s">
        <v>2708</v>
      </c>
      <c r="AH429" t="s">
        <v>2708</v>
      </c>
      <c r="AI429" t="s">
        <v>2708</v>
      </c>
      <c r="AJ429" s="37" t="str">
        <f t="shared" si="33"/>
        <v>9395P-600-IB-SB-HS_</v>
      </c>
    </row>
    <row r="430" spans="1:36" ht="48" hidden="1">
      <c r="A430" s="64" t="s">
        <v>718</v>
      </c>
      <c r="B430" s="26" t="s">
        <v>719</v>
      </c>
      <c r="C430" s="68" t="s">
        <v>2294</v>
      </c>
      <c r="D430" s="18">
        <v>830</v>
      </c>
      <c r="E430" s="18">
        <v>188.2</v>
      </c>
      <c r="F430" s="69">
        <v>87.2</v>
      </c>
      <c r="G430" s="18">
        <v>187.8</v>
      </c>
      <c r="H430" s="5" t="s">
        <v>1301</v>
      </c>
      <c r="I430" s="6" t="s">
        <v>2505</v>
      </c>
      <c r="J430" s="17">
        <v>300</v>
      </c>
      <c r="K430" s="5">
        <v>275</v>
      </c>
      <c r="L430" s="5" t="s">
        <v>2518</v>
      </c>
      <c r="M430" s="5" t="s">
        <v>429</v>
      </c>
      <c r="N430" s="17" t="s">
        <v>426</v>
      </c>
      <c r="O430" s="4" t="s">
        <v>427</v>
      </c>
      <c r="P430" s="4"/>
      <c r="Q430" s="4" t="s">
        <v>427</v>
      </c>
      <c r="R430" s="5" t="s">
        <v>2557</v>
      </c>
      <c r="S430" s="5" t="s">
        <v>2558</v>
      </c>
      <c r="T430" s="5" t="s">
        <v>2559</v>
      </c>
      <c r="U430" s="4" t="s">
        <v>2560</v>
      </c>
      <c r="V430" s="4" t="s">
        <v>664</v>
      </c>
      <c r="W430" s="18" t="s">
        <v>425</v>
      </c>
      <c r="X430" s="18" t="s">
        <v>425</v>
      </c>
      <c r="Z430" s="7" t="str">
        <f>IFERROR(VLOOKUP(J430,Мощность!A:F,6,0),"000")</f>
        <v>_275_300___</v>
      </c>
      <c r="AA430" s="7" t="str">
        <f>IFERROR(VLOOKUP('Подбор UPS'!K430,Мощность!H:Q,10,0),"000")</f>
        <v>_270_275_202,5_240_247.5_250___</v>
      </c>
      <c r="AB430" t="str">
        <f t="shared" si="31"/>
        <v>опция-</v>
      </c>
      <c r="AC430" t="str">
        <f t="shared" si="32"/>
        <v>нет-</v>
      </c>
      <c r="AD430" t="str">
        <f t="shared" si="30"/>
        <v>нет-</v>
      </c>
      <c r="AE430" t="s">
        <v>2708</v>
      </c>
      <c r="AF430" t="s">
        <v>2708</v>
      </c>
      <c r="AG430" t="s">
        <v>2708</v>
      </c>
      <c r="AH430" t="s">
        <v>2708</v>
      </c>
      <c r="AI430" t="s">
        <v>2708</v>
      </c>
      <c r="AJ430" s="37" t="str">
        <f t="shared" si="33"/>
        <v>9395P-600-300_</v>
      </c>
    </row>
    <row r="431" spans="1:36" ht="60" hidden="1">
      <c r="A431" s="64" t="s">
        <v>720</v>
      </c>
      <c r="B431" s="26" t="s">
        <v>721</v>
      </c>
      <c r="C431" s="68" t="s">
        <v>2295</v>
      </c>
      <c r="D431" s="18">
        <v>830</v>
      </c>
      <c r="E431" s="18">
        <v>188.2</v>
      </c>
      <c r="F431" s="69">
        <v>87.2</v>
      </c>
      <c r="G431" s="18">
        <v>187.8</v>
      </c>
      <c r="H431" s="5" t="s">
        <v>1301</v>
      </c>
      <c r="I431" s="6" t="s">
        <v>2505</v>
      </c>
      <c r="J431" s="17">
        <v>300</v>
      </c>
      <c r="K431" s="5">
        <v>275</v>
      </c>
      <c r="L431" s="5" t="s">
        <v>2518</v>
      </c>
      <c r="M431" s="5" t="s">
        <v>426</v>
      </c>
      <c r="N431" s="17" t="s">
        <v>426</v>
      </c>
      <c r="O431" s="4" t="s">
        <v>427</v>
      </c>
      <c r="P431" s="4"/>
      <c r="Q431" s="4" t="s">
        <v>427</v>
      </c>
      <c r="R431" s="5" t="s">
        <v>2557</v>
      </c>
      <c r="S431" s="5" t="s">
        <v>2558</v>
      </c>
      <c r="T431" s="5" t="s">
        <v>2559</v>
      </c>
      <c r="U431" s="4" t="s">
        <v>2560</v>
      </c>
      <c r="V431" s="4" t="s">
        <v>664</v>
      </c>
      <c r="W431" s="18" t="s">
        <v>425</v>
      </c>
      <c r="X431" s="18" t="s">
        <v>425</v>
      </c>
      <c r="Z431" s="7" t="str">
        <f>IFERROR(VLOOKUP(J431,Мощность!A:F,6,0),"000")</f>
        <v>_275_300___</v>
      </c>
      <c r="AA431" s="7" t="str">
        <f>IFERROR(VLOOKUP('Подбор UPS'!K431,Мощность!H:Q,10,0),"000")</f>
        <v>_270_275_202,5_240_247.5_250___</v>
      </c>
      <c r="AB431" t="str">
        <f t="shared" si="31"/>
        <v>да-</v>
      </c>
      <c r="AC431" t="str">
        <f t="shared" si="32"/>
        <v>нет-</v>
      </c>
      <c r="AD431" t="str">
        <f t="shared" si="30"/>
        <v>нет-</v>
      </c>
      <c r="AE431" t="s">
        <v>2708</v>
      </c>
      <c r="AF431" t="s">
        <v>2708</v>
      </c>
      <c r="AG431" t="s">
        <v>2708</v>
      </c>
      <c r="AH431" t="s">
        <v>2708</v>
      </c>
      <c r="AI431" t="s">
        <v>2708</v>
      </c>
      <c r="AJ431" s="37" t="str">
        <f t="shared" si="33"/>
        <v>9395P-600-300-HS_</v>
      </c>
    </row>
    <row r="432" spans="1:36" ht="60" hidden="1">
      <c r="A432" s="64" t="s">
        <v>722</v>
      </c>
      <c r="B432" s="26" t="s">
        <v>723</v>
      </c>
      <c r="C432" s="68" t="s">
        <v>2296</v>
      </c>
      <c r="D432" s="18">
        <v>830</v>
      </c>
      <c r="E432" s="18">
        <v>188.2</v>
      </c>
      <c r="F432" s="69">
        <v>87.2</v>
      </c>
      <c r="G432" s="18">
        <v>187.8</v>
      </c>
      <c r="H432" s="5" t="s">
        <v>1301</v>
      </c>
      <c r="I432" s="6" t="s">
        <v>2505</v>
      </c>
      <c r="J432" s="17">
        <v>300</v>
      </c>
      <c r="K432" s="5">
        <v>275</v>
      </c>
      <c r="L432" s="5" t="s">
        <v>2518</v>
      </c>
      <c r="M432" s="5" t="s">
        <v>429</v>
      </c>
      <c r="N432" s="17" t="s">
        <v>426</v>
      </c>
      <c r="O432" s="4" t="s">
        <v>427</v>
      </c>
      <c r="P432" s="4"/>
      <c r="Q432" s="4" t="s">
        <v>427</v>
      </c>
      <c r="R432" s="5" t="s">
        <v>2557</v>
      </c>
      <c r="S432" s="5" t="s">
        <v>2558</v>
      </c>
      <c r="T432" s="5" t="s">
        <v>2559</v>
      </c>
      <c r="U432" s="4" t="s">
        <v>2560</v>
      </c>
      <c r="V432" s="4" t="s">
        <v>664</v>
      </c>
      <c r="W432" s="18" t="s">
        <v>425</v>
      </c>
      <c r="X432" s="18" t="s">
        <v>425</v>
      </c>
      <c r="Z432" s="7" t="str">
        <f>IFERROR(VLOOKUP(J432,Мощность!A:F,6,0),"000")</f>
        <v>_275_300___</v>
      </c>
      <c r="AA432" s="7" t="str">
        <f>IFERROR(VLOOKUP('Подбор UPS'!K432,Мощность!H:Q,10,0),"000")</f>
        <v>_270_275_202,5_240_247.5_250___</v>
      </c>
      <c r="AB432" t="str">
        <f t="shared" si="31"/>
        <v>опция-</v>
      </c>
      <c r="AC432" t="str">
        <f t="shared" si="32"/>
        <v>нет-</v>
      </c>
      <c r="AD432" t="str">
        <f t="shared" si="30"/>
        <v>нет-</v>
      </c>
      <c r="AE432" t="s">
        <v>2708</v>
      </c>
      <c r="AF432" t="s">
        <v>2708</v>
      </c>
      <c r="AG432" t="s">
        <v>2708</v>
      </c>
      <c r="AH432" t="s">
        <v>2708</v>
      </c>
      <c r="AI432" t="s">
        <v>2708</v>
      </c>
      <c r="AJ432" s="37" t="str">
        <f t="shared" si="33"/>
        <v>9395P-600-300-IB_</v>
      </c>
    </row>
    <row r="433" spans="1:36" ht="60" hidden="1">
      <c r="A433" s="64" t="s">
        <v>724</v>
      </c>
      <c r="B433" s="26" t="s">
        <v>725</v>
      </c>
      <c r="C433" s="68" t="s">
        <v>2297</v>
      </c>
      <c r="D433" s="18">
        <v>830</v>
      </c>
      <c r="E433" s="18">
        <v>188.2</v>
      </c>
      <c r="F433" s="69">
        <v>87.2</v>
      </c>
      <c r="G433" s="18">
        <v>187.8</v>
      </c>
      <c r="H433" s="5" t="s">
        <v>1301</v>
      </c>
      <c r="I433" s="6" t="s">
        <v>2505</v>
      </c>
      <c r="J433" s="17">
        <v>300</v>
      </c>
      <c r="K433" s="5">
        <v>275</v>
      </c>
      <c r="L433" s="5" t="s">
        <v>2518</v>
      </c>
      <c r="M433" s="5" t="s">
        <v>426</v>
      </c>
      <c r="N433" s="17" t="s">
        <v>426</v>
      </c>
      <c r="O433" s="4" t="s">
        <v>427</v>
      </c>
      <c r="P433" s="4"/>
      <c r="Q433" s="4" t="s">
        <v>427</v>
      </c>
      <c r="R433" s="5" t="s">
        <v>2557</v>
      </c>
      <c r="S433" s="5" t="s">
        <v>2558</v>
      </c>
      <c r="T433" s="5" t="s">
        <v>2559</v>
      </c>
      <c r="U433" s="4" t="s">
        <v>2560</v>
      </c>
      <c r="V433" s="4" t="s">
        <v>664</v>
      </c>
      <c r="W433" s="18" t="s">
        <v>425</v>
      </c>
      <c r="X433" s="18" t="s">
        <v>425</v>
      </c>
      <c r="Z433" s="7" t="str">
        <f>IFERROR(VLOOKUP(J433,Мощность!A:F,6,0),"000")</f>
        <v>_275_300___</v>
      </c>
      <c r="AA433" s="7" t="str">
        <f>IFERROR(VLOOKUP('Подбор UPS'!K433,Мощность!H:Q,10,0),"000")</f>
        <v>_270_275_202,5_240_247.5_250___</v>
      </c>
      <c r="AB433" t="str">
        <f t="shared" si="31"/>
        <v>да-</v>
      </c>
      <c r="AC433" t="str">
        <f t="shared" si="32"/>
        <v>нет-</v>
      </c>
      <c r="AD433" t="str">
        <f t="shared" si="30"/>
        <v>нет-</v>
      </c>
      <c r="AE433" t="s">
        <v>2708</v>
      </c>
      <c r="AF433" t="s">
        <v>2708</v>
      </c>
      <c r="AG433" t="s">
        <v>2708</v>
      </c>
      <c r="AH433" t="s">
        <v>2708</v>
      </c>
      <c r="AI433" t="s">
        <v>2708</v>
      </c>
      <c r="AJ433" s="37" t="str">
        <f t="shared" si="33"/>
        <v>9395P-600-300-IB-HS_</v>
      </c>
    </row>
    <row r="434" spans="1:36" ht="36" hidden="1">
      <c r="A434" s="64" t="s">
        <v>726</v>
      </c>
      <c r="B434" s="26" t="s">
        <v>727</v>
      </c>
      <c r="C434" s="68" t="s">
        <v>793</v>
      </c>
      <c r="D434" s="18">
        <v>660</v>
      </c>
      <c r="E434" s="18" t="s">
        <v>370</v>
      </c>
      <c r="F434" s="69" t="s">
        <v>370</v>
      </c>
      <c r="G434" s="18" t="s">
        <v>370</v>
      </c>
      <c r="H434" s="5" t="s">
        <v>2531</v>
      </c>
      <c r="I434" s="6" t="s">
        <v>2505</v>
      </c>
      <c r="J434" s="17">
        <v>300</v>
      </c>
      <c r="K434" s="5">
        <v>275</v>
      </c>
      <c r="L434" s="5" t="s">
        <v>1282</v>
      </c>
      <c r="M434" s="5" t="s">
        <v>425</v>
      </c>
      <c r="N434" s="17" t="s">
        <v>425</v>
      </c>
      <c r="O434" s="5" t="s">
        <v>425</v>
      </c>
      <c r="P434" s="4"/>
      <c r="Q434" s="5" t="s">
        <v>425</v>
      </c>
      <c r="R434" s="5" t="s">
        <v>425</v>
      </c>
      <c r="S434" s="5" t="s">
        <v>425</v>
      </c>
      <c r="T434" s="5" t="s">
        <v>425</v>
      </c>
      <c r="U434" s="18" t="s">
        <v>425</v>
      </c>
      <c r="V434" s="18" t="s">
        <v>425</v>
      </c>
      <c r="W434" s="18" t="s">
        <v>425</v>
      </c>
      <c r="X434" s="18" t="s">
        <v>425</v>
      </c>
      <c r="Z434" s="7" t="str">
        <f>IFERROR(VLOOKUP(J434,Мощность!A:F,6,0),"000")</f>
        <v>_275_300___</v>
      </c>
      <c r="AA434" s="7" t="str">
        <f>IFERROR(VLOOKUP('Подбор UPS'!K434,Мощность!H:Q,10,0),"000")</f>
        <v>_270_275_202,5_240_247.5_250___</v>
      </c>
      <c r="AB434" t="str">
        <f t="shared" si="31"/>
        <v>--</v>
      </c>
      <c r="AC434" t="str">
        <f t="shared" si="32"/>
        <v>--</v>
      </c>
      <c r="AD434" t="str">
        <f t="shared" si="30"/>
        <v>--</v>
      </c>
      <c r="AE434" t="s">
        <v>425</v>
      </c>
      <c r="AF434" t="s">
        <v>425</v>
      </c>
      <c r="AG434" t="s">
        <v>425</v>
      </c>
      <c r="AH434" t="s">
        <v>425</v>
      </c>
      <c r="AI434" t="s">
        <v>425</v>
      </c>
      <c r="AJ434" s="38"/>
    </row>
    <row r="435" spans="1:36" ht="24" hidden="1">
      <c r="A435" s="64" t="s">
        <v>728</v>
      </c>
      <c r="B435" s="26" t="s">
        <v>729</v>
      </c>
      <c r="C435" s="68" t="s">
        <v>794</v>
      </c>
      <c r="D435" s="18">
        <v>660</v>
      </c>
      <c r="E435" s="18" t="s">
        <v>370</v>
      </c>
      <c r="F435" s="69" t="s">
        <v>370</v>
      </c>
      <c r="G435" s="18" t="s">
        <v>370</v>
      </c>
      <c r="H435" s="5" t="s">
        <v>2531</v>
      </c>
      <c r="I435" s="6" t="s">
        <v>2505</v>
      </c>
      <c r="J435" s="17">
        <v>300</v>
      </c>
      <c r="K435" s="5">
        <v>275</v>
      </c>
      <c r="L435" s="5" t="s">
        <v>425</v>
      </c>
      <c r="M435" s="5" t="s">
        <v>425</v>
      </c>
      <c r="N435" s="17" t="s">
        <v>425</v>
      </c>
      <c r="O435" s="5" t="s">
        <v>425</v>
      </c>
      <c r="P435" s="4"/>
      <c r="Q435" s="5" t="s">
        <v>425</v>
      </c>
      <c r="R435" s="5" t="s">
        <v>425</v>
      </c>
      <c r="S435" s="5" t="s">
        <v>425</v>
      </c>
      <c r="T435" s="5" t="s">
        <v>425</v>
      </c>
      <c r="U435" s="18" t="s">
        <v>425</v>
      </c>
      <c r="V435" s="18" t="s">
        <v>425</v>
      </c>
      <c r="W435" s="18" t="s">
        <v>425</v>
      </c>
      <c r="X435" s="18" t="s">
        <v>425</v>
      </c>
      <c r="Z435" s="7" t="str">
        <f>IFERROR(VLOOKUP(J435,Мощность!A:F,6,0),"000")</f>
        <v>_275_300___</v>
      </c>
      <c r="AA435" s="7" t="str">
        <f>IFERROR(VLOOKUP('Подбор UPS'!K435,Мощность!H:Q,10,0),"000")</f>
        <v>_270_275_202,5_240_247.5_250___</v>
      </c>
      <c r="AB435" t="str">
        <f t="shared" si="31"/>
        <v>--</v>
      </c>
      <c r="AC435" t="str">
        <f t="shared" si="32"/>
        <v>--</v>
      </c>
      <c r="AD435" t="str">
        <f t="shared" si="30"/>
        <v>--</v>
      </c>
      <c r="AE435" t="s">
        <v>425</v>
      </c>
      <c r="AF435" t="s">
        <v>425</v>
      </c>
      <c r="AG435" t="s">
        <v>425</v>
      </c>
      <c r="AH435" t="s">
        <v>425</v>
      </c>
      <c r="AI435" t="s">
        <v>425</v>
      </c>
      <c r="AJ435" s="38"/>
    </row>
    <row r="436" spans="1:36" ht="48" hidden="1">
      <c r="A436" s="64" t="s">
        <v>730</v>
      </c>
      <c r="B436" s="26" t="s">
        <v>731</v>
      </c>
      <c r="C436" s="68" t="s">
        <v>785</v>
      </c>
      <c r="D436" s="18">
        <v>2570</v>
      </c>
      <c r="E436" s="18">
        <v>357.6</v>
      </c>
      <c r="F436" s="69">
        <v>87</v>
      </c>
      <c r="G436" s="18">
        <v>187.2</v>
      </c>
      <c r="H436" s="5" t="s">
        <v>1301</v>
      </c>
      <c r="I436" s="6" t="s">
        <v>2505</v>
      </c>
      <c r="J436" s="17">
        <v>750</v>
      </c>
      <c r="K436" s="5">
        <v>750</v>
      </c>
      <c r="L436" s="5" t="s">
        <v>1282</v>
      </c>
      <c r="M436" s="5" t="s">
        <v>429</v>
      </c>
      <c r="N436" s="17" t="s">
        <v>426</v>
      </c>
      <c r="O436" s="4" t="s">
        <v>427</v>
      </c>
      <c r="P436" s="4"/>
      <c r="Q436" s="4" t="s">
        <v>427</v>
      </c>
      <c r="R436" s="5" t="s">
        <v>2557</v>
      </c>
      <c r="S436" s="5" t="s">
        <v>2558</v>
      </c>
      <c r="T436" s="5" t="s">
        <v>2559</v>
      </c>
      <c r="U436" s="4" t="s">
        <v>2560</v>
      </c>
      <c r="V436" s="4" t="s">
        <v>664</v>
      </c>
      <c r="W436" s="18" t="s">
        <v>425</v>
      </c>
      <c r="X436" s="18" t="s">
        <v>425</v>
      </c>
      <c r="Z436" s="7" t="str">
        <f>IFERROR(VLOOKUP(J436,Мощность!A:F,6,0),"000")</f>
        <v>_675_750___</v>
      </c>
      <c r="AA436" s="7" t="str">
        <f>IFERROR(VLOOKUP('Подбор UPS'!K436,Мощность!H:Q,10,0),"000")</f>
        <v>_742.5_750_550_607.5_____</v>
      </c>
      <c r="AB436" t="str">
        <f t="shared" si="31"/>
        <v>опция-</v>
      </c>
      <c r="AC436" t="str">
        <f t="shared" si="32"/>
        <v>нет-</v>
      </c>
      <c r="AD436" t="str">
        <f t="shared" si="30"/>
        <v>нет-</v>
      </c>
      <c r="AE436" t="s">
        <v>2708</v>
      </c>
      <c r="AF436" t="s">
        <v>2708</v>
      </c>
      <c r="AG436" t="s">
        <v>2708</v>
      </c>
      <c r="AH436" t="s">
        <v>2708</v>
      </c>
      <c r="AI436" t="s">
        <v>2708</v>
      </c>
      <c r="AJ436" s="37" t="str">
        <f t="shared" ref="AJ436:AJ476" si="34">CONCATENATE(B436,"_")</f>
        <v>9395P-900-750-U_</v>
      </c>
    </row>
    <row r="437" spans="1:36" ht="48" hidden="1">
      <c r="A437" s="64" t="s">
        <v>732</v>
      </c>
      <c r="B437" s="26" t="s">
        <v>733</v>
      </c>
      <c r="C437" s="68" t="s">
        <v>786</v>
      </c>
      <c r="D437" s="18">
        <v>2570</v>
      </c>
      <c r="E437" s="18">
        <v>357.6</v>
      </c>
      <c r="F437" s="69">
        <v>87</v>
      </c>
      <c r="G437" s="18">
        <v>187.2</v>
      </c>
      <c r="H437" s="5" t="s">
        <v>1301</v>
      </c>
      <c r="I437" s="6" t="s">
        <v>2505</v>
      </c>
      <c r="J437" s="17">
        <v>750</v>
      </c>
      <c r="K437" s="5">
        <v>750</v>
      </c>
      <c r="L437" s="5" t="s">
        <v>1282</v>
      </c>
      <c r="M437" s="5" t="s">
        <v>426</v>
      </c>
      <c r="N437" s="17" t="s">
        <v>426</v>
      </c>
      <c r="O437" s="4" t="s">
        <v>427</v>
      </c>
      <c r="P437" s="4"/>
      <c r="Q437" s="4" t="s">
        <v>427</v>
      </c>
      <c r="R437" s="5" t="s">
        <v>2557</v>
      </c>
      <c r="S437" s="5" t="s">
        <v>2558</v>
      </c>
      <c r="T437" s="5" t="s">
        <v>2559</v>
      </c>
      <c r="U437" s="4" t="s">
        <v>2560</v>
      </c>
      <c r="V437" s="4" t="s">
        <v>664</v>
      </c>
      <c r="W437" s="18" t="s">
        <v>425</v>
      </c>
      <c r="X437" s="18" t="s">
        <v>425</v>
      </c>
      <c r="Z437" s="7" t="str">
        <f>IFERROR(VLOOKUP(J437,Мощность!A:F,6,0),"000")</f>
        <v>_675_750___</v>
      </c>
      <c r="AA437" s="7" t="str">
        <f>IFERROR(VLOOKUP('Подбор UPS'!K437,Мощность!H:Q,10,0),"000")</f>
        <v>_742.5_750_550_607.5_____</v>
      </c>
      <c r="AB437" t="str">
        <f t="shared" si="31"/>
        <v>да-</v>
      </c>
      <c r="AC437" t="str">
        <f t="shared" si="32"/>
        <v>нет-</v>
      </c>
      <c r="AD437" t="str">
        <f t="shared" si="30"/>
        <v>нет-</v>
      </c>
      <c r="AE437" t="s">
        <v>2708</v>
      </c>
      <c r="AF437" t="s">
        <v>2708</v>
      </c>
      <c r="AG437" t="s">
        <v>2708</v>
      </c>
      <c r="AH437" t="s">
        <v>2708</v>
      </c>
      <c r="AI437" t="s">
        <v>2708</v>
      </c>
      <c r="AJ437" s="37" t="str">
        <f t="shared" si="34"/>
        <v>9395P-900-750-U-HS_</v>
      </c>
    </row>
    <row r="438" spans="1:36" ht="48" hidden="1">
      <c r="A438" s="64" t="s">
        <v>734</v>
      </c>
      <c r="B438" s="26" t="s">
        <v>735</v>
      </c>
      <c r="C438" s="68" t="s">
        <v>787</v>
      </c>
      <c r="D438" s="18">
        <v>2570</v>
      </c>
      <c r="E438" s="18">
        <v>357.6</v>
      </c>
      <c r="F438" s="69">
        <v>87</v>
      </c>
      <c r="G438" s="18">
        <v>187.2</v>
      </c>
      <c r="H438" s="5" t="s">
        <v>1301</v>
      </c>
      <c r="I438" s="6" t="s">
        <v>2505</v>
      </c>
      <c r="J438" s="17">
        <v>750</v>
      </c>
      <c r="K438" s="5">
        <v>750</v>
      </c>
      <c r="L438" s="5" t="s">
        <v>1282</v>
      </c>
      <c r="M438" s="5" t="s">
        <v>429</v>
      </c>
      <c r="N438" s="17" t="s">
        <v>426</v>
      </c>
      <c r="O438" s="4" t="s">
        <v>427</v>
      </c>
      <c r="P438" s="4"/>
      <c r="Q438" s="4" t="s">
        <v>427</v>
      </c>
      <c r="R438" s="5" t="s">
        <v>2557</v>
      </c>
      <c r="S438" s="5" t="s">
        <v>2558</v>
      </c>
      <c r="T438" s="5" t="s">
        <v>2559</v>
      </c>
      <c r="U438" s="4" t="s">
        <v>2560</v>
      </c>
      <c r="V438" s="4" t="s">
        <v>664</v>
      </c>
      <c r="W438" s="18" t="s">
        <v>425</v>
      </c>
      <c r="X438" s="18" t="s">
        <v>425</v>
      </c>
      <c r="Z438" s="7" t="str">
        <f>IFERROR(VLOOKUP(J438,Мощность!A:F,6,0),"000")</f>
        <v>_675_750___</v>
      </c>
      <c r="AA438" s="7" t="str">
        <f>IFERROR(VLOOKUP('Подбор UPS'!K438,Мощность!H:Q,10,0),"000")</f>
        <v>_742.5_750_550_607.5_____</v>
      </c>
      <c r="AB438" t="str">
        <f t="shared" si="31"/>
        <v>опция-</v>
      </c>
      <c r="AC438" t="str">
        <f t="shared" si="32"/>
        <v>нет-</v>
      </c>
      <c r="AD438" t="str">
        <f t="shared" si="30"/>
        <v>нет-</v>
      </c>
      <c r="AE438" t="s">
        <v>2708</v>
      </c>
      <c r="AF438" t="s">
        <v>2708</v>
      </c>
      <c r="AG438" t="s">
        <v>2708</v>
      </c>
      <c r="AH438" t="s">
        <v>2708</v>
      </c>
      <c r="AI438" t="s">
        <v>2708</v>
      </c>
      <c r="AJ438" s="37" t="str">
        <f t="shared" si="34"/>
        <v>9395P-900-750-U-IB_</v>
      </c>
    </row>
    <row r="439" spans="1:36" ht="60" hidden="1">
      <c r="A439" s="64" t="s">
        <v>736</v>
      </c>
      <c r="B439" s="26" t="s">
        <v>737</v>
      </c>
      <c r="C439" s="68" t="s">
        <v>788</v>
      </c>
      <c r="D439" s="18">
        <v>2570</v>
      </c>
      <c r="E439" s="18">
        <v>357.6</v>
      </c>
      <c r="F439" s="69">
        <v>87</v>
      </c>
      <c r="G439" s="18">
        <v>187.2</v>
      </c>
      <c r="H439" s="5" t="s">
        <v>1301</v>
      </c>
      <c r="I439" s="6" t="s">
        <v>2505</v>
      </c>
      <c r="J439" s="17">
        <v>750</v>
      </c>
      <c r="K439" s="5">
        <v>750</v>
      </c>
      <c r="L439" s="5" t="s">
        <v>1282</v>
      </c>
      <c r="M439" s="5" t="s">
        <v>426</v>
      </c>
      <c r="N439" s="17" t="s">
        <v>426</v>
      </c>
      <c r="O439" s="4" t="s">
        <v>427</v>
      </c>
      <c r="P439" s="4"/>
      <c r="Q439" s="4" t="s">
        <v>427</v>
      </c>
      <c r="R439" s="5" t="s">
        <v>2557</v>
      </c>
      <c r="S439" s="5" t="s">
        <v>2558</v>
      </c>
      <c r="T439" s="5" t="s">
        <v>2559</v>
      </c>
      <c r="U439" s="4" t="s">
        <v>2560</v>
      </c>
      <c r="V439" s="4" t="s">
        <v>664</v>
      </c>
      <c r="W439" s="18" t="s">
        <v>425</v>
      </c>
      <c r="X439" s="18" t="s">
        <v>425</v>
      </c>
      <c r="Z439" s="7" t="str">
        <f>IFERROR(VLOOKUP(J439,Мощность!A:F,6,0),"000")</f>
        <v>_675_750___</v>
      </c>
      <c r="AA439" s="7" t="str">
        <f>IFERROR(VLOOKUP('Подбор UPS'!K439,Мощность!H:Q,10,0),"000")</f>
        <v>_742.5_750_550_607.5_____</v>
      </c>
      <c r="AB439" t="str">
        <f t="shared" si="31"/>
        <v>да-</v>
      </c>
      <c r="AC439" t="str">
        <f t="shared" si="32"/>
        <v>нет-</v>
      </c>
      <c r="AD439" t="str">
        <f t="shared" si="30"/>
        <v>нет-</v>
      </c>
      <c r="AE439" t="s">
        <v>2708</v>
      </c>
      <c r="AF439" t="s">
        <v>2708</v>
      </c>
      <c r="AG439" t="s">
        <v>2708</v>
      </c>
      <c r="AH439" t="s">
        <v>2708</v>
      </c>
      <c r="AI439" t="s">
        <v>2708</v>
      </c>
      <c r="AJ439" s="37" t="str">
        <f t="shared" si="34"/>
        <v>9395P-900-750-U-IB-HS_</v>
      </c>
    </row>
    <row r="440" spans="1:36" ht="36" hidden="1">
      <c r="A440" s="64" t="s">
        <v>738</v>
      </c>
      <c r="B440" s="26" t="s">
        <v>739</v>
      </c>
      <c r="C440" s="68" t="s">
        <v>789</v>
      </c>
      <c r="D440" s="18">
        <v>2570</v>
      </c>
      <c r="E440" s="18">
        <v>357.6</v>
      </c>
      <c r="F440" s="69">
        <v>87</v>
      </c>
      <c r="G440" s="18">
        <v>187.2</v>
      </c>
      <c r="H440" s="5" t="s">
        <v>1301</v>
      </c>
      <c r="I440" s="6" t="s">
        <v>2505</v>
      </c>
      <c r="J440" s="17">
        <v>900</v>
      </c>
      <c r="K440" s="5">
        <v>825</v>
      </c>
      <c r="L440" s="5" t="s">
        <v>425</v>
      </c>
      <c r="M440" s="5" t="s">
        <v>429</v>
      </c>
      <c r="N440" s="17" t="s">
        <v>426</v>
      </c>
      <c r="O440" s="4" t="s">
        <v>427</v>
      </c>
      <c r="P440" s="4"/>
      <c r="Q440" s="4" t="s">
        <v>427</v>
      </c>
      <c r="R440" s="5" t="s">
        <v>2557</v>
      </c>
      <c r="S440" s="5" t="s">
        <v>2558</v>
      </c>
      <c r="T440" s="5" t="s">
        <v>2559</v>
      </c>
      <c r="U440" s="4" t="s">
        <v>2560</v>
      </c>
      <c r="V440" s="4" t="s">
        <v>664</v>
      </c>
      <c r="W440" s="18" t="s">
        <v>425</v>
      </c>
      <c r="X440" s="18" t="s">
        <v>425</v>
      </c>
      <c r="Z440" s="7" t="str">
        <f>IFERROR(VLOOKUP(J440,Мощность!A:F,6,0),"000")</f>
        <v>_825_900___</v>
      </c>
      <c r="AA440" s="7" t="str">
        <f>IFERROR(VLOOKUP('Подбор UPS'!K440,Мощность!H:Q,10,0),"000")</f>
        <v>_750_810_825_607.5_742.5____</v>
      </c>
      <c r="AB440" t="str">
        <f t="shared" si="31"/>
        <v>опция-</v>
      </c>
      <c r="AC440" t="str">
        <f t="shared" si="32"/>
        <v>нет-</v>
      </c>
      <c r="AD440" t="str">
        <f t="shared" si="30"/>
        <v>нет-</v>
      </c>
      <c r="AE440" t="s">
        <v>2708</v>
      </c>
      <c r="AF440" t="s">
        <v>2708</v>
      </c>
      <c r="AG440" t="s">
        <v>2708</v>
      </c>
      <c r="AH440" t="s">
        <v>2708</v>
      </c>
      <c r="AI440" t="s">
        <v>2708</v>
      </c>
      <c r="AJ440" s="37" t="str">
        <f t="shared" si="34"/>
        <v>9395P-900_</v>
      </c>
    </row>
    <row r="441" spans="1:36" ht="36" hidden="1">
      <c r="A441" s="64" t="s">
        <v>740</v>
      </c>
      <c r="B441" s="26" t="s">
        <v>741</v>
      </c>
      <c r="C441" s="68" t="s">
        <v>790</v>
      </c>
      <c r="D441" s="18">
        <v>2570</v>
      </c>
      <c r="E441" s="18">
        <v>357.6</v>
      </c>
      <c r="F441" s="69">
        <v>87</v>
      </c>
      <c r="G441" s="18">
        <v>187.2</v>
      </c>
      <c r="H441" s="5" t="s">
        <v>1301</v>
      </c>
      <c r="I441" s="6" t="s">
        <v>2505</v>
      </c>
      <c r="J441" s="17">
        <v>900</v>
      </c>
      <c r="K441" s="5">
        <v>825</v>
      </c>
      <c r="L441" s="5" t="s">
        <v>425</v>
      </c>
      <c r="M441" s="5" t="s">
        <v>426</v>
      </c>
      <c r="N441" s="17" t="s">
        <v>426</v>
      </c>
      <c r="O441" s="4" t="s">
        <v>427</v>
      </c>
      <c r="P441" s="4"/>
      <c r="Q441" s="4" t="s">
        <v>427</v>
      </c>
      <c r="R441" s="5" t="s">
        <v>2557</v>
      </c>
      <c r="S441" s="5" t="s">
        <v>2558</v>
      </c>
      <c r="T441" s="5" t="s">
        <v>2559</v>
      </c>
      <c r="U441" s="4" t="s">
        <v>2560</v>
      </c>
      <c r="V441" s="4" t="s">
        <v>664</v>
      </c>
      <c r="W441" s="18" t="s">
        <v>425</v>
      </c>
      <c r="X441" s="18" t="s">
        <v>425</v>
      </c>
      <c r="Z441" s="7" t="str">
        <f>IFERROR(VLOOKUP(J441,Мощность!A:F,6,0),"000")</f>
        <v>_825_900___</v>
      </c>
      <c r="AA441" s="7" t="str">
        <f>IFERROR(VLOOKUP('Подбор UPS'!K441,Мощность!H:Q,10,0),"000")</f>
        <v>_750_810_825_607.5_742.5____</v>
      </c>
      <c r="AB441" t="str">
        <f t="shared" si="31"/>
        <v>да-</v>
      </c>
      <c r="AC441" t="str">
        <f t="shared" si="32"/>
        <v>нет-</v>
      </c>
      <c r="AD441" t="str">
        <f t="shared" si="30"/>
        <v>нет-</v>
      </c>
      <c r="AE441" t="s">
        <v>2708</v>
      </c>
      <c r="AF441" t="s">
        <v>2708</v>
      </c>
      <c r="AG441" t="s">
        <v>2708</v>
      </c>
      <c r="AH441" t="s">
        <v>2708</v>
      </c>
      <c r="AI441" t="s">
        <v>2708</v>
      </c>
      <c r="AJ441" s="37" t="str">
        <f t="shared" si="34"/>
        <v>9395P-900-HS_</v>
      </c>
    </row>
    <row r="442" spans="1:36" ht="36" hidden="1">
      <c r="A442" s="64" t="s">
        <v>742</v>
      </c>
      <c r="B442" s="26" t="s">
        <v>743</v>
      </c>
      <c r="C442" s="68" t="s">
        <v>791</v>
      </c>
      <c r="D442" s="18">
        <v>2570</v>
      </c>
      <c r="E442" s="18">
        <v>357.6</v>
      </c>
      <c r="F442" s="69">
        <v>87</v>
      </c>
      <c r="G442" s="18">
        <v>187.2</v>
      </c>
      <c r="H442" s="5" t="s">
        <v>1301</v>
      </c>
      <c r="I442" s="6" t="s">
        <v>2505</v>
      </c>
      <c r="J442" s="17">
        <v>900</v>
      </c>
      <c r="K442" s="5">
        <v>825</v>
      </c>
      <c r="L442" s="5" t="s">
        <v>425</v>
      </c>
      <c r="M442" s="5" t="s">
        <v>429</v>
      </c>
      <c r="N442" s="17" t="s">
        <v>426</v>
      </c>
      <c r="O442" s="4" t="s">
        <v>427</v>
      </c>
      <c r="P442" s="4"/>
      <c r="Q442" s="4" t="s">
        <v>427</v>
      </c>
      <c r="R442" s="5" t="s">
        <v>2557</v>
      </c>
      <c r="S442" s="5" t="s">
        <v>2558</v>
      </c>
      <c r="T442" s="5" t="s">
        <v>2559</v>
      </c>
      <c r="U442" s="4" t="s">
        <v>2560</v>
      </c>
      <c r="V442" s="4" t="s">
        <v>664</v>
      </c>
      <c r="W442" s="18" t="s">
        <v>425</v>
      </c>
      <c r="X442" s="18" t="s">
        <v>425</v>
      </c>
      <c r="Z442" s="7" t="str">
        <f>IFERROR(VLOOKUP(J442,Мощность!A:F,6,0),"000")</f>
        <v>_825_900___</v>
      </c>
      <c r="AA442" s="7" t="str">
        <f>IFERROR(VLOOKUP('Подбор UPS'!K442,Мощность!H:Q,10,0),"000")</f>
        <v>_750_810_825_607.5_742.5____</v>
      </c>
      <c r="AB442" t="str">
        <f t="shared" si="31"/>
        <v>опция-</v>
      </c>
      <c r="AC442" t="str">
        <f t="shared" si="32"/>
        <v>нет-</v>
      </c>
      <c r="AD442" t="str">
        <f t="shared" si="30"/>
        <v>нет-</v>
      </c>
      <c r="AE442" t="s">
        <v>2708</v>
      </c>
      <c r="AF442" t="s">
        <v>2708</v>
      </c>
      <c r="AG442" t="s">
        <v>2708</v>
      </c>
      <c r="AH442" t="s">
        <v>2708</v>
      </c>
      <c r="AI442" t="s">
        <v>2708</v>
      </c>
      <c r="AJ442" s="37" t="str">
        <f t="shared" si="34"/>
        <v>9395P-900-IB_</v>
      </c>
    </row>
    <row r="443" spans="1:36" ht="48" hidden="1">
      <c r="A443" s="64" t="s">
        <v>744</v>
      </c>
      <c r="B443" s="26" t="s">
        <v>745</v>
      </c>
      <c r="C443" s="68" t="s">
        <v>792</v>
      </c>
      <c r="D443" s="18">
        <v>2570</v>
      </c>
      <c r="E443" s="18">
        <v>357.6</v>
      </c>
      <c r="F443" s="69">
        <v>87</v>
      </c>
      <c r="G443" s="18">
        <v>187.2</v>
      </c>
      <c r="H443" s="5" t="s">
        <v>1301</v>
      </c>
      <c r="I443" s="6" t="s">
        <v>2505</v>
      </c>
      <c r="J443" s="17">
        <v>900</v>
      </c>
      <c r="K443" s="5">
        <v>825</v>
      </c>
      <c r="L443" s="5" t="s">
        <v>425</v>
      </c>
      <c r="M443" s="5" t="s">
        <v>426</v>
      </c>
      <c r="N443" s="17" t="s">
        <v>426</v>
      </c>
      <c r="O443" s="4" t="s">
        <v>427</v>
      </c>
      <c r="P443" s="4"/>
      <c r="Q443" s="4" t="s">
        <v>427</v>
      </c>
      <c r="R443" s="5" t="s">
        <v>2557</v>
      </c>
      <c r="S443" s="5" t="s">
        <v>2558</v>
      </c>
      <c r="T443" s="5" t="s">
        <v>2559</v>
      </c>
      <c r="U443" s="4" t="s">
        <v>2560</v>
      </c>
      <c r="V443" s="4" t="s">
        <v>664</v>
      </c>
      <c r="W443" s="18" t="s">
        <v>425</v>
      </c>
      <c r="X443" s="18" t="s">
        <v>425</v>
      </c>
      <c r="Z443" s="7" t="str">
        <f>IFERROR(VLOOKUP(J443,Мощность!A:F,6,0),"000")</f>
        <v>_825_900___</v>
      </c>
      <c r="AA443" s="7" t="str">
        <f>IFERROR(VLOOKUP('Подбор UPS'!K443,Мощность!H:Q,10,0),"000")</f>
        <v>_750_810_825_607.5_742.5____</v>
      </c>
      <c r="AB443" t="str">
        <f t="shared" si="31"/>
        <v>да-</v>
      </c>
      <c r="AC443" t="str">
        <f t="shared" si="32"/>
        <v>нет-</v>
      </c>
      <c r="AD443" t="str">
        <f t="shared" si="30"/>
        <v>нет-</v>
      </c>
      <c r="AE443" t="s">
        <v>2708</v>
      </c>
      <c r="AF443" t="s">
        <v>2708</v>
      </c>
      <c r="AG443" t="s">
        <v>2708</v>
      </c>
      <c r="AH443" t="s">
        <v>2708</v>
      </c>
      <c r="AI443" t="s">
        <v>2708</v>
      </c>
      <c r="AJ443" s="37" t="str">
        <f t="shared" si="34"/>
        <v>9395P-900-IB-HS_</v>
      </c>
    </row>
    <row r="444" spans="1:36" ht="36" hidden="1">
      <c r="A444" s="64" t="s">
        <v>746</v>
      </c>
      <c r="B444" s="26" t="s">
        <v>747</v>
      </c>
      <c r="C444" s="68" t="s">
        <v>789</v>
      </c>
      <c r="D444" s="18">
        <v>2570</v>
      </c>
      <c r="E444" s="18">
        <v>357.6</v>
      </c>
      <c r="F444" s="69">
        <v>87</v>
      </c>
      <c r="G444" s="18">
        <v>187.2</v>
      </c>
      <c r="H444" s="5" t="s">
        <v>1301</v>
      </c>
      <c r="I444" s="6" t="s">
        <v>2505</v>
      </c>
      <c r="J444" s="17">
        <v>900</v>
      </c>
      <c r="K444" s="5">
        <v>825</v>
      </c>
      <c r="L444" s="5" t="s">
        <v>425</v>
      </c>
      <c r="M444" s="5" t="s">
        <v>429</v>
      </c>
      <c r="N444" s="17" t="s">
        <v>426</v>
      </c>
      <c r="O444" s="4" t="s">
        <v>427</v>
      </c>
      <c r="P444" s="4"/>
      <c r="Q444" s="4" t="s">
        <v>427</v>
      </c>
      <c r="R444" s="5" t="s">
        <v>2557</v>
      </c>
      <c r="S444" s="5" t="s">
        <v>2558</v>
      </c>
      <c r="T444" s="5" t="s">
        <v>2559</v>
      </c>
      <c r="U444" s="4" t="s">
        <v>2560</v>
      </c>
      <c r="V444" s="4" t="s">
        <v>664</v>
      </c>
      <c r="W444" s="18" t="s">
        <v>425</v>
      </c>
      <c r="X444" s="18" t="s">
        <v>425</v>
      </c>
      <c r="Z444" s="7" t="str">
        <f>IFERROR(VLOOKUP(J444,Мощность!A:F,6,0),"000")</f>
        <v>_825_900___</v>
      </c>
      <c r="AA444" s="7" t="str">
        <f>IFERROR(VLOOKUP('Подбор UPS'!K444,Мощность!H:Q,10,0),"000")</f>
        <v>_750_810_825_607.5_742.5____</v>
      </c>
      <c r="AB444" t="str">
        <f t="shared" si="31"/>
        <v>опция-</v>
      </c>
      <c r="AC444" t="str">
        <f t="shared" si="32"/>
        <v>нет-</v>
      </c>
      <c r="AD444" t="str">
        <f t="shared" si="30"/>
        <v>нет-</v>
      </c>
      <c r="AE444" t="s">
        <v>2708</v>
      </c>
      <c r="AF444" t="s">
        <v>2708</v>
      </c>
      <c r="AG444" t="s">
        <v>2708</v>
      </c>
      <c r="AH444" t="s">
        <v>2708</v>
      </c>
      <c r="AI444" t="s">
        <v>2708</v>
      </c>
      <c r="AJ444" s="37" t="str">
        <f t="shared" si="34"/>
        <v>9395P-900-W CU_</v>
      </c>
    </row>
    <row r="445" spans="1:36" ht="36" hidden="1">
      <c r="A445" s="64" t="s">
        <v>748</v>
      </c>
      <c r="B445" s="26" t="s">
        <v>749</v>
      </c>
      <c r="C445" s="68" t="s">
        <v>790</v>
      </c>
      <c r="D445" s="18">
        <v>2570</v>
      </c>
      <c r="E445" s="18">
        <v>357.6</v>
      </c>
      <c r="F445" s="69">
        <v>87</v>
      </c>
      <c r="G445" s="18">
        <v>187.2</v>
      </c>
      <c r="H445" s="5" t="s">
        <v>1301</v>
      </c>
      <c r="I445" s="6" t="s">
        <v>2505</v>
      </c>
      <c r="J445" s="17">
        <v>900</v>
      </c>
      <c r="K445" s="5">
        <v>825</v>
      </c>
      <c r="L445" s="5" t="s">
        <v>425</v>
      </c>
      <c r="M445" s="5" t="s">
        <v>426</v>
      </c>
      <c r="N445" s="17" t="s">
        <v>426</v>
      </c>
      <c r="O445" s="4" t="s">
        <v>427</v>
      </c>
      <c r="P445" s="4"/>
      <c r="Q445" s="4" t="s">
        <v>427</v>
      </c>
      <c r="R445" s="5" t="s">
        <v>2557</v>
      </c>
      <c r="S445" s="5" t="s">
        <v>2558</v>
      </c>
      <c r="T445" s="5" t="s">
        <v>2559</v>
      </c>
      <c r="U445" s="4" t="s">
        <v>2560</v>
      </c>
      <c r="V445" s="4" t="s">
        <v>664</v>
      </c>
      <c r="W445" s="18" t="s">
        <v>425</v>
      </c>
      <c r="X445" s="18" t="s">
        <v>425</v>
      </c>
      <c r="Z445" s="7" t="str">
        <f>IFERROR(VLOOKUP(J445,Мощность!A:F,6,0),"000")</f>
        <v>_825_900___</v>
      </c>
      <c r="AA445" s="7" t="str">
        <f>IFERROR(VLOOKUP('Подбор UPS'!K445,Мощность!H:Q,10,0),"000")</f>
        <v>_750_810_825_607.5_742.5____</v>
      </c>
      <c r="AB445" t="str">
        <f t="shared" si="31"/>
        <v>да-</v>
      </c>
      <c r="AC445" t="str">
        <f t="shared" si="32"/>
        <v>нет-</v>
      </c>
      <c r="AD445" t="str">
        <f t="shared" si="30"/>
        <v>нет-</v>
      </c>
      <c r="AE445" t="s">
        <v>2708</v>
      </c>
      <c r="AF445" t="s">
        <v>2708</v>
      </c>
      <c r="AG445" t="s">
        <v>2708</v>
      </c>
      <c r="AH445" t="s">
        <v>2708</v>
      </c>
      <c r="AI445" t="s">
        <v>2708</v>
      </c>
      <c r="AJ445" s="37" t="str">
        <f t="shared" si="34"/>
        <v>9395P-900-W CU-HS_</v>
      </c>
    </row>
    <row r="446" spans="1:36" ht="36" hidden="1">
      <c r="A446" s="64" t="s">
        <v>750</v>
      </c>
      <c r="B446" s="26" t="s">
        <v>751</v>
      </c>
      <c r="C446" s="68" t="s">
        <v>791</v>
      </c>
      <c r="D446" s="18">
        <v>2570</v>
      </c>
      <c r="E446" s="18">
        <v>357.6</v>
      </c>
      <c r="F446" s="69">
        <v>87</v>
      </c>
      <c r="G446" s="18">
        <v>187.2</v>
      </c>
      <c r="H446" s="5" t="s">
        <v>1301</v>
      </c>
      <c r="I446" s="6" t="s">
        <v>2505</v>
      </c>
      <c r="J446" s="17">
        <v>900</v>
      </c>
      <c r="K446" s="5">
        <v>825</v>
      </c>
      <c r="L446" s="5" t="s">
        <v>425</v>
      </c>
      <c r="M446" s="5" t="s">
        <v>429</v>
      </c>
      <c r="N446" s="17" t="s">
        <v>426</v>
      </c>
      <c r="O446" s="4" t="s">
        <v>427</v>
      </c>
      <c r="P446" s="4"/>
      <c r="Q446" s="4" t="s">
        <v>427</v>
      </c>
      <c r="R446" s="5" t="s">
        <v>2557</v>
      </c>
      <c r="S446" s="5" t="s">
        <v>2558</v>
      </c>
      <c r="T446" s="5" t="s">
        <v>2559</v>
      </c>
      <c r="U446" s="4" t="s">
        <v>2560</v>
      </c>
      <c r="V446" s="4" t="s">
        <v>664</v>
      </c>
      <c r="W446" s="18" t="s">
        <v>425</v>
      </c>
      <c r="X446" s="18" t="s">
        <v>425</v>
      </c>
      <c r="Z446" s="7" t="str">
        <f>IFERROR(VLOOKUP(J446,Мощность!A:F,6,0),"000")</f>
        <v>_825_900___</v>
      </c>
      <c r="AA446" s="7" t="str">
        <f>IFERROR(VLOOKUP('Подбор UPS'!K446,Мощность!H:Q,10,0),"000")</f>
        <v>_750_810_825_607.5_742.5____</v>
      </c>
      <c r="AB446" t="str">
        <f t="shared" si="31"/>
        <v>опция-</v>
      </c>
      <c r="AC446" t="str">
        <f t="shared" si="32"/>
        <v>нет-</v>
      </c>
      <c r="AD446" t="str">
        <f t="shared" si="30"/>
        <v>нет-</v>
      </c>
      <c r="AE446" t="s">
        <v>2708</v>
      </c>
      <c r="AF446" t="s">
        <v>2708</v>
      </c>
      <c r="AG446" t="s">
        <v>2708</v>
      </c>
      <c r="AH446" t="s">
        <v>2708</v>
      </c>
      <c r="AI446" t="s">
        <v>2708</v>
      </c>
      <c r="AJ446" s="37" t="str">
        <f t="shared" si="34"/>
        <v>9395P-900-W CU-IB_</v>
      </c>
    </row>
    <row r="447" spans="1:36" ht="48" hidden="1">
      <c r="A447" s="64" t="s">
        <v>752</v>
      </c>
      <c r="B447" s="26" t="s">
        <v>753</v>
      </c>
      <c r="C447" s="68" t="s">
        <v>792</v>
      </c>
      <c r="D447" s="18">
        <v>2570</v>
      </c>
      <c r="E447" s="18">
        <v>357.6</v>
      </c>
      <c r="F447" s="69">
        <v>87</v>
      </c>
      <c r="G447" s="18">
        <v>187.2</v>
      </c>
      <c r="H447" s="5" t="s">
        <v>1301</v>
      </c>
      <c r="I447" s="6" t="s">
        <v>2505</v>
      </c>
      <c r="J447" s="17">
        <v>900</v>
      </c>
      <c r="K447" s="5">
        <v>825</v>
      </c>
      <c r="L447" s="5" t="s">
        <v>425</v>
      </c>
      <c r="M447" s="5" t="s">
        <v>426</v>
      </c>
      <c r="N447" s="17" t="s">
        <v>426</v>
      </c>
      <c r="O447" s="4" t="s">
        <v>427</v>
      </c>
      <c r="P447" s="4"/>
      <c r="Q447" s="4" t="s">
        <v>427</v>
      </c>
      <c r="R447" s="5" t="s">
        <v>2557</v>
      </c>
      <c r="S447" s="5" t="s">
        <v>2558</v>
      </c>
      <c r="T447" s="5" t="s">
        <v>2559</v>
      </c>
      <c r="U447" s="4" t="s">
        <v>2560</v>
      </c>
      <c r="V447" s="4" t="s">
        <v>664</v>
      </c>
      <c r="W447" s="18" t="s">
        <v>425</v>
      </c>
      <c r="X447" s="18" t="s">
        <v>425</v>
      </c>
      <c r="Z447" s="7" t="str">
        <f>IFERROR(VLOOKUP(J447,Мощность!A:F,6,0),"000")</f>
        <v>_825_900___</v>
      </c>
      <c r="AA447" s="7" t="str">
        <f>IFERROR(VLOOKUP('Подбор UPS'!K447,Мощность!H:Q,10,0),"000")</f>
        <v>_750_810_825_607.5_742.5____</v>
      </c>
      <c r="AB447" t="str">
        <f t="shared" si="31"/>
        <v>да-</v>
      </c>
      <c r="AC447" t="str">
        <f t="shared" si="32"/>
        <v>нет-</v>
      </c>
      <c r="AD447" t="str">
        <f t="shared" si="30"/>
        <v>нет-</v>
      </c>
      <c r="AE447" t="s">
        <v>2708</v>
      </c>
      <c r="AF447" t="s">
        <v>2708</v>
      </c>
      <c r="AG447" t="s">
        <v>2708</v>
      </c>
      <c r="AH447" t="s">
        <v>2708</v>
      </c>
      <c r="AI447" t="s">
        <v>2708</v>
      </c>
      <c r="AJ447" s="37" t="str">
        <f t="shared" si="34"/>
        <v>9395P-900-W CU-IB-HS_</v>
      </c>
    </row>
    <row r="448" spans="1:36" ht="36" hidden="1">
      <c r="A448" s="64" t="s">
        <v>754</v>
      </c>
      <c r="B448" s="26" t="s">
        <v>755</v>
      </c>
      <c r="C448" s="68" t="s">
        <v>795</v>
      </c>
      <c r="D448" s="18">
        <v>2570</v>
      </c>
      <c r="E448" s="18">
        <v>357.6</v>
      </c>
      <c r="F448" s="69">
        <v>87</v>
      </c>
      <c r="G448" s="18">
        <v>187.2</v>
      </c>
      <c r="H448" s="5" t="s">
        <v>1301</v>
      </c>
      <c r="I448" s="6" t="s">
        <v>2505</v>
      </c>
      <c r="J448" s="17">
        <v>900</v>
      </c>
      <c r="K448" s="5">
        <v>825</v>
      </c>
      <c r="L448" s="5" t="s">
        <v>425</v>
      </c>
      <c r="M448" s="5" t="s">
        <v>429</v>
      </c>
      <c r="N448" s="17" t="s">
        <v>426</v>
      </c>
      <c r="O448" s="4" t="s">
        <v>427</v>
      </c>
      <c r="P448" s="4"/>
      <c r="Q448" s="4" t="s">
        <v>427</v>
      </c>
      <c r="R448" s="5" t="s">
        <v>2557</v>
      </c>
      <c r="S448" s="5" t="s">
        <v>2558</v>
      </c>
      <c r="T448" s="5" t="s">
        <v>2559</v>
      </c>
      <c r="U448" s="4" t="s">
        <v>2560</v>
      </c>
      <c r="V448" s="4" t="s">
        <v>664</v>
      </c>
      <c r="W448" s="18" t="s">
        <v>425</v>
      </c>
      <c r="X448" s="18" t="s">
        <v>425</v>
      </c>
      <c r="Z448" s="7" t="str">
        <f>IFERROR(VLOOKUP(J448,Мощность!A:F,6,0),"000")</f>
        <v>_825_900___</v>
      </c>
      <c r="AA448" s="7" t="str">
        <f>IFERROR(VLOOKUP('Подбор UPS'!K448,Мощность!H:Q,10,0),"000")</f>
        <v>_750_810_825_607.5_742.5____</v>
      </c>
      <c r="AB448" t="str">
        <f t="shared" si="31"/>
        <v>опция-</v>
      </c>
      <c r="AC448" t="str">
        <f t="shared" si="32"/>
        <v>нет-</v>
      </c>
      <c r="AD448" t="str">
        <f t="shared" si="30"/>
        <v>нет-</v>
      </c>
      <c r="AE448" t="s">
        <v>2708</v>
      </c>
      <c r="AF448" t="s">
        <v>2708</v>
      </c>
      <c r="AG448" t="s">
        <v>2708</v>
      </c>
      <c r="AH448" t="s">
        <v>2708</v>
      </c>
      <c r="AI448" t="s">
        <v>2708</v>
      </c>
      <c r="AJ448" s="37" t="str">
        <f t="shared" si="34"/>
        <v>9395P-900-SB_</v>
      </c>
    </row>
    <row r="449" spans="1:36" ht="36" hidden="1">
      <c r="A449" s="64" t="s">
        <v>756</v>
      </c>
      <c r="B449" s="26" t="s">
        <v>757</v>
      </c>
      <c r="C449" s="68" t="s">
        <v>796</v>
      </c>
      <c r="D449" s="18">
        <v>2570</v>
      </c>
      <c r="E449" s="18">
        <v>357.6</v>
      </c>
      <c r="F449" s="69">
        <v>87</v>
      </c>
      <c r="G449" s="18">
        <v>187.2</v>
      </c>
      <c r="H449" s="5" t="s">
        <v>1301</v>
      </c>
      <c r="I449" s="6" t="s">
        <v>2505</v>
      </c>
      <c r="J449" s="17">
        <v>900</v>
      </c>
      <c r="K449" s="5">
        <v>825</v>
      </c>
      <c r="L449" s="5" t="s">
        <v>425</v>
      </c>
      <c r="M449" s="5" t="s">
        <v>426</v>
      </c>
      <c r="N449" s="17" t="s">
        <v>426</v>
      </c>
      <c r="O449" s="4" t="s">
        <v>427</v>
      </c>
      <c r="P449" s="4"/>
      <c r="Q449" s="4" t="s">
        <v>427</v>
      </c>
      <c r="R449" s="5" t="s">
        <v>2557</v>
      </c>
      <c r="S449" s="5" t="s">
        <v>2558</v>
      </c>
      <c r="T449" s="5" t="s">
        <v>2559</v>
      </c>
      <c r="U449" s="4" t="s">
        <v>2560</v>
      </c>
      <c r="V449" s="4" t="s">
        <v>664</v>
      </c>
      <c r="W449" s="18" t="s">
        <v>425</v>
      </c>
      <c r="X449" s="18" t="s">
        <v>425</v>
      </c>
      <c r="Z449" s="7" t="str">
        <f>IFERROR(VLOOKUP(J449,Мощность!A:F,6,0),"000")</f>
        <v>_825_900___</v>
      </c>
      <c r="AA449" s="7" t="str">
        <f>IFERROR(VLOOKUP('Подбор UPS'!K449,Мощность!H:Q,10,0),"000")</f>
        <v>_750_810_825_607.5_742.5____</v>
      </c>
      <c r="AB449" t="str">
        <f t="shared" si="31"/>
        <v>да-</v>
      </c>
      <c r="AC449" t="str">
        <f t="shared" si="32"/>
        <v>нет-</v>
      </c>
      <c r="AD449" t="str">
        <f t="shared" si="30"/>
        <v>нет-</v>
      </c>
      <c r="AE449" t="s">
        <v>2708</v>
      </c>
      <c r="AF449" t="s">
        <v>2708</v>
      </c>
      <c r="AG449" t="s">
        <v>2708</v>
      </c>
      <c r="AH449" t="s">
        <v>2708</v>
      </c>
      <c r="AI449" t="s">
        <v>2708</v>
      </c>
      <c r="AJ449" s="37" t="str">
        <f t="shared" si="34"/>
        <v>9395P-900-SB-HS_</v>
      </c>
    </row>
    <row r="450" spans="1:36" ht="36" hidden="1">
      <c r="A450" s="64" t="s">
        <v>758</v>
      </c>
      <c r="B450" s="26" t="s">
        <v>759</v>
      </c>
      <c r="C450" s="68" t="s">
        <v>797</v>
      </c>
      <c r="D450" s="18">
        <v>2570</v>
      </c>
      <c r="E450" s="18">
        <v>357.6</v>
      </c>
      <c r="F450" s="69">
        <v>87</v>
      </c>
      <c r="G450" s="18">
        <v>187.2</v>
      </c>
      <c r="H450" s="5" t="s">
        <v>1301</v>
      </c>
      <c r="I450" s="6" t="s">
        <v>2505</v>
      </c>
      <c r="J450" s="17">
        <v>900</v>
      </c>
      <c r="K450" s="5">
        <v>825</v>
      </c>
      <c r="L450" s="5" t="s">
        <v>425</v>
      </c>
      <c r="M450" s="5" t="s">
        <v>429</v>
      </c>
      <c r="N450" s="17" t="s">
        <v>426</v>
      </c>
      <c r="O450" s="4" t="s">
        <v>427</v>
      </c>
      <c r="P450" s="4"/>
      <c r="Q450" s="4" t="s">
        <v>427</v>
      </c>
      <c r="R450" s="5" t="s">
        <v>2557</v>
      </c>
      <c r="S450" s="5" t="s">
        <v>2558</v>
      </c>
      <c r="T450" s="5" t="s">
        <v>2559</v>
      </c>
      <c r="U450" s="4" t="s">
        <v>2560</v>
      </c>
      <c r="V450" s="4" t="s">
        <v>664</v>
      </c>
      <c r="W450" s="18" t="s">
        <v>425</v>
      </c>
      <c r="X450" s="18" t="s">
        <v>425</v>
      </c>
      <c r="Z450" s="7" t="str">
        <f>IFERROR(VLOOKUP(J450,Мощность!A:F,6,0),"000")</f>
        <v>_825_900___</v>
      </c>
      <c r="AA450" s="7" t="str">
        <f>IFERROR(VLOOKUP('Подбор UPS'!K450,Мощность!H:Q,10,0),"000")</f>
        <v>_750_810_825_607.5_742.5____</v>
      </c>
      <c r="AB450" t="str">
        <f t="shared" si="31"/>
        <v>опция-</v>
      </c>
      <c r="AC450" t="str">
        <f t="shared" si="32"/>
        <v>нет-</v>
      </c>
      <c r="AD450" t="str">
        <f t="shared" si="30"/>
        <v>нет-</v>
      </c>
      <c r="AE450" t="s">
        <v>2708</v>
      </c>
      <c r="AF450" t="s">
        <v>2708</v>
      </c>
      <c r="AG450" t="s">
        <v>2708</v>
      </c>
      <c r="AH450" t="s">
        <v>2708</v>
      </c>
      <c r="AI450" t="s">
        <v>2708</v>
      </c>
      <c r="AJ450" s="37" t="str">
        <f t="shared" si="34"/>
        <v>9395P-900-IB-SB_</v>
      </c>
    </row>
    <row r="451" spans="1:36" ht="48" hidden="1">
      <c r="A451" s="64" t="s">
        <v>760</v>
      </c>
      <c r="B451" s="26" t="s">
        <v>761</v>
      </c>
      <c r="C451" s="68" t="s">
        <v>798</v>
      </c>
      <c r="D451" s="18">
        <v>2570</v>
      </c>
      <c r="E451" s="18">
        <v>357.6</v>
      </c>
      <c r="F451" s="69">
        <v>87</v>
      </c>
      <c r="G451" s="18">
        <v>187.2</v>
      </c>
      <c r="H451" s="5" t="s">
        <v>1301</v>
      </c>
      <c r="I451" s="6" t="s">
        <v>2505</v>
      </c>
      <c r="J451" s="17">
        <v>900</v>
      </c>
      <c r="K451" s="5">
        <v>825</v>
      </c>
      <c r="L451" s="5" t="s">
        <v>425</v>
      </c>
      <c r="M451" s="5" t="s">
        <v>426</v>
      </c>
      <c r="N451" s="17" t="s">
        <v>426</v>
      </c>
      <c r="O451" s="4" t="s">
        <v>427</v>
      </c>
      <c r="P451" s="4"/>
      <c r="Q451" s="4" t="s">
        <v>427</v>
      </c>
      <c r="R451" s="5" t="s">
        <v>2557</v>
      </c>
      <c r="S451" s="5" t="s">
        <v>2558</v>
      </c>
      <c r="T451" s="5" t="s">
        <v>2559</v>
      </c>
      <c r="U451" s="4" t="s">
        <v>2560</v>
      </c>
      <c r="V451" s="4" t="s">
        <v>664</v>
      </c>
      <c r="W451" s="18" t="s">
        <v>425</v>
      </c>
      <c r="X451" s="18" t="s">
        <v>425</v>
      </c>
      <c r="Z451" s="7" t="str">
        <f>IFERROR(VLOOKUP(J451,Мощность!A:F,6,0),"000")</f>
        <v>_825_900___</v>
      </c>
      <c r="AA451" s="7" t="str">
        <f>IFERROR(VLOOKUP('Подбор UPS'!K451,Мощность!H:Q,10,0),"000")</f>
        <v>_750_810_825_607.5_742.5____</v>
      </c>
      <c r="AB451" t="str">
        <f t="shared" si="31"/>
        <v>да-</v>
      </c>
      <c r="AC451" t="str">
        <f t="shared" si="32"/>
        <v>нет-</v>
      </c>
      <c r="AD451" t="str">
        <f t="shared" si="30"/>
        <v>нет-</v>
      </c>
      <c r="AE451" t="s">
        <v>2708</v>
      </c>
      <c r="AF451" t="s">
        <v>2708</v>
      </c>
      <c r="AG451" t="s">
        <v>2708</v>
      </c>
      <c r="AH451" t="s">
        <v>2708</v>
      </c>
      <c r="AI451" t="s">
        <v>2708</v>
      </c>
      <c r="AJ451" s="37" t="str">
        <f t="shared" si="34"/>
        <v>9395P-900-IB-SB-HS_</v>
      </c>
    </row>
    <row r="452" spans="1:36" ht="48" hidden="1">
      <c r="A452" s="64" t="s">
        <v>762</v>
      </c>
      <c r="B452" s="26" t="s">
        <v>763</v>
      </c>
      <c r="C452" s="68" t="s">
        <v>2298</v>
      </c>
      <c r="D452" s="18">
        <v>1530</v>
      </c>
      <c r="E452" s="18">
        <v>133.19999999999999</v>
      </c>
      <c r="F452" s="69">
        <v>87</v>
      </c>
      <c r="G452" s="18">
        <v>187.2</v>
      </c>
      <c r="H452" s="5" t="s">
        <v>1301</v>
      </c>
      <c r="I452" s="6" t="s">
        <v>2505</v>
      </c>
      <c r="J452" s="17">
        <v>600</v>
      </c>
      <c r="K452" s="5">
        <v>550</v>
      </c>
      <c r="L452" s="5" t="s">
        <v>2518</v>
      </c>
      <c r="M452" s="5" t="s">
        <v>429</v>
      </c>
      <c r="N452" s="17" t="s">
        <v>426</v>
      </c>
      <c r="O452" s="4" t="s">
        <v>427</v>
      </c>
      <c r="P452" s="4"/>
      <c r="Q452" s="4" t="s">
        <v>427</v>
      </c>
      <c r="R452" s="5" t="s">
        <v>2557</v>
      </c>
      <c r="S452" s="5" t="s">
        <v>2558</v>
      </c>
      <c r="T452" s="5" t="s">
        <v>2559</v>
      </c>
      <c r="U452" s="4" t="s">
        <v>2560</v>
      </c>
      <c r="V452" s="4" t="s">
        <v>664</v>
      </c>
      <c r="W452" s="18" t="s">
        <v>425</v>
      </c>
      <c r="X452" s="18" t="s">
        <v>425</v>
      </c>
      <c r="Z452" s="7" t="str">
        <f>IFERROR(VLOOKUP(J452,Мощность!A:F,6,0),"000")</f>
        <v>_550_600___</v>
      </c>
      <c r="AA452" s="7" t="str">
        <f>IFERROR(VLOOKUP('Подбор UPS'!K452,Мощность!H:Q,10,0),"000")</f>
        <v>_495_500_550_405_____</v>
      </c>
      <c r="AB452" t="str">
        <f t="shared" si="31"/>
        <v>опция-</v>
      </c>
      <c r="AC452" t="str">
        <f t="shared" si="32"/>
        <v>нет-</v>
      </c>
      <c r="AD452" t="str">
        <f t="shared" si="30"/>
        <v>нет-</v>
      </c>
      <c r="AE452" t="s">
        <v>2708</v>
      </c>
      <c r="AF452" t="s">
        <v>2708</v>
      </c>
      <c r="AG452" t="s">
        <v>2708</v>
      </c>
      <c r="AH452" t="s">
        <v>2708</v>
      </c>
      <c r="AI452" t="s">
        <v>2708</v>
      </c>
      <c r="AJ452" s="37" t="str">
        <f t="shared" si="34"/>
        <v>9395P-900-600_</v>
      </c>
    </row>
    <row r="453" spans="1:36" ht="60" hidden="1">
      <c r="A453" s="64" t="s">
        <v>764</v>
      </c>
      <c r="B453" s="26" t="s">
        <v>765</v>
      </c>
      <c r="C453" s="68" t="s">
        <v>2299</v>
      </c>
      <c r="D453" s="18">
        <v>1530</v>
      </c>
      <c r="E453" s="18">
        <v>133.19999999999999</v>
      </c>
      <c r="F453" s="69">
        <v>87</v>
      </c>
      <c r="G453" s="18">
        <v>187.2</v>
      </c>
      <c r="H453" s="5" t="s">
        <v>1301</v>
      </c>
      <c r="I453" s="6" t="s">
        <v>2505</v>
      </c>
      <c r="J453" s="17">
        <v>600</v>
      </c>
      <c r="K453" s="5">
        <v>550</v>
      </c>
      <c r="L453" s="5" t="s">
        <v>2518</v>
      </c>
      <c r="M453" s="5" t="s">
        <v>426</v>
      </c>
      <c r="N453" s="17" t="s">
        <v>426</v>
      </c>
      <c r="O453" s="4" t="s">
        <v>427</v>
      </c>
      <c r="P453" s="4"/>
      <c r="Q453" s="4" t="s">
        <v>427</v>
      </c>
      <c r="R453" s="5" t="s">
        <v>2557</v>
      </c>
      <c r="S453" s="5" t="s">
        <v>2558</v>
      </c>
      <c r="T453" s="5" t="s">
        <v>2559</v>
      </c>
      <c r="U453" s="4" t="s">
        <v>2560</v>
      </c>
      <c r="V453" s="4" t="s">
        <v>664</v>
      </c>
      <c r="W453" s="18" t="s">
        <v>425</v>
      </c>
      <c r="X453" s="18" t="s">
        <v>425</v>
      </c>
      <c r="Z453" s="7" t="str">
        <f>IFERROR(VLOOKUP(J453,Мощность!A:F,6,0),"000")</f>
        <v>_550_600___</v>
      </c>
      <c r="AA453" s="7" t="str">
        <f>IFERROR(VLOOKUP('Подбор UPS'!K453,Мощность!H:Q,10,0),"000")</f>
        <v>_495_500_550_405_____</v>
      </c>
      <c r="AB453" t="str">
        <f t="shared" si="31"/>
        <v>да-</v>
      </c>
      <c r="AC453" t="str">
        <f t="shared" si="32"/>
        <v>нет-</v>
      </c>
      <c r="AD453" t="str">
        <f t="shared" si="30"/>
        <v>нет-</v>
      </c>
      <c r="AE453" t="s">
        <v>2708</v>
      </c>
      <c r="AF453" t="s">
        <v>2708</v>
      </c>
      <c r="AG453" t="s">
        <v>2708</v>
      </c>
      <c r="AH453" t="s">
        <v>2708</v>
      </c>
      <c r="AI453" t="s">
        <v>2708</v>
      </c>
      <c r="AJ453" s="37" t="str">
        <f t="shared" si="34"/>
        <v>9395P-900-600-HS_</v>
      </c>
    </row>
    <row r="454" spans="1:36" ht="60" hidden="1">
      <c r="A454" s="64" t="s">
        <v>766</v>
      </c>
      <c r="B454" s="26" t="s">
        <v>767</v>
      </c>
      <c r="C454" s="68" t="s">
        <v>2300</v>
      </c>
      <c r="D454" s="18">
        <v>1530</v>
      </c>
      <c r="E454" s="18">
        <v>133.19999999999999</v>
      </c>
      <c r="F454" s="69">
        <v>87</v>
      </c>
      <c r="G454" s="18">
        <v>187.2</v>
      </c>
      <c r="H454" s="5" t="s">
        <v>1301</v>
      </c>
      <c r="I454" s="6" t="s">
        <v>2505</v>
      </c>
      <c r="J454" s="17">
        <v>600</v>
      </c>
      <c r="K454" s="5">
        <v>550</v>
      </c>
      <c r="L454" s="5" t="s">
        <v>2518</v>
      </c>
      <c r="M454" s="5" t="s">
        <v>429</v>
      </c>
      <c r="N454" s="17" t="s">
        <v>426</v>
      </c>
      <c r="O454" s="4" t="s">
        <v>427</v>
      </c>
      <c r="P454" s="4"/>
      <c r="Q454" s="4" t="s">
        <v>427</v>
      </c>
      <c r="R454" s="5" t="s">
        <v>2557</v>
      </c>
      <c r="S454" s="5" t="s">
        <v>2558</v>
      </c>
      <c r="T454" s="5" t="s">
        <v>2559</v>
      </c>
      <c r="U454" s="4" t="s">
        <v>2560</v>
      </c>
      <c r="V454" s="4" t="s">
        <v>664</v>
      </c>
      <c r="W454" s="18" t="s">
        <v>425</v>
      </c>
      <c r="X454" s="18" t="s">
        <v>425</v>
      </c>
      <c r="Z454" s="7" t="str">
        <f>IFERROR(VLOOKUP(J454,Мощность!A:F,6,0),"000")</f>
        <v>_550_600___</v>
      </c>
      <c r="AA454" s="7" t="str">
        <f>IFERROR(VLOOKUP('Подбор UPS'!K454,Мощность!H:Q,10,0),"000")</f>
        <v>_495_500_550_405_____</v>
      </c>
      <c r="AB454" t="str">
        <f t="shared" si="31"/>
        <v>опция-</v>
      </c>
      <c r="AC454" t="str">
        <f t="shared" si="32"/>
        <v>нет-</v>
      </c>
      <c r="AD454" t="str">
        <f t="shared" si="30"/>
        <v>нет-</v>
      </c>
      <c r="AE454" t="s">
        <v>2708</v>
      </c>
      <c r="AF454" t="s">
        <v>2708</v>
      </c>
      <c r="AG454" t="s">
        <v>2708</v>
      </c>
      <c r="AH454" t="s">
        <v>2708</v>
      </c>
      <c r="AI454" t="s">
        <v>2708</v>
      </c>
      <c r="AJ454" s="37" t="str">
        <f t="shared" si="34"/>
        <v>9395P-900-600-IB_</v>
      </c>
    </row>
    <row r="455" spans="1:36" ht="60" hidden="1">
      <c r="A455" s="64" t="s">
        <v>768</v>
      </c>
      <c r="B455" s="26" t="s">
        <v>769</v>
      </c>
      <c r="C455" s="68" t="s">
        <v>2301</v>
      </c>
      <c r="D455" s="18">
        <v>1530</v>
      </c>
      <c r="E455" s="18">
        <v>133.19999999999999</v>
      </c>
      <c r="F455" s="69">
        <v>87</v>
      </c>
      <c r="G455" s="18">
        <v>187.2</v>
      </c>
      <c r="H455" s="5" t="s">
        <v>1301</v>
      </c>
      <c r="I455" s="6" t="s">
        <v>2505</v>
      </c>
      <c r="J455" s="17">
        <v>600</v>
      </c>
      <c r="K455" s="5">
        <v>550</v>
      </c>
      <c r="L455" s="5" t="s">
        <v>2518</v>
      </c>
      <c r="M455" s="5" t="s">
        <v>426</v>
      </c>
      <c r="N455" s="17" t="s">
        <v>426</v>
      </c>
      <c r="O455" s="4" t="s">
        <v>427</v>
      </c>
      <c r="P455" s="4"/>
      <c r="Q455" s="4" t="s">
        <v>427</v>
      </c>
      <c r="R455" s="5" t="s">
        <v>2557</v>
      </c>
      <c r="S455" s="5" t="s">
        <v>2558</v>
      </c>
      <c r="T455" s="5" t="s">
        <v>2559</v>
      </c>
      <c r="U455" s="4" t="s">
        <v>2560</v>
      </c>
      <c r="V455" s="4" t="s">
        <v>664</v>
      </c>
      <c r="W455" s="18" t="s">
        <v>425</v>
      </c>
      <c r="X455" s="18" t="s">
        <v>425</v>
      </c>
      <c r="Z455" s="7" t="str">
        <f>IFERROR(VLOOKUP(J455,Мощность!A:F,6,0),"000")</f>
        <v>_550_600___</v>
      </c>
      <c r="AA455" s="7" t="str">
        <f>IFERROR(VLOOKUP('Подбор UPS'!K455,Мощность!H:Q,10,0),"000")</f>
        <v>_495_500_550_405_____</v>
      </c>
      <c r="AB455" t="str">
        <f t="shared" si="31"/>
        <v>да-</v>
      </c>
      <c r="AC455" t="str">
        <f t="shared" si="32"/>
        <v>нет-</v>
      </c>
      <c r="AD455" t="str">
        <f t="shared" ref="AD455:AD518" si="35">CONCATENATE(Q455,"-")</f>
        <v>нет-</v>
      </c>
      <c r="AE455" t="s">
        <v>2708</v>
      </c>
      <c r="AF455" t="s">
        <v>2708</v>
      </c>
      <c r="AG455" t="s">
        <v>2708</v>
      </c>
      <c r="AH455" t="s">
        <v>2708</v>
      </c>
      <c r="AI455" t="s">
        <v>2708</v>
      </c>
      <c r="AJ455" s="37" t="str">
        <f t="shared" si="34"/>
        <v>9395P-900-600-IB-HS_</v>
      </c>
    </row>
    <row r="456" spans="1:36" ht="48" hidden="1">
      <c r="A456" s="64" t="s">
        <v>1375</v>
      </c>
      <c r="B456" s="73" t="s">
        <v>1376</v>
      </c>
      <c r="C456" s="68" t="s">
        <v>1377</v>
      </c>
      <c r="D456" s="18">
        <v>3230</v>
      </c>
      <c r="E456" s="18">
        <v>431.2</v>
      </c>
      <c r="F456" s="69">
        <v>87</v>
      </c>
      <c r="G456" s="18">
        <v>187.2</v>
      </c>
      <c r="H456" s="5" t="s">
        <v>1301</v>
      </c>
      <c r="I456" s="6" t="s">
        <v>2505</v>
      </c>
      <c r="J456" s="17">
        <v>1000</v>
      </c>
      <c r="K456" s="5">
        <v>1000</v>
      </c>
      <c r="L456" s="5" t="s">
        <v>1282</v>
      </c>
      <c r="M456" s="5" t="s">
        <v>429</v>
      </c>
      <c r="N456" s="17" t="s">
        <v>426</v>
      </c>
      <c r="O456" s="4" t="s">
        <v>427</v>
      </c>
      <c r="P456" s="4"/>
      <c r="Q456" s="4" t="s">
        <v>427</v>
      </c>
      <c r="R456" s="5" t="s">
        <v>2557</v>
      </c>
      <c r="S456" s="5" t="s">
        <v>2558</v>
      </c>
      <c r="T456" s="5" t="s">
        <v>2559</v>
      </c>
      <c r="U456" s="4" t="s">
        <v>2560</v>
      </c>
      <c r="V456" s="4" t="s">
        <v>664</v>
      </c>
      <c r="W456" s="18" t="s">
        <v>425</v>
      </c>
      <c r="X456" s="18" t="s">
        <v>425</v>
      </c>
      <c r="Z456" s="7" t="str">
        <f>IFERROR(VLOOKUP(J456,Мощность!A:F,6,0),"000")</f>
        <v>_900_1000___</v>
      </c>
      <c r="AA456" s="7" t="str">
        <f>IFERROR(VLOOKUP('Подбор UPS'!K456,Мощность!H:Q,10,0),"000")</f>
        <v>_825_1000_750_810_____</v>
      </c>
      <c r="AB456" t="str">
        <f t="shared" si="31"/>
        <v>опция-</v>
      </c>
      <c r="AC456" t="str">
        <f t="shared" si="32"/>
        <v>нет-</v>
      </c>
      <c r="AD456" t="str">
        <f t="shared" si="35"/>
        <v>нет-</v>
      </c>
      <c r="AE456" t="s">
        <v>2708</v>
      </c>
      <c r="AF456" t="s">
        <v>2708</v>
      </c>
      <c r="AG456" t="s">
        <v>2708</v>
      </c>
      <c r="AH456" t="s">
        <v>2708</v>
      </c>
      <c r="AI456" t="s">
        <v>2708</v>
      </c>
      <c r="AJ456" s="37" t="str">
        <f t="shared" si="34"/>
        <v>9395P-1200-1000-U_</v>
      </c>
    </row>
    <row r="457" spans="1:36" ht="60" hidden="1">
      <c r="A457" s="64" t="s">
        <v>1378</v>
      </c>
      <c r="B457" s="73" t="s">
        <v>1379</v>
      </c>
      <c r="C457" s="68" t="s">
        <v>1380</v>
      </c>
      <c r="D457" s="18">
        <v>3230</v>
      </c>
      <c r="E457" s="18">
        <v>431.2</v>
      </c>
      <c r="F457" s="69">
        <v>87</v>
      </c>
      <c r="G457" s="18">
        <v>187.2</v>
      </c>
      <c r="H457" s="5" t="s">
        <v>1301</v>
      </c>
      <c r="I457" s="6" t="s">
        <v>2505</v>
      </c>
      <c r="J457" s="17">
        <v>1000</v>
      </c>
      <c r="K457" s="5">
        <v>1000</v>
      </c>
      <c r="L457" s="5" t="s">
        <v>1282</v>
      </c>
      <c r="M457" s="5" t="s">
        <v>426</v>
      </c>
      <c r="N457" s="17" t="s">
        <v>426</v>
      </c>
      <c r="O457" s="4" t="s">
        <v>427</v>
      </c>
      <c r="P457" s="4"/>
      <c r="Q457" s="4" t="s">
        <v>427</v>
      </c>
      <c r="R457" s="5" t="s">
        <v>2557</v>
      </c>
      <c r="S457" s="5" t="s">
        <v>2558</v>
      </c>
      <c r="T457" s="5" t="s">
        <v>2559</v>
      </c>
      <c r="U457" s="4" t="s">
        <v>2560</v>
      </c>
      <c r="V457" s="4" t="s">
        <v>664</v>
      </c>
      <c r="W457" s="18" t="s">
        <v>425</v>
      </c>
      <c r="X457" s="18" t="s">
        <v>425</v>
      </c>
      <c r="Z457" s="7" t="str">
        <f>IFERROR(VLOOKUP(J457,Мощность!A:F,6,0),"000")</f>
        <v>_900_1000___</v>
      </c>
      <c r="AA457" s="7" t="str">
        <f>IFERROR(VLOOKUP('Подбор UPS'!K457,Мощность!H:Q,10,0),"000")</f>
        <v>_825_1000_750_810_____</v>
      </c>
      <c r="AB457" t="str">
        <f t="shared" si="31"/>
        <v>да-</v>
      </c>
      <c r="AC457" t="str">
        <f t="shared" si="32"/>
        <v>нет-</v>
      </c>
      <c r="AD457" t="str">
        <f t="shared" si="35"/>
        <v>нет-</v>
      </c>
      <c r="AE457" t="s">
        <v>2708</v>
      </c>
      <c r="AF457" t="s">
        <v>2708</v>
      </c>
      <c r="AG457" t="s">
        <v>2708</v>
      </c>
      <c r="AH457" t="s">
        <v>2708</v>
      </c>
      <c r="AI457" t="s">
        <v>2708</v>
      </c>
      <c r="AJ457" s="37" t="str">
        <f t="shared" si="34"/>
        <v>9395P-1200-1000-U-HS_</v>
      </c>
    </row>
    <row r="458" spans="1:36" ht="60" hidden="1">
      <c r="A458" s="64" t="s">
        <v>1381</v>
      </c>
      <c r="B458" s="73" t="s">
        <v>1382</v>
      </c>
      <c r="C458" s="68" t="s">
        <v>1383</v>
      </c>
      <c r="D458" s="18">
        <v>3230</v>
      </c>
      <c r="E458" s="18">
        <v>431.2</v>
      </c>
      <c r="F458" s="69">
        <v>87</v>
      </c>
      <c r="G458" s="18">
        <v>187.2</v>
      </c>
      <c r="H458" s="5" t="s">
        <v>1301</v>
      </c>
      <c r="I458" s="6" t="s">
        <v>2505</v>
      </c>
      <c r="J458" s="17">
        <v>1000</v>
      </c>
      <c r="K458" s="5">
        <v>1000</v>
      </c>
      <c r="L458" s="5" t="s">
        <v>1282</v>
      </c>
      <c r="M458" s="5" t="s">
        <v>429</v>
      </c>
      <c r="N458" s="17" t="s">
        <v>426</v>
      </c>
      <c r="O458" s="4" t="s">
        <v>427</v>
      </c>
      <c r="P458" s="4"/>
      <c r="Q458" s="4" t="s">
        <v>427</v>
      </c>
      <c r="R458" s="5" t="s">
        <v>2557</v>
      </c>
      <c r="S458" s="5" t="s">
        <v>2558</v>
      </c>
      <c r="T458" s="5" t="s">
        <v>2559</v>
      </c>
      <c r="U458" s="4" t="s">
        <v>2560</v>
      </c>
      <c r="V458" s="4" t="s">
        <v>664</v>
      </c>
      <c r="W458" s="18" t="s">
        <v>425</v>
      </c>
      <c r="X458" s="18" t="s">
        <v>425</v>
      </c>
      <c r="Z458" s="7" t="str">
        <f>IFERROR(VLOOKUP(J458,Мощность!A:F,6,0),"000")</f>
        <v>_900_1000___</v>
      </c>
      <c r="AA458" s="7" t="str">
        <f>IFERROR(VLOOKUP('Подбор UPS'!K458,Мощность!H:Q,10,0),"000")</f>
        <v>_825_1000_750_810_____</v>
      </c>
      <c r="AB458" t="str">
        <f t="shared" si="31"/>
        <v>опция-</v>
      </c>
      <c r="AC458" t="str">
        <f t="shared" si="32"/>
        <v>нет-</v>
      </c>
      <c r="AD458" t="str">
        <f t="shared" si="35"/>
        <v>нет-</v>
      </c>
      <c r="AE458" t="s">
        <v>2708</v>
      </c>
      <c r="AF458" t="s">
        <v>2708</v>
      </c>
      <c r="AG458" t="s">
        <v>2708</v>
      </c>
      <c r="AH458" t="s">
        <v>2708</v>
      </c>
      <c r="AI458" t="s">
        <v>2708</v>
      </c>
      <c r="AJ458" s="37" t="str">
        <f t="shared" si="34"/>
        <v>9395P-1200-1000-U-IB_</v>
      </c>
    </row>
    <row r="459" spans="1:36" ht="60" hidden="1">
      <c r="A459" s="64" t="s">
        <v>1384</v>
      </c>
      <c r="B459" s="73" t="s">
        <v>1385</v>
      </c>
      <c r="C459" s="68" t="s">
        <v>1386</v>
      </c>
      <c r="D459" s="18">
        <v>3230</v>
      </c>
      <c r="E459" s="18">
        <v>431.2</v>
      </c>
      <c r="F459" s="69">
        <v>87</v>
      </c>
      <c r="G459" s="18">
        <v>187.2</v>
      </c>
      <c r="H459" s="5" t="s">
        <v>1301</v>
      </c>
      <c r="I459" s="6" t="s">
        <v>2505</v>
      </c>
      <c r="J459" s="17">
        <v>1000</v>
      </c>
      <c r="K459" s="5">
        <v>1000</v>
      </c>
      <c r="L459" s="5" t="s">
        <v>1282</v>
      </c>
      <c r="M459" s="5" t="s">
        <v>426</v>
      </c>
      <c r="N459" s="17" t="s">
        <v>426</v>
      </c>
      <c r="O459" s="4" t="s">
        <v>427</v>
      </c>
      <c r="P459" s="4"/>
      <c r="Q459" s="4" t="s">
        <v>427</v>
      </c>
      <c r="R459" s="5" t="s">
        <v>2557</v>
      </c>
      <c r="S459" s="5" t="s">
        <v>2558</v>
      </c>
      <c r="T459" s="5" t="s">
        <v>2559</v>
      </c>
      <c r="U459" s="4" t="s">
        <v>2560</v>
      </c>
      <c r="V459" s="4" t="s">
        <v>664</v>
      </c>
      <c r="W459" s="18" t="s">
        <v>425</v>
      </c>
      <c r="X459" s="18" t="s">
        <v>425</v>
      </c>
      <c r="Z459" s="7" t="str">
        <f>IFERROR(VLOOKUP(J459,Мощность!A:F,6,0),"000")</f>
        <v>_900_1000___</v>
      </c>
      <c r="AA459" s="7" t="str">
        <f>IFERROR(VLOOKUP('Подбор UPS'!K459,Мощность!H:Q,10,0),"000")</f>
        <v>_825_1000_750_810_____</v>
      </c>
      <c r="AB459" t="str">
        <f t="shared" si="31"/>
        <v>да-</v>
      </c>
      <c r="AC459" t="str">
        <f t="shared" si="32"/>
        <v>нет-</v>
      </c>
      <c r="AD459" t="str">
        <f t="shared" si="35"/>
        <v>нет-</v>
      </c>
      <c r="AE459" t="s">
        <v>2708</v>
      </c>
      <c r="AF459" t="s">
        <v>2708</v>
      </c>
      <c r="AG459" t="s">
        <v>2708</v>
      </c>
      <c r="AH459" t="s">
        <v>2708</v>
      </c>
      <c r="AI459" t="s">
        <v>2708</v>
      </c>
      <c r="AJ459" s="37" t="str">
        <f t="shared" si="34"/>
        <v>9395P-1200-1000-U-IB-HS_</v>
      </c>
    </row>
    <row r="460" spans="1:36" ht="36" hidden="1">
      <c r="A460" s="64" t="s">
        <v>1387</v>
      </c>
      <c r="B460" s="73" t="s">
        <v>1388</v>
      </c>
      <c r="C460" s="68" t="s">
        <v>1389</v>
      </c>
      <c r="D460" s="18">
        <v>3230</v>
      </c>
      <c r="E460" s="18">
        <v>431.2</v>
      </c>
      <c r="F460" s="69">
        <v>87</v>
      </c>
      <c r="G460" s="18">
        <v>187.2</v>
      </c>
      <c r="H460" s="5" t="s">
        <v>1301</v>
      </c>
      <c r="I460" s="6" t="s">
        <v>2505</v>
      </c>
      <c r="J460" s="17">
        <v>1200</v>
      </c>
      <c r="K460" s="5">
        <v>1200</v>
      </c>
      <c r="L460" s="5" t="s">
        <v>425</v>
      </c>
      <c r="M460" s="5" t="s">
        <v>429</v>
      </c>
      <c r="N460" s="17" t="s">
        <v>426</v>
      </c>
      <c r="O460" s="4" t="s">
        <v>427</v>
      </c>
      <c r="P460" s="4"/>
      <c r="Q460" s="4" t="s">
        <v>427</v>
      </c>
      <c r="R460" s="5" t="s">
        <v>2557</v>
      </c>
      <c r="S460" s="5" t="s">
        <v>2558</v>
      </c>
      <c r="T460" s="5" t="s">
        <v>2559</v>
      </c>
      <c r="U460" s="4" t="s">
        <v>2560</v>
      </c>
      <c r="V460" s="4" t="s">
        <v>664</v>
      </c>
      <c r="W460" s="18" t="s">
        <v>425</v>
      </c>
      <c r="X460" s="18" t="s">
        <v>425</v>
      </c>
      <c r="Z460" s="7" t="str">
        <f>IFERROR(VLOOKUP(J460,Мощность!A:F,6,0),"000")</f>
        <v>_1100_1200___</v>
      </c>
      <c r="AA460" s="7" t="str">
        <f>IFERROR(VLOOKUP('Подбор UPS'!K460,Мощность!H:Q,10,0),"000")</f>
        <v>_1000_1200_825______</v>
      </c>
      <c r="AB460" t="str">
        <f t="shared" si="31"/>
        <v>опция-</v>
      </c>
      <c r="AC460" t="str">
        <f t="shared" si="32"/>
        <v>нет-</v>
      </c>
      <c r="AD460" t="str">
        <f t="shared" si="35"/>
        <v>нет-</v>
      </c>
      <c r="AE460" t="s">
        <v>2708</v>
      </c>
      <c r="AF460" t="s">
        <v>2708</v>
      </c>
      <c r="AG460" t="s">
        <v>2708</v>
      </c>
      <c r="AH460" t="s">
        <v>2708</v>
      </c>
      <c r="AI460" t="s">
        <v>2708</v>
      </c>
      <c r="AJ460" s="37" t="str">
        <f t="shared" si="34"/>
        <v>9395P-1200_</v>
      </c>
    </row>
    <row r="461" spans="1:36" ht="36" hidden="1">
      <c r="A461" s="64" t="s">
        <v>1390</v>
      </c>
      <c r="B461" s="73" t="s">
        <v>1391</v>
      </c>
      <c r="C461" s="68" t="s">
        <v>1392</v>
      </c>
      <c r="D461" s="18">
        <v>3230</v>
      </c>
      <c r="E461" s="18">
        <v>431.2</v>
      </c>
      <c r="F461" s="69">
        <v>87</v>
      </c>
      <c r="G461" s="18">
        <v>187.2</v>
      </c>
      <c r="H461" s="5" t="s">
        <v>1301</v>
      </c>
      <c r="I461" s="6" t="s">
        <v>2505</v>
      </c>
      <c r="J461" s="17">
        <v>1200</v>
      </c>
      <c r="K461" s="5">
        <v>1200</v>
      </c>
      <c r="L461" s="5" t="s">
        <v>425</v>
      </c>
      <c r="M461" s="5" t="s">
        <v>426</v>
      </c>
      <c r="N461" s="17" t="s">
        <v>426</v>
      </c>
      <c r="O461" s="4" t="s">
        <v>427</v>
      </c>
      <c r="P461" s="4"/>
      <c r="Q461" s="4" t="s">
        <v>427</v>
      </c>
      <c r="R461" s="5" t="s">
        <v>2557</v>
      </c>
      <c r="S461" s="5" t="s">
        <v>2558</v>
      </c>
      <c r="T461" s="5" t="s">
        <v>2559</v>
      </c>
      <c r="U461" s="4" t="s">
        <v>2560</v>
      </c>
      <c r="V461" s="4" t="s">
        <v>664</v>
      </c>
      <c r="W461" s="18" t="s">
        <v>425</v>
      </c>
      <c r="X461" s="18" t="s">
        <v>425</v>
      </c>
      <c r="Z461" s="7" t="str">
        <f>IFERROR(VLOOKUP(J461,Мощность!A:F,6,0),"000")</f>
        <v>_1100_1200___</v>
      </c>
      <c r="AA461" s="7" t="str">
        <f>IFERROR(VLOOKUP('Подбор UPS'!K461,Мощность!H:Q,10,0),"000")</f>
        <v>_1000_1200_825______</v>
      </c>
      <c r="AB461" t="str">
        <f t="shared" si="31"/>
        <v>да-</v>
      </c>
      <c r="AC461" t="str">
        <f t="shared" si="32"/>
        <v>нет-</v>
      </c>
      <c r="AD461" t="str">
        <f t="shared" si="35"/>
        <v>нет-</v>
      </c>
      <c r="AE461" t="s">
        <v>2708</v>
      </c>
      <c r="AF461" t="s">
        <v>2708</v>
      </c>
      <c r="AG461" t="s">
        <v>2708</v>
      </c>
      <c r="AH461" t="s">
        <v>2708</v>
      </c>
      <c r="AI461" t="s">
        <v>2708</v>
      </c>
      <c r="AJ461" s="37" t="str">
        <f t="shared" si="34"/>
        <v>9395P-1200-HS_</v>
      </c>
    </row>
    <row r="462" spans="1:36" ht="36" hidden="1">
      <c r="A462" s="64" t="s">
        <v>1393</v>
      </c>
      <c r="B462" s="73" t="s">
        <v>1394</v>
      </c>
      <c r="C462" s="68" t="s">
        <v>1395</v>
      </c>
      <c r="D462" s="18">
        <v>3230</v>
      </c>
      <c r="E462" s="18">
        <v>431.2</v>
      </c>
      <c r="F462" s="69">
        <v>87</v>
      </c>
      <c r="G462" s="18">
        <v>187.2</v>
      </c>
      <c r="H462" s="5" t="s">
        <v>1301</v>
      </c>
      <c r="I462" s="6" t="s">
        <v>2505</v>
      </c>
      <c r="J462" s="17">
        <v>1200</v>
      </c>
      <c r="K462" s="5">
        <v>1200</v>
      </c>
      <c r="L462" s="5" t="s">
        <v>425</v>
      </c>
      <c r="M462" s="5" t="s">
        <v>429</v>
      </c>
      <c r="N462" s="17" t="s">
        <v>426</v>
      </c>
      <c r="O462" s="4" t="s">
        <v>427</v>
      </c>
      <c r="P462" s="4"/>
      <c r="Q462" s="4" t="s">
        <v>427</v>
      </c>
      <c r="R462" s="5" t="s">
        <v>2557</v>
      </c>
      <c r="S462" s="5" t="s">
        <v>2558</v>
      </c>
      <c r="T462" s="5" t="s">
        <v>2559</v>
      </c>
      <c r="U462" s="4" t="s">
        <v>2560</v>
      </c>
      <c r="V462" s="4" t="s">
        <v>664</v>
      </c>
      <c r="W462" s="18" t="s">
        <v>425</v>
      </c>
      <c r="X462" s="18" t="s">
        <v>425</v>
      </c>
      <c r="Z462" s="7" t="str">
        <f>IFERROR(VLOOKUP(J462,Мощность!A:F,6,0),"000")</f>
        <v>_1100_1200___</v>
      </c>
      <c r="AA462" s="7" t="str">
        <f>IFERROR(VLOOKUP('Подбор UPS'!K462,Мощность!H:Q,10,0),"000")</f>
        <v>_1000_1200_825______</v>
      </c>
      <c r="AB462" t="str">
        <f t="shared" ref="AB462:AB525" si="36">CONCATENATE(M462,"-")</f>
        <v>опция-</v>
      </c>
      <c r="AC462" t="str">
        <f t="shared" ref="AC462:AC525" si="37">CONCATENATE(O462,"-")</f>
        <v>нет-</v>
      </c>
      <c r="AD462" t="str">
        <f t="shared" si="35"/>
        <v>нет-</v>
      </c>
      <c r="AE462" t="s">
        <v>2708</v>
      </c>
      <c r="AF462" t="s">
        <v>2708</v>
      </c>
      <c r="AG462" t="s">
        <v>2708</v>
      </c>
      <c r="AH462" t="s">
        <v>2708</v>
      </c>
      <c r="AI462" t="s">
        <v>2708</v>
      </c>
      <c r="AJ462" s="37" t="str">
        <f t="shared" si="34"/>
        <v>9395P-1200-IB_</v>
      </c>
    </row>
    <row r="463" spans="1:36" ht="48" hidden="1">
      <c r="A463" s="64" t="s">
        <v>1396</v>
      </c>
      <c r="B463" s="73" t="s">
        <v>1397</v>
      </c>
      <c r="C463" s="68" t="s">
        <v>1398</v>
      </c>
      <c r="D463" s="18">
        <v>3230</v>
      </c>
      <c r="E463" s="18">
        <v>431.2</v>
      </c>
      <c r="F463" s="69">
        <v>87</v>
      </c>
      <c r="G463" s="18">
        <v>187.2</v>
      </c>
      <c r="H463" s="5" t="s">
        <v>1301</v>
      </c>
      <c r="I463" s="6" t="s">
        <v>2505</v>
      </c>
      <c r="J463" s="17">
        <v>1200</v>
      </c>
      <c r="K463" s="5">
        <v>1200</v>
      </c>
      <c r="L463" s="5" t="s">
        <v>425</v>
      </c>
      <c r="M463" s="5" t="s">
        <v>426</v>
      </c>
      <c r="N463" s="17" t="s">
        <v>426</v>
      </c>
      <c r="O463" s="4" t="s">
        <v>427</v>
      </c>
      <c r="P463" s="4"/>
      <c r="Q463" s="4" t="s">
        <v>427</v>
      </c>
      <c r="R463" s="5" t="s">
        <v>2557</v>
      </c>
      <c r="S463" s="5" t="s">
        <v>2558</v>
      </c>
      <c r="T463" s="5" t="s">
        <v>2559</v>
      </c>
      <c r="U463" s="4" t="s">
        <v>2560</v>
      </c>
      <c r="V463" s="4" t="s">
        <v>664</v>
      </c>
      <c r="W463" s="18" t="s">
        <v>425</v>
      </c>
      <c r="X463" s="18" t="s">
        <v>425</v>
      </c>
      <c r="Z463" s="7" t="str">
        <f>IFERROR(VLOOKUP(J463,Мощность!A:F,6,0),"000")</f>
        <v>_1100_1200___</v>
      </c>
      <c r="AA463" s="7" t="str">
        <f>IFERROR(VLOOKUP('Подбор UPS'!K463,Мощность!H:Q,10,0),"000")</f>
        <v>_1000_1200_825______</v>
      </c>
      <c r="AB463" t="str">
        <f t="shared" si="36"/>
        <v>да-</v>
      </c>
      <c r="AC463" t="str">
        <f t="shared" si="37"/>
        <v>нет-</v>
      </c>
      <c r="AD463" t="str">
        <f t="shared" si="35"/>
        <v>нет-</v>
      </c>
      <c r="AE463" t="s">
        <v>2708</v>
      </c>
      <c r="AF463" t="s">
        <v>2708</v>
      </c>
      <c r="AG463" t="s">
        <v>2708</v>
      </c>
      <c r="AH463" t="s">
        <v>2708</v>
      </c>
      <c r="AI463" t="s">
        <v>2708</v>
      </c>
      <c r="AJ463" s="37" t="str">
        <f t="shared" si="34"/>
        <v>9395P-1200-IB-HS_</v>
      </c>
    </row>
    <row r="464" spans="1:36" ht="36" hidden="1">
      <c r="A464" s="64" t="s">
        <v>1399</v>
      </c>
      <c r="B464" s="73" t="s">
        <v>1400</v>
      </c>
      <c r="C464" s="68" t="s">
        <v>1401</v>
      </c>
      <c r="D464" s="18">
        <v>3230</v>
      </c>
      <c r="E464" s="18">
        <v>431.2</v>
      </c>
      <c r="F464" s="69">
        <v>87</v>
      </c>
      <c r="G464" s="18">
        <v>187.2</v>
      </c>
      <c r="H464" s="5" t="s">
        <v>1301</v>
      </c>
      <c r="I464" s="6" t="s">
        <v>2505</v>
      </c>
      <c r="J464" s="17">
        <v>1200</v>
      </c>
      <c r="K464" s="5">
        <v>1200</v>
      </c>
      <c r="L464" s="5" t="s">
        <v>425</v>
      </c>
      <c r="M464" s="5" t="s">
        <v>429</v>
      </c>
      <c r="N464" s="17" t="s">
        <v>426</v>
      </c>
      <c r="O464" s="4" t="s">
        <v>427</v>
      </c>
      <c r="P464" s="4"/>
      <c r="Q464" s="4" t="s">
        <v>427</v>
      </c>
      <c r="R464" s="5" t="s">
        <v>2557</v>
      </c>
      <c r="S464" s="5" t="s">
        <v>2558</v>
      </c>
      <c r="T464" s="5" t="s">
        <v>2559</v>
      </c>
      <c r="U464" s="4" t="s">
        <v>2560</v>
      </c>
      <c r="V464" s="4" t="s">
        <v>664</v>
      </c>
      <c r="W464" s="18" t="s">
        <v>425</v>
      </c>
      <c r="X464" s="18" t="s">
        <v>425</v>
      </c>
      <c r="Z464" s="7" t="str">
        <f>IFERROR(VLOOKUP(J464,Мощность!A:F,6,0),"000")</f>
        <v>_1100_1200___</v>
      </c>
      <c r="AA464" s="7" t="str">
        <f>IFERROR(VLOOKUP('Подбор UPS'!K464,Мощность!H:Q,10,0),"000")</f>
        <v>_1000_1200_825______</v>
      </c>
      <c r="AB464" t="str">
        <f t="shared" si="36"/>
        <v>опция-</v>
      </c>
      <c r="AC464" t="str">
        <f t="shared" si="37"/>
        <v>нет-</v>
      </c>
      <c r="AD464" t="str">
        <f t="shared" si="35"/>
        <v>нет-</v>
      </c>
      <c r="AE464" t="s">
        <v>2708</v>
      </c>
      <c r="AF464" t="s">
        <v>2708</v>
      </c>
      <c r="AG464" t="s">
        <v>2708</v>
      </c>
      <c r="AH464" t="s">
        <v>2708</v>
      </c>
      <c r="AI464" t="s">
        <v>2708</v>
      </c>
      <c r="AJ464" s="37" t="str">
        <f t="shared" si="34"/>
        <v>9395P-1200-W CU_</v>
      </c>
    </row>
    <row r="465" spans="1:36" ht="48" hidden="1">
      <c r="A465" s="64" t="s">
        <v>1402</v>
      </c>
      <c r="B465" s="73" t="s">
        <v>1403</v>
      </c>
      <c r="C465" s="68" t="s">
        <v>1404</v>
      </c>
      <c r="D465" s="18">
        <v>3230</v>
      </c>
      <c r="E465" s="18">
        <v>431.2</v>
      </c>
      <c r="F465" s="69">
        <v>87</v>
      </c>
      <c r="G465" s="18">
        <v>187.2</v>
      </c>
      <c r="H465" s="5" t="s">
        <v>1301</v>
      </c>
      <c r="I465" s="6" t="s">
        <v>2505</v>
      </c>
      <c r="J465" s="17">
        <v>1200</v>
      </c>
      <c r="K465" s="5">
        <v>1200</v>
      </c>
      <c r="L465" s="5" t="s">
        <v>425</v>
      </c>
      <c r="M465" s="5" t="s">
        <v>426</v>
      </c>
      <c r="N465" s="17" t="s">
        <v>426</v>
      </c>
      <c r="O465" s="4" t="s">
        <v>427</v>
      </c>
      <c r="P465" s="4"/>
      <c r="Q465" s="4" t="s">
        <v>427</v>
      </c>
      <c r="R465" s="5" t="s">
        <v>2557</v>
      </c>
      <c r="S465" s="5" t="s">
        <v>2558</v>
      </c>
      <c r="T465" s="5" t="s">
        <v>2559</v>
      </c>
      <c r="U465" s="4" t="s">
        <v>2560</v>
      </c>
      <c r="V465" s="4" t="s">
        <v>664</v>
      </c>
      <c r="W465" s="18" t="s">
        <v>425</v>
      </c>
      <c r="X465" s="18" t="s">
        <v>425</v>
      </c>
      <c r="Z465" s="7" t="str">
        <f>IFERROR(VLOOKUP(J465,Мощность!A:F,6,0),"000")</f>
        <v>_1100_1200___</v>
      </c>
      <c r="AA465" s="7" t="str">
        <f>IFERROR(VLOOKUP('Подбор UPS'!K465,Мощность!H:Q,10,0),"000")</f>
        <v>_1000_1200_825______</v>
      </c>
      <c r="AB465" t="str">
        <f t="shared" si="36"/>
        <v>да-</v>
      </c>
      <c r="AC465" t="str">
        <f t="shared" si="37"/>
        <v>нет-</v>
      </c>
      <c r="AD465" t="str">
        <f t="shared" si="35"/>
        <v>нет-</v>
      </c>
      <c r="AE465" t="s">
        <v>2708</v>
      </c>
      <c r="AF465" t="s">
        <v>2708</v>
      </c>
      <c r="AG465" t="s">
        <v>2708</v>
      </c>
      <c r="AH465" t="s">
        <v>2708</v>
      </c>
      <c r="AI465" t="s">
        <v>2708</v>
      </c>
      <c r="AJ465" s="37" t="str">
        <f t="shared" si="34"/>
        <v>9395P-1200-HS-W CU_</v>
      </c>
    </row>
    <row r="466" spans="1:36" ht="48" hidden="1">
      <c r="A466" s="64" t="s">
        <v>1405</v>
      </c>
      <c r="B466" s="73" t="s">
        <v>1406</v>
      </c>
      <c r="C466" s="68" t="s">
        <v>1407</v>
      </c>
      <c r="D466" s="18">
        <v>3230</v>
      </c>
      <c r="E466" s="18">
        <v>431.2</v>
      </c>
      <c r="F466" s="69">
        <v>87</v>
      </c>
      <c r="G466" s="18">
        <v>187.2</v>
      </c>
      <c r="H466" s="5" t="s">
        <v>1301</v>
      </c>
      <c r="I466" s="6" t="s">
        <v>2505</v>
      </c>
      <c r="J466" s="17">
        <v>1200</v>
      </c>
      <c r="K466" s="5">
        <v>1200</v>
      </c>
      <c r="L466" s="5" t="s">
        <v>425</v>
      </c>
      <c r="M466" s="5" t="s">
        <v>429</v>
      </c>
      <c r="N466" s="17" t="s">
        <v>426</v>
      </c>
      <c r="O466" s="4" t="s">
        <v>427</v>
      </c>
      <c r="P466" s="4"/>
      <c r="Q466" s="4" t="s">
        <v>427</v>
      </c>
      <c r="R466" s="5" t="s">
        <v>2557</v>
      </c>
      <c r="S466" s="5" t="s">
        <v>2558</v>
      </c>
      <c r="T466" s="5" t="s">
        <v>2559</v>
      </c>
      <c r="U466" s="4" t="s">
        <v>2560</v>
      </c>
      <c r="V466" s="4" t="s">
        <v>664</v>
      </c>
      <c r="W466" s="18" t="s">
        <v>425</v>
      </c>
      <c r="X466" s="18" t="s">
        <v>425</v>
      </c>
      <c r="Z466" s="7" t="str">
        <f>IFERROR(VLOOKUP(J466,Мощность!A:F,6,0),"000")</f>
        <v>_1100_1200___</v>
      </c>
      <c r="AA466" s="7" t="str">
        <f>IFERROR(VLOOKUP('Подбор UPS'!K466,Мощность!H:Q,10,0),"000")</f>
        <v>_1000_1200_825______</v>
      </c>
      <c r="AB466" t="str">
        <f t="shared" si="36"/>
        <v>опция-</v>
      </c>
      <c r="AC466" t="str">
        <f t="shared" si="37"/>
        <v>нет-</v>
      </c>
      <c r="AD466" t="str">
        <f t="shared" si="35"/>
        <v>нет-</v>
      </c>
      <c r="AE466" t="s">
        <v>2708</v>
      </c>
      <c r="AF466" t="s">
        <v>2708</v>
      </c>
      <c r="AG466" t="s">
        <v>2708</v>
      </c>
      <c r="AH466" t="s">
        <v>2708</v>
      </c>
      <c r="AI466" t="s">
        <v>2708</v>
      </c>
      <c r="AJ466" s="37" t="str">
        <f t="shared" si="34"/>
        <v>9395P-1200-IB-W CU_</v>
      </c>
    </row>
    <row r="467" spans="1:36" ht="48" hidden="1">
      <c r="A467" s="64" t="s">
        <v>1408</v>
      </c>
      <c r="B467" s="73" t="s">
        <v>1409</v>
      </c>
      <c r="C467" s="68" t="s">
        <v>1410</v>
      </c>
      <c r="D467" s="18">
        <v>3230</v>
      </c>
      <c r="E467" s="18">
        <v>431.2</v>
      </c>
      <c r="F467" s="69">
        <v>87</v>
      </c>
      <c r="G467" s="18">
        <v>187.2</v>
      </c>
      <c r="H467" s="5" t="s">
        <v>1301</v>
      </c>
      <c r="I467" s="6" t="s">
        <v>2505</v>
      </c>
      <c r="J467" s="17">
        <v>1200</v>
      </c>
      <c r="K467" s="5">
        <v>1200</v>
      </c>
      <c r="L467" s="5" t="s">
        <v>425</v>
      </c>
      <c r="M467" s="5" t="s">
        <v>426</v>
      </c>
      <c r="N467" s="17" t="s">
        <v>426</v>
      </c>
      <c r="O467" s="4" t="s">
        <v>427</v>
      </c>
      <c r="P467" s="4"/>
      <c r="Q467" s="4" t="s">
        <v>427</v>
      </c>
      <c r="R467" s="5" t="s">
        <v>2557</v>
      </c>
      <c r="S467" s="5" t="s">
        <v>2558</v>
      </c>
      <c r="T467" s="5" t="s">
        <v>2559</v>
      </c>
      <c r="U467" s="4" t="s">
        <v>2560</v>
      </c>
      <c r="V467" s="4" t="s">
        <v>664</v>
      </c>
      <c r="W467" s="18" t="s">
        <v>425</v>
      </c>
      <c r="X467" s="18" t="s">
        <v>425</v>
      </c>
      <c r="Z467" s="7" t="str">
        <f>IFERROR(VLOOKUP(J467,Мощность!A:F,6,0),"000")</f>
        <v>_1100_1200___</v>
      </c>
      <c r="AA467" s="7" t="str">
        <f>IFERROR(VLOOKUP('Подбор UPS'!K467,Мощность!H:Q,10,0),"000")</f>
        <v>_1000_1200_825______</v>
      </c>
      <c r="AB467" t="str">
        <f t="shared" si="36"/>
        <v>да-</v>
      </c>
      <c r="AC467" t="str">
        <f t="shared" si="37"/>
        <v>нет-</v>
      </c>
      <c r="AD467" t="str">
        <f t="shared" si="35"/>
        <v>нет-</v>
      </c>
      <c r="AE467" t="s">
        <v>2708</v>
      </c>
      <c r="AF467" t="s">
        <v>2708</v>
      </c>
      <c r="AG467" t="s">
        <v>2708</v>
      </c>
      <c r="AH467" t="s">
        <v>2708</v>
      </c>
      <c r="AI467" t="s">
        <v>2708</v>
      </c>
      <c r="AJ467" s="37" t="str">
        <f t="shared" si="34"/>
        <v>9395P-1200-IB-HS-W CU_</v>
      </c>
    </row>
    <row r="468" spans="1:36" hidden="1">
      <c r="A468" s="64" t="s">
        <v>1411</v>
      </c>
      <c r="B468" s="73" t="s">
        <v>1412</v>
      </c>
      <c r="C468" s="77" t="s">
        <v>2302</v>
      </c>
      <c r="D468" s="18">
        <v>3230</v>
      </c>
      <c r="E468" s="18">
        <v>431.2</v>
      </c>
      <c r="F468" s="69">
        <v>87</v>
      </c>
      <c r="G468" s="18">
        <v>187.2</v>
      </c>
      <c r="H468" s="5" t="s">
        <v>1301</v>
      </c>
      <c r="I468" s="6" t="s">
        <v>2505</v>
      </c>
      <c r="J468" s="17">
        <v>1200</v>
      </c>
      <c r="K468" s="5">
        <v>1200</v>
      </c>
      <c r="L468" s="5" t="s">
        <v>425</v>
      </c>
      <c r="M468" s="5" t="s">
        <v>429</v>
      </c>
      <c r="N468" s="17" t="s">
        <v>426</v>
      </c>
      <c r="O468" s="4" t="s">
        <v>427</v>
      </c>
      <c r="P468" s="4"/>
      <c r="Q468" s="4" t="s">
        <v>427</v>
      </c>
      <c r="R468" s="5" t="s">
        <v>2557</v>
      </c>
      <c r="S468" s="5" t="s">
        <v>2558</v>
      </c>
      <c r="T468" s="5" t="s">
        <v>2559</v>
      </c>
      <c r="U468" s="4" t="s">
        <v>2560</v>
      </c>
      <c r="V468" s="4" t="s">
        <v>664</v>
      </c>
      <c r="W468" s="18" t="s">
        <v>425</v>
      </c>
      <c r="X468" s="18" t="s">
        <v>425</v>
      </c>
      <c r="Z468" s="7" t="str">
        <f>IFERROR(VLOOKUP(J468,Мощность!A:F,6,0),"000")</f>
        <v>_1100_1200___</v>
      </c>
      <c r="AA468" s="7" t="str">
        <f>IFERROR(VLOOKUP('Подбор UPS'!K468,Мощность!H:Q,10,0),"000")</f>
        <v>_1000_1200_825______</v>
      </c>
      <c r="AB468" t="str">
        <f t="shared" si="36"/>
        <v>опция-</v>
      </c>
      <c r="AC468" t="str">
        <f t="shared" si="37"/>
        <v>нет-</v>
      </c>
      <c r="AD468" t="str">
        <f t="shared" si="35"/>
        <v>нет-</v>
      </c>
      <c r="AE468" t="s">
        <v>2708</v>
      </c>
      <c r="AF468" t="s">
        <v>2708</v>
      </c>
      <c r="AG468" t="s">
        <v>2708</v>
      </c>
      <c r="AH468" t="s">
        <v>2708</v>
      </c>
      <c r="AI468" t="s">
        <v>2708</v>
      </c>
      <c r="AJ468" s="37" t="str">
        <f t="shared" si="34"/>
        <v>9395P-1200-IB-IOM_</v>
      </c>
    </row>
    <row r="469" spans="1:36" ht="36" hidden="1">
      <c r="A469" s="64" t="s">
        <v>1413</v>
      </c>
      <c r="B469" s="73" t="s">
        <v>1414</v>
      </c>
      <c r="C469" s="68" t="s">
        <v>1415</v>
      </c>
      <c r="D469" s="18">
        <v>3230</v>
      </c>
      <c r="E469" s="18">
        <v>431.2</v>
      </c>
      <c r="F469" s="69">
        <v>87</v>
      </c>
      <c r="G469" s="18">
        <v>187.2</v>
      </c>
      <c r="H469" s="5" t="s">
        <v>1301</v>
      </c>
      <c r="I469" s="6" t="s">
        <v>2505</v>
      </c>
      <c r="J469" s="17">
        <v>1200</v>
      </c>
      <c r="K469" s="5">
        <v>1200</v>
      </c>
      <c r="L469" s="5" t="s">
        <v>425</v>
      </c>
      <c r="M469" s="5" t="s">
        <v>429</v>
      </c>
      <c r="N469" s="17" t="s">
        <v>426</v>
      </c>
      <c r="O469" s="4" t="s">
        <v>427</v>
      </c>
      <c r="P469" s="4"/>
      <c r="Q469" s="4" t="s">
        <v>427</v>
      </c>
      <c r="R469" s="5" t="s">
        <v>2557</v>
      </c>
      <c r="S469" s="5" t="s">
        <v>2558</v>
      </c>
      <c r="T469" s="5" t="s">
        <v>2559</v>
      </c>
      <c r="U469" s="4" t="s">
        <v>2560</v>
      </c>
      <c r="V469" s="4" t="s">
        <v>664</v>
      </c>
      <c r="W469" s="18" t="s">
        <v>425</v>
      </c>
      <c r="X469" s="18" t="s">
        <v>425</v>
      </c>
      <c r="Z469" s="7" t="str">
        <f>IFERROR(VLOOKUP(J469,Мощность!A:F,6,0),"000")</f>
        <v>_1100_1200___</v>
      </c>
      <c r="AA469" s="7" t="str">
        <f>IFERROR(VLOOKUP('Подбор UPS'!K469,Мощность!H:Q,10,0),"000")</f>
        <v>_1000_1200_825______</v>
      </c>
      <c r="AB469" t="str">
        <f t="shared" si="36"/>
        <v>опция-</v>
      </c>
      <c r="AC469" t="str">
        <f t="shared" si="37"/>
        <v>нет-</v>
      </c>
      <c r="AD469" t="str">
        <f t="shared" si="35"/>
        <v>нет-</v>
      </c>
      <c r="AE469" t="s">
        <v>2708</v>
      </c>
      <c r="AF469" t="s">
        <v>2708</v>
      </c>
      <c r="AG469" t="s">
        <v>2708</v>
      </c>
      <c r="AH469" t="s">
        <v>2708</v>
      </c>
      <c r="AI469" t="s">
        <v>2708</v>
      </c>
      <c r="AJ469" s="37" t="str">
        <f t="shared" si="34"/>
        <v>9395P-1200-SB_</v>
      </c>
    </row>
    <row r="470" spans="1:36" ht="36" hidden="1">
      <c r="A470" s="64" t="s">
        <v>1416</v>
      </c>
      <c r="B470" s="73" t="s">
        <v>1417</v>
      </c>
      <c r="C470" s="68" t="s">
        <v>1418</v>
      </c>
      <c r="D470" s="18">
        <v>3230</v>
      </c>
      <c r="E470" s="18">
        <v>431.2</v>
      </c>
      <c r="F470" s="69">
        <v>87</v>
      </c>
      <c r="G470" s="18">
        <v>187.2</v>
      </c>
      <c r="H470" s="5" t="s">
        <v>1301</v>
      </c>
      <c r="I470" s="6" t="s">
        <v>2505</v>
      </c>
      <c r="J470" s="17">
        <v>1200</v>
      </c>
      <c r="K470" s="5">
        <v>1200</v>
      </c>
      <c r="L470" s="5" t="s">
        <v>425</v>
      </c>
      <c r="M470" s="5" t="s">
        <v>426</v>
      </c>
      <c r="N470" s="17" t="s">
        <v>426</v>
      </c>
      <c r="O470" s="4" t="s">
        <v>427</v>
      </c>
      <c r="P470" s="4"/>
      <c r="Q470" s="4" t="s">
        <v>427</v>
      </c>
      <c r="R470" s="5" t="s">
        <v>2557</v>
      </c>
      <c r="S470" s="5" t="s">
        <v>2558</v>
      </c>
      <c r="T470" s="5" t="s">
        <v>2559</v>
      </c>
      <c r="U470" s="4" t="s">
        <v>2560</v>
      </c>
      <c r="V470" s="4" t="s">
        <v>664</v>
      </c>
      <c r="W470" s="18" t="s">
        <v>425</v>
      </c>
      <c r="X470" s="18" t="s">
        <v>425</v>
      </c>
      <c r="Z470" s="7" t="str">
        <f>IFERROR(VLOOKUP(J470,Мощность!A:F,6,0),"000")</f>
        <v>_1100_1200___</v>
      </c>
      <c r="AA470" s="7" t="str">
        <f>IFERROR(VLOOKUP('Подбор UPS'!K470,Мощность!H:Q,10,0),"000")</f>
        <v>_1000_1200_825______</v>
      </c>
      <c r="AB470" t="str">
        <f t="shared" si="36"/>
        <v>да-</v>
      </c>
      <c r="AC470" t="str">
        <f t="shared" si="37"/>
        <v>нет-</v>
      </c>
      <c r="AD470" t="str">
        <f t="shared" si="35"/>
        <v>нет-</v>
      </c>
      <c r="AE470" t="s">
        <v>2708</v>
      </c>
      <c r="AF470" t="s">
        <v>2708</v>
      </c>
      <c r="AG470" t="s">
        <v>2708</v>
      </c>
      <c r="AH470" t="s">
        <v>2708</v>
      </c>
      <c r="AI470" t="s">
        <v>2708</v>
      </c>
      <c r="AJ470" s="37" t="str">
        <f t="shared" si="34"/>
        <v>9395P-1200-SB-HS_</v>
      </c>
    </row>
    <row r="471" spans="1:36" ht="36" hidden="1">
      <c r="A471" s="64" t="s">
        <v>1419</v>
      </c>
      <c r="B471" s="73" t="s">
        <v>1420</v>
      </c>
      <c r="C471" s="68" t="s">
        <v>1421</v>
      </c>
      <c r="D471" s="18">
        <v>3230</v>
      </c>
      <c r="E471" s="18">
        <v>431.2</v>
      </c>
      <c r="F471" s="69">
        <v>87</v>
      </c>
      <c r="G471" s="18">
        <v>187.2</v>
      </c>
      <c r="H471" s="5" t="s">
        <v>1301</v>
      </c>
      <c r="I471" s="6" t="s">
        <v>2505</v>
      </c>
      <c r="J471" s="17">
        <v>1200</v>
      </c>
      <c r="K471" s="5">
        <v>1200</v>
      </c>
      <c r="L471" s="5" t="s">
        <v>425</v>
      </c>
      <c r="M471" s="5" t="s">
        <v>429</v>
      </c>
      <c r="N471" s="17" t="s">
        <v>426</v>
      </c>
      <c r="O471" s="4" t="s">
        <v>427</v>
      </c>
      <c r="P471" s="4"/>
      <c r="Q471" s="4" t="s">
        <v>427</v>
      </c>
      <c r="R471" s="5" t="s">
        <v>2557</v>
      </c>
      <c r="S471" s="5" t="s">
        <v>2558</v>
      </c>
      <c r="T471" s="5" t="s">
        <v>2559</v>
      </c>
      <c r="U471" s="4" t="s">
        <v>2560</v>
      </c>
      <c r="V471" s="4" t="s">
        <v>664</v>
      </c>
      <c r="W471" s="18" t="s">
        <v>425</v>
      </c>
      <c r="X471" s="18" t="s">
        <v>425</v>
      </c>
      <c r="Z471" s="7" t="str">
        <f>IFERROR(VLOOKUP(J471,Мощность!A:F,6,0),"000")</f>
        <v>_1100_1200___</v>
      </c>
      <c r="AA471" s="7" t="str">
        <f>IFERROR(VLOOKUP('Подбор UPS'!K471,Мощность!H:Q,10,0),"000")</f>
        <v>_1000_1200_825______</v>
      </c>
      <c r="AB471" t="str">
        <f t="shared" si="36"/>
        <v>опция-</v>
      </c>
      <c r="AC471" t="str">
        <f t="shared" si="37"/>
        <v>нет-</v>
      </c>
      <c r="AD471" t="str">
        <f t="shared" si="35"/>
        <v>нет-</v>
      </c>
      <c r="AE471" t="s">
        <v>2708</v>
      </c>
      <c r="AF471" t="s">
        <v>2708</v>
      </c>
      <c r="AG471" t="s">
        <v>2708</v>
      </c>
      <c r="AH471" t="s">
        <v>2708</v>
      </c>
      <c r="AI471" t="s">
        <v>2708</v>
      </c>
      <c r="AJ471" s="37" t="str">
        <f t="shared" si="34"/>
        <v>9395P-1200-IB-SB_</v>
      </c>
    </row>
    <row r="472" spans="1:36" ht="48" hidden="1">
      <c r="A472" s="64" t="s">
        <v>1422</v>
      </c>
      <c r="B472" s="73" t="s">
        <v>1423</v>
      </c>
      <c r="C472" s="68" t="s">
        <v>1424</v>
      </c>
      <c r="D472" s="18">
        <v>3230</v>
      </c>
      <c r="E472" s="18">
        <v>431.2</v>
      </c>
      <c r="F472" s="69">
        <v>87</v>
      </c>
      <c r="G472" s="18">
        <v>187.2</v>
      </c>
      <c r="H472" s="5" t="s">
        <v>1301</v>
      </c>
      <c r="I472" s="6" t="s">
        <v>2505</v>
      </c>
      <c r="J472" s="17">
        <v>1200</v>
      </c>
      <c r="K472" s="5">
        <v>1200</v>
      </c>
      <c r="L472" s="5" t="s">
        <v>425</v>
      </c>
      <c r="M472" s="5" t="s">
        <v>426</v>
      </c>
      <c r="N472" s="17" t="s">
        <v>426</v>
      </c>
      <c r="O472" s="4" t="s">
        <v>427</v>
      </c>
      <c r="P472" s="4"/>
      <c r="Q472" s="4" t="s">
        <v>427</v>
      </c>
      <c r="R472" s="5" t="s">
        <v>2557</v>
      </c>
      <c r="S472" s="5" t="s">
        <v>2558</v>
      </c>
      <c r="T472" s="5" t="s">
        <v>2559</v>
      </c>
      <c r="U472" s="4" t="s">
        <v>2560</v>
      </c>
      <c r="V472" s="4" t="s">
        <v>664</v>
      </c>
      <c r="W472" s="18" t="s">
        <v>425</v>
      </c>
      <c r="X472" s="18" t="s">
        <v>425</v>
      </c>
      <c r="Z472" s="7" t="str">
        <f>IFERROR(VLOOKUP(J472,Мощность!A:F,6,0),"000")</f>
        <v>_1100_1200___</v>
      </c>
      <c r="AA472" s="7" t="str">
        <f>IFERROR(VLOOKUP('Подбор UPS'!K472,Мощность!H:Q,10,0),"000")</f>
        <v>_1000_1200_825______</v>
      </c>
      <c r="AB472" t="str">
        <f t="shared" si="36"/>
        <v>да-</v>
      </c>
      <c r="AC472" t="str">
        <f t="shared" si="37"/>
        <v>нет-</v>
      </c>
      <c r="AD472" t="str">
        <f t="shared" si="35"/>
        <v>нет-</v>
      </c>
      <c r="AE472" t="s">
        <v>2708</v>
      </c>
      <c r="AF472" t="s">
        <v>2708</v>
      </c>
      <c r="AG472" t="s">
        <v>2708</v>
      </c>
      <c r="AH472" t="s">
        <v>2708</v>
      </c>
      <c r="AI472" t="s">
        <v>2708</v>
      </c>
      <c r="AJ472" s="37" t="str">
        <f t="shared" si="34"/>
        <v>9395P-1200-IB-SB-HS_</v>
      </c>
    </row>
    <row r="473" spans="1:36" ht="48" hidden="1">
      <c r="A473" s="64" t="s">
        <v>1425</v>
      </c>
      <c r="B473" s="73" t="s">
        <v>1426</v>
      </c>
      <c r="C473" s="68" t="s">
        <v>1427</v>
      </c>
      <c r="D473" s="18">
        <v>3230</v>
      </c>
      <c r="E473" s="18">
        <v>431.2</v>
      </c>
      <c r="F473" s="69">
        <v>87</v>
      </c>
      <c r="G473" s="18">
        <v>187.2</v>
      </c>
      <c r="H473" s="5" t="s">
        <v>1301</v>
      </c>
      <c r="I473" s="6" t="s">
        <v>2505</v>
      </c>
      <c r="J473" s="17">
        <v>900</v>
      </c>
      <c r="K473" s="5">
        <v>825</v>
      </c>
      <c r="L473" s="5" t="s">
        <v>2518</v>
      </c>
      <c r="M473" s="5" t="s">
        <v>429</v>
      </c>
      <c r="N473" s="17" t="s">
        <v>426</v>
      </c>
      <c r="O473" s="4" t="s">
        <v>427</v>
      </c>
      <c r="P473" s="4"/>
      <c r="Q473" s="4" t="s">
        <v>427</v>
      </c>
      <c r="R473" s="5" t="s">
        <v>2557</v>
      </c>
      <c r="S473" s="5" t="s">
        <v>2558</v>
      </c>
      <c r="T473" s="5" t="s">
        <v>2559</v>
      </c>
      <c r="U473" s="4" t="s">
        <v>2560</v>
      </c>
      <c r="V473" s="4" t="s">
        <v>664</v>
      </c>
      <c r="W473" s="18" t="s">
        <v>425</v>
      </c>
      <c r="X473" s="18" t="s">
        <v>425</v>
      </c>
      <c r="Z473" s="7" t="str">
        <f>IFERROR(VLOOKUP(J473,Мощность!A:F,6,0),"000")</f>
        <v>_825_900___</v>
      </c>
      <c r="AA473" s="7" t="str">
        <f>IFERROR(VLOOKUP('Подбор UPS'!K473,Мощность!H:Q,10,0),"000")</f>
        <v>_750_810_825_607.5_742.5____</v>
      </c>
      <c r="AB473" t="str">
        <f t="shared" si="36"/>
        <v>опция-</v>
      </c>
      <c r="AC473" t="str">
        <f t="shared" si="37"/>
        <v>нет-</v>
      </c>
      <c r="AD473" t="str">
        <f t="shared" si="35"/>
        <v>нет-</v>
      </c>
      <c r="AE473" t="s">
        <v>2708</v>
      </c>
      <c r="AF473" t="s">
        <v>2708</v>
      </c>
      <c r="AG473" t="s">
        <v>2708</v>
      </c>
      <c r="AH473" t="s">
        <v>2708</v>
      </c>
      <c r="AI473" t="s">
        <v>2708</v>
      </c>
      <c r="AJ473" s="37" t="str">
        <f t="shared" si="34"/>
        <v>9395P-1200-900_</v>
      </c>
    </row>
    <row r="474" spans="1:36" ht="48" hidden="1">
      <c r="A474" s="64" t="s">
        <v>1428</v>
      </c>
      <c r="B474" s="73" t="s">
        <v>1429</v>
      </c>
      <c r="C474" s="68" t="s">
        <v>1430</v>
      </c>
      <c r="D474" s="18">
        <v>3230</v>
      </c>
      <c r="E474" s="18">
        <v>431.2</v>
      </c>
      <c r="F474" s="69">
        <v>87</v>
      </c>
      <c r="G474" s="18">
        <v>187.2</v>
      </c>
      <c r="H474" s="5" t="s">
        <v>1301</v>
      </c>
      <c r="I474" s="6" t="s">
        <v>2505</v>
      </c>
      <c r="J474" s="17">
        <v>900</v>
      </c>
      <c r="K474" s="5">
        <v>825</v>
      </c>
      <c r="L474" s="5" t="s">
        <v>2518</v>
      </c>
      <c r="M474" s="5" t="s">
        <v>426</v>
      </c>
      <c r="N474" s="17" t="s">
        <v>426</v>
      </c>
      <c r="O474" s="4" t="s">
        <v>427</v>
      </c>
      <c r="P474" s="4"/>
      <c r="Q474" s="4" t="s">
        <v>427</v>
      </c>
      <c r="R474" s="5" t="s">
        <v>2557</v>
      </c>
      <c r="S474" s="5" t="s">
        <v>2558</v>
      </c>
      <c r="T474" s="5" t="s">
        <v>2559</v>
      </c>
      <c r="U474" s="4" t="s">
        <v>2560</v>
      </c>
      <c r="V474" s="4" t="s">
        <v>664</v>
      </c>
      <c r="W474" s="18" t="s">
        <v>425</v>
      </c>
      <c r="X474" s="18" t="s">
        <v>425</v>
      </c>
      <c r="Z474" s="7" t="str">
        <f>IFERROR(VLOOKUP(J474,Мощность!A:F,6,0),"000")</f>
        <v>_825_900___</v>
      </c>
      <c r="AA474" s="7" t="str">
        <f>IFERROR(VLOOKUP('Подбор UPS'!K474,Мощность!H:Q,10,0),"000")</f>
        <v>_750_810_825_607.5_742.5____</v>
      </c>
      <c r="AB474" t="str">
        <f t="shared" si="36"/>
        <v>да-</v>
      </c>
      <c r="AC474" t="str">
        <f t="shared" si="37"/>
        <v>нет-</v>
      </c>
      <c r="AD474" t="str">
        <f t="shared" si="35"/>
        <v>нет-</v>
      </c>
      <c r="AE474" t="s">
        <v>2708</v>
      </c>
      <c r="AF474" t="s">
        <v>2708</v>
      </c>
      <c r="AG474" t="s">
        <v>2708</v>
      </c>
      <c r="AH474" t="s">
        <v>2708</v>
      </c>
      <c r="AI474" t="s">
        <v>2708</v>
      </c>
      <c r="AJ474" s="37" t="str">
        <f t="shared" si="34"/>
        <v>9395P-1200-900-HS_</v>
      </c>
    </row>
    <row r="475" spans="1:36" ht="48" hidden="1">
      <c r="A475" s="64" t="s">
        <v>1431</v>
      </c>
      <c r="B475" s="73" t="s">
        <v>1432</v>
      </c>
      <c r="C475" s="68" t="s">
        <v>1433</v>
      </c>
      <c r="D475" s="18">
        <v>3230</v>
      </c>
      <c r="E475" s="18">
        <v>431.2</v>
      </c>
      <c r="F475" s="69">
        <v>87</v>
      </c>
      <c r="G475" s="18">
        <v>187.2</v>
      </c>
      <c r="H475" s="5" t="s">
        <v>1301</v>
      </c>
      <c r="I475" s="6" t="s">
        <v>2505</v>
      </c>
      <c r="J475" s="17">
        <v>900</v>
      </c>
      <c r="K475" s="5">
        <v>825</v>
      </c>
      <c r="L475" s="5" t="s">
        <v>2518</v>
      </c>
      <c r="M475" s="5" t="s">
        <v>429</v>
      </c>
      <c r="N475" s="17" t="s">
        <v>426</v>
      </c>
      <c r="O475" s="4" t="s">
        <v>427</v>
      </c>
      <c r="P475" s="4"/>
      <c r="Q475" s="4" t="s">
        <v>427</v>
      </c>
      <c r="R475" s="5" t="s">
        <v>2557</v>
      </c>
      <c r="S475" s="5" t="s">
        <v>2558</v>
      </c>
      <c r="T475" s="5" t="s">
        <v>2559</v>
      </c>
      <c r="U475" s="4" t="s">
        <v>2560</v>
      </c>
      <c r="V475" s="4" t="s">
        <v>664</v>
      </c>
      <c r="W475" s="18" t="s">
        <v>425</v>
      </c>
      <c r="X475" s="18" t="s">
        <v>425</v>
      </c>
      <c r="Z475" s="7" t="str">
        <f>IFERROR(VLOOKUP(J475,Мощность!A:F,6,0),"000")</f>
        <v>_825_900___</v>
      </c>
      <c r="AA475" s="7" t="str">
        <f>IFERROR(VLOOKUP('Подбор UPS'!K475,Мощность!H:Q,10,0),"000")</f>
        <v>_750_810_825_607.5_742.5____</v>
      </c>
      <c r="AB475" t="str">
        <f t="shared" si="36"/>
        <v>опция-</v>
      </c>
      <c r="AC475" t="str">
        <f t="shared" si="37"/>
        <v>нет-</v>
      </c>
      <c r="AD475" t="str">
        <f t="shared" si="35"/>
        <v>нет-</v>
      </c>
      <c r="AE475" t="s">
        <v>2708</v>
      </c>
      <c r="AF475" t="s">
        <v>2708</v>
      </c>
      <c r="AG475" t="s">
        <v>2708</v>
      </c>
      <c r="AH475" t="s">
        <v>2708</v>
      </c>
      <c r="AI475" t="s">
        <v>2708</v>
      </c>
      <c r="AJ475" s="37" t="str">
        <f t="shared" si="34"/>
        <v>9395P-1200-900-IB_</v>
      </c>
    </row>
    <row r="476" spans="1:36" ht="60" hidden="1">
      <c r="A476" s="64" t="s">
        <v>1434</v>
      </c>
      <c r="B476" s="73" t="s">
        <v>1435</v>
      </c>
      <c r="C476" s="68" t="s">
        <v>1436</v>
      </c>
      <c r="D476" s="18">
        <v>3230</v>
      </c>
      <c r="E476" s="18">
        <v>431.2</v>
      </c>
      <c r="F476" s="69">
        <v>87</v>
      </c>
      <c r="G476" s="18">
        <v>187.2</v>
      </c>
      <c r="H476" s="5" t="s">
        <v>1301</v>
      </c>
      <c r="I476" s="6" t="s">
        <v>2505</v>
      </c>
      <c r="J476" s="17">
        <v>900</v>
      </c>
      <c r="K476" s="5">
        <v>825</v>
      </c>
      <c r="L476" s="5" t="s">
        <v>2518</v>
      </c>
      <c r="M476" s="5" t="s">
        <v>426</v>
      </c>
      <c r="N476" s="17" t="s">
        <v>426</v>
      </c>
      <c r="O476" s="4" t="s">
        <v>427</v>
      </c>
      <c r="P476" s="4"/>
      <c r="Q476" s="4" t="s">
        <v>427</v>
      </c>
      <c r="R476" s="5" t="s">
        <v>2557</v>
      </c>
      <c r="S476" s="5" t="s">
        <v>2558</v>
      </c>
      <c r="T476" s="5" t="s">
        <v>2559</v>
      </c>
      <c r="U476" s="4" t="s">
        <v>2560</v>
      </c>
      <c r="V476" s="4" t="s">
        <v>664</v>
      </c>
      <c r="W476" s="18" t="s">
        <v>425</v>
      </c>
      <c r="X476" s="18" t="s">
        <v>425</v>
      </c>
      <c r="Z476" s="7" t="str">
        <f>IFERROR(VLOOKUP(J476,Мощность!A:F,6,0),"000")</f>
        <v>_825_900___</v>
      </c>
      <c r="AA476" s="7" t="str">
        <f>IFERROR(VLOOKUP('Подбор UPS'!K476,Мощность!H:Q,10,0),"000")</f>
        <v>_750_810_825_607.5_742.5____</v>
      </c>
      <c r="AB476" t="str">
        <f t="shared" si="36"/>
        <v>да-</v>
      </c>
      <c r="AC476" t="str">
        <f t="shared" si="37"/>
        <v>нет-</v>
      </c>
      <c r="AD476" t="str">
        <f t="shared" si="35"/>
        <v>нет-</v>
      </c>
      <c r="AE476" t="s">
        <v>2708</v>
      </c>
      <c r="AF476" t="s">
        <v>2708</v>
      </c>
      <c r="AG476" t="s">
        <v>2708</v>
      </c>
      <c r="AH476" t="s">
        <v>2708</v>
      </c>
      <c r="AI476" t="s">
        <v>2708</v>
      </c>
      <c r="AJ476" s="37" t="str">
        <f t="shared" si="34"/>
        <v>9395P-1200-900-IB-HS_</v>
      </c>
    </row>
    <row r="477" spans="1:36" ht="36" hidden="1">
      <c r="A477" s="64">
        <v>1026960</v>
      </c>
      <c r="B477" s="78" t="s">
        <v>963</v>
      </c>
      <c r="C477" s="68" t="s">
        <v>964</v>
      </c>
      <c r="D477" s="18">
        <v>2116</v>
      </c>
      <c r="E477" s="18">
        <v>112.5</v>
      </c>
      <c r="F477" s="69">
        <v>80.8</v>
      </c>
      <c r="G477" s="18">
        <v>187.9</v>
      </c>
      <c r="H477" s="5" t="s">
        <v>1302</v>
      </c>
      <c r="I477" s="5" t="s">
        <v>425</v>
      </c>
      <c r="J477" s="17" t="s">
        <v>425</v>
      </c>
      <c r="K477" s="5" t="s">
        <v>425</v>
      </c>
      <c r="L477" s="5" t="s">
        <v>425</v>
      </c>
      <c r="M477" s="5" t="s">
        <v>425</v>
      </c>
      <c r="N477" s="17" t="s">
        <v>425</v>
      </c>
      <c r="O477" s="5" t="s">
        <v>425</v>
      </c>
      <c r="P477" s="4"/>
      <c r="Q477" s="5" t="s">
        <v>425</v>
      </c>
      <c r="R477" s="5" t="s">
        <v>425</v>
      </c>
      <c r="S477" s="5" t="s">
        <v>425</v>
      </c>
      <c r="T477" s="5" t="s">
        <v>425</v>
      </c>
      <c r="U477" s="18" t="s">
        <v>425</v>
      </c>
      <c r="V477" s="18" t="s">
        <v>425</v>
      </c>
      <c r="W477" s="18" t="s">
        <v>425</v>
      </c>
      <c r="X477" s="18" t="s">
        <v>425</v>
      </c>
      <c r="Z477" s="7" t="str">
        <f>IFERROR(VLOOKUP(J477,Мощность!A:F,6,0),"000")</f>
        <v>000</v>
      </c>
      <c r="AA477" s="7" t="str">
        <f>IFERROR(VLOOKUP('Подбор UPS'!K477,Мощность!H:Q,10,0),"000")</f>
        <v>000</v>
      </c>
      <c r="AB477" t="str">
        <f t="shared" si="36"/>
        <v>--</v>
      </c>
      <c r="AC477" t="str">
        <f t="shared" si="37"/>
        <v>--</v>
      </c>
      <c r="AD477" t="str">
        <f t="shared" si="35"/>
        <v>--</v>
      </c>
      <c r="AE477" t="s">
        <v>425</v>
      </c>
      <c r="AF477" t="s">
        <v>425</v>
      </c>
      <c r="AG477" t="s">
        <v>425</v>
      </c>
      <c r="AH477" t="s">
        <v>425</v>
      </c>
      <c r="AI477" t="s">
        <v>425</v>
      </c>
      <c r="AJ477" s="38"/>
    </row>
    <row r="478" spans="1:36" ht="24" hidden="1">
      <c r="A478" s="64">
        <v>1026961</v>
      </c>
      <c r="B478" s="26" t="s">
        <v>365</v>
      </c>
      <c r="C478" s="68" t="s">
        <v>366</v>
      </c>
      <c r="D478" s="18">
        <v>412</v>
      </c>
      <c r="E478" s="18">
        <v>112.5</v>
      </c>
      <c r="F478" s="69">
        <v>80.8</v>
      </c>
      <c r="G478" s="18">
        <v>187.9</v>
      </c>
      <c r="H478" s="5" t="s">
        <v>1302</v>
      </c>
      <c r="I478" s="5" t="s">
        <v>425</v>
      </c>
      <c r="J478" s="17" t="s">
        <v>425</v>
      </c>
      <c r="K478" s="5" t="s">
        <v>425</v>
      </c>
      <c r="L478" s="5" t="s">
        <v>425</v>
      </c>
      <c r="M478" s="5" t="s">
        <v>425</v>
      </c>
      <c r="N478" s="17" t="s">
        <v>425</v>
      </c>
      <c r="O478" s="5" t="s">
        <v>425</v>
      </c>
      <c r="P478" s="4"/>
      <c r="Q478" s="5" t="s">
        <v>425</v>
      </c>
      <c r="R478" s="5" t="s">
        <v>425</v>
      </c>
      <c r="S478" s="5" t="s">
        <v>425</v>
      </c>
      <c r="T478" s="5" t="s">
        <v>425</v>
      </c>
      <c r="U478" s="18" t="s">
        <v>425</v>
      </c>
      <c r="V478" s="18" t="s">
        <v>425</v>
      </c>
      <c r="W478" s="18" t="s">
        <v>425</v>
      </c>
      <c r="X478" s="18" t="s">
        <v>425</v>
      </c>
      <c r="Z478" s="7" t="str">
        <f>IFERROR(VLOOKUP(J478,Мощность!A:F,6,0),"000")</f>
        <v>000</v>
      </c>
      <c r="AA478" s="7" t="str">
        <f>IFERROR(VLOOKUP('Подбор UPS'!K478,Мощность!H:Q,10,0),"000")</f>
        <v>000</v>
      </c>
      <c r="AB478" t="str">
        <f t="shared" si="36"/>
        <v>--</v>
      </c>
      <c r="AC478" t="str">
        <f t="shared" si="37"/>
        <v>--</v>
      </c>
      <c r="AD478" t="str">
        <f t="shared" si="35"/>
        <v>--</v>
      </c>
      <c r="AE478" t="s">
        <v>425</v>
      </c>
      <c r="AF478" t="s">
        <v>425</v>
      </c>
      <c r="AG478" t="s">
        <v>425</v>
      </c>
      <c r="AH478" t="s">
        <v>425</v>
      </c>
      <c r="AI478" t="s">
        <v>425</v>
      </c>
      <c r="AJ478" s="38"/>
    </row>
    <row r="479" spans="1:36" ht="48" hidden="1">
      <c r="A479" s="8" t="s">
        <v>994</v>
      </c>
      <c r="B479" s="27" t="s">
        <v>995</v>
      </c>
      <c r="C479" s="68" t="s">
        <v>2303</v>
      </c>
      <c r="D479" s="18">
        <v>171</v>
      </c>
      <c r="E479" s="18">
        <v>33.5</v>
      </c>
      <c r="F479" s="69">
        <v>75</v>
      </c>
      <c r="G479" s="18">
        <v>130</v>
      </c>
      <c r="H479" s="5" t="s">
        <v>1301</v>
      </c>
      <c r="I479" s="6" t="s">
        <v>2505</v>
      </c>
      <c r="J479" s="17">
        <v>10</v>
      </c>
      <c r="K479" s="5">
        <v>10</v>
      </c>
      <c r="L479" s="5" t="s">
        <v>1282</v>
      </c>
      <c r="M479" s="5" t="s">
        <v>426</v>
      </c>
      <c r="N479" s="17" t="s">
        <v>426</v>
      </c>
      <c r="O479" s="4" t="s">
        <v>427</v>
      </c>
      <c r="P479" s="4"/>
      <c r="Q479" s="4" t="s">
        <v>426</v>
      </c>
      <c r="R479" s="40" t="s">
        <v>2700</v>
      </c>
      <c r="S479" s="5" t="s">
        <v>2558</v>
      </c>
      <c r="T479" s="5" t="s">
        <v>425</v>
      </c>
      <c r="U479" s="4" t="s">
        <v>349</v>
      </c>
      <c r="V479" s="4" t="s">
        <v>664</v>
      </c>
      <c r="W479" s="5"/>
      <c r="X479" s="5">
        <v>10</v>
      </c>
      <c r="Z479" s="7" t="str">
        <f>IFERROR(VLOOKUP(J479,Мощность!A:F,6,0),"000")</f>
        <v>_8_10___</v>
      </c>
      <c r="AA479" s="7" t="str">
        <f>IFERROR(VLOOKUP('Подбор UPS'!K479,Мощность!H:Q,10,0),"000")</f>
        <v>_7.2_8_9_10_____</v>
      </c>
      <c r="AB479" t="str">
        <f t="shared" si="36"/>
        <v>да-</v>
      </c>
      <c r="AC479" t="str">
        <f t="shared" si="37"/>
        <v>нет-</v>
      </c>
      <c r="AD479" t="str">
        <f t="shared" si="35"/>
        <v>да-</v>
      </c>
      <c r="AE479" t="s">
        <v>2708</v>
      </c>
      <c r="AF479" t="s">
        <v>2708</v>
      </c>
      <c r="AG479" t="s">
        <v>2708</v>
      </c>
      <c r="AH479" t="s">
        <v>2708</v>
      </c>
      <c r="AI479" t="s">
        <v>2708</v>
      </c>
      <c r="AJ479" s="37" t="str">
        <f t="shared" ref="AJ479:AJ542" si="38">CONCATENATE(B479,"_")</f>
        <v>93PS-10(20)-20-1x9Ah-6_</v>
      </c>
    </row>
    <row r="480" spans="1:36" ht="48" hidden="1">
      <c r="A480" s="8" t="s">
        <v>996</v>
      </c>
      <c r="B480" s="27" t="s">
        <v>997</v>
      </c>
      <c r="C480" s="68" t="s">
        <v>2304</v>
      </c>
      <c r="D480" s="18">
        <v>252</v>
      </c>
      <c r="E480" s="18">
        <v>33.5</v>
      </c>
      <c r="F480" s="69">
        <v>75</v>
      </c>
      <c r="G480" s="18">
        <v>130</v>
      </c>
      <c r="H480" s="5" t="s">
        <v>1301</v>
      </c>
      <c r="I480" s="6" t="s">
        <v>2505</v>
      </c>
      <c r="J480" s="17">
        <v>10</v>
      </c>
      <c r="K480" s="5">
        <v>10</v>
      </c>
      <c r="L480" s="5" t="s">
        <v>1282</v>
      </c>
      <c r="M480" s="5" t="s">
        <v>426</v>
      </c>
      <c r="N480" s="17" t="s">
        <v>426</v>
      </c>
      <c r="O480" s="4" t="s">
        <v>426</v>
      </c>
      <c r="P480" s="4"/>
      <c r="Q480" s="4" t="s">
        <v>426</v>
      </c>
      <c r="R480" s="40" t="s">
        <v>2700</v>
      </c>
      <c r="S480" s="5" t="s">
        <v>2558</v>
      </c>
      <c r="T480" s="5" t="s">
        <v>425</v>
      </c>
      <c r="U480" s="4" t="s">
        <v>349</v>
      </c>
      <c r="V480" s="4" t="s">
        <v>664</v>
      </c>
      <c r="W480" s="5"/>
      <c r="X480" s="5">
        <v>25</v>
      </c>
      <c r="Z480" s="7" t="str">
        <f>IFERROR(VLOOKUP(J480,Мощность!A:F,6,0),"000")</f>
        <v>_8_10___</v>
      </c>
      <c r="AA480" s="7" t="str">
        <f>IFERROR(VLOOKUP('Подбор UPS'!K480,Мощность!H:Q,10,0),"000")</f>
        <v>_7.2_8_9_10_____</v>
      </c>
      <c r="AB480" t="str">
        <f t="shared" si="36"/>
        <v>да-</v>
      </c>
      <c r="AC480" t="str">
        <f t="shared" si="37"/>
        <v>да-</v>
      </c>
      <c r="AD480" t="str">
        <f t="shared" si="35"/>
        <v>да-</v>
      </c>
      <c r="AE480" t="s">
        <v>2708</v>
      </c>
      <c r="AF480" t="s">
        <v>2708</v>
      </c>
      <c r="AG480" t="s">
        <v>2708</v>
      </c>
      <c r="AH480" t="s">
        <v>2708</v>
      </c>
      <c r="AI480" t="s">
        <v>2708</v>
      </c>
      <c r="AJ480" s="37" t="str">
        <f t="shared" si="38"/>
        <v>93PS-10(20)-20-2x9Ah-6_</v>
      </c>
    </row>
    <row r="481" spans="1:36" ht="48" hidden="1">
      <c r="A481" s="8" t="s">
        <v>998</v>
      </c>
      <c r="B481" s="27" t="s">
        <v>999</v>
      </c>
      <c r="C481" s="68" t="s">
        <v>2305</v>
      </c>
      <c r="D481" s="18">
        <v>95</v>
      </c>
      <c r="E481" s="18">
        <v>33.5</v>
      </c>
      <c r="F481" s="69">
        <v>75</v>
      </c>
      <c r="G481" s="18">
        <v>130</v>
      </c>
      <c r="H481" s="5" t="s">
        <v>1301</v>
      </c>
      <c r="I481" s="6" t="s">
        <v>2505</v>
      </c>
      <c r="J481" s="17">
        <v>10</v>
      </c>
      <c r="K481" s="5">
        <v>10</v>
      </c>
      <c r="L481" s="5" t="s">
        <v>1282</v>
      </c>
      <c r="M481" s="5" t="s">
        <v>426</v>
      </c>
      <c r="N481" s="17" t="s">
        <v>426</v>
      </c>
      <c r="O481" s="4" t="s">
        <v>426</v>
      </c>
      <c r="P481" s="4"/>
      <c r="Q481" s="4" t="s">
        <v>427</v>
      </c>
      <c r="R481" s="40" t="s">
        <v>2700</v>
      </c>
      <c r="S481" s="5" t="s">
        <v>2558</v>
      </c>
      <c r="T481" s="5" t="s">
        <v>425</v>
      </c>
      <c r="U481" s="4" t="s">
        <v>349</v>
      </c>
      <c r="V481" s="4" t="s">
        <v>664</v>
      </c>
      <c r="W481" s="18" t="s">
        <v>425</v>
      </c>
      <c r="X481" s="18" t="s">
        <v>425</v>
      </c>
      <c r="Z481" s="7" t="str">
        <f>IFERROR(VLOOKUP(J481,Мощность!A:F,6,0),"000")</f>
        <v>_8_10___</v>
      </c>
      <c r="AA481" s="7" t="str">
        <f>IFERROR(VLOOKUP('Подбор UPS'!K481,Мощность!H:Q,10,0),"000")</f>
        <v>_7.2_8_9_10_____</v>
      </c>
      <c r="AB481" t="str">
        <f t="shared" si="36"/>
        <v>да-</v>
      </c>
      <c r="AC481" t="str">
        <f t="shared" si="37"/>
        <v>да-</v>
      </c>
      <c r="AD481" t="str">
        <f t="shared" si="35"/>
        <v>нет-</v>
      </c>
      <c r="AE481" t="s">
        <v>2708</v>
      </c>
      <c r="AF481" t="s">
        <v>2708</v>
      </c>
      <c r="AG481" t="s">
        <v>2708</v>
      </c>
      <c r="AH481" t="s">
        <v>2708</v>
      </c>
      <c r="AI481" t="s">
        <v>2708</v>
      </c>
      <c r="AJ481" s="37" t="str">
        <f t="shared" si="38"/>
        <v>93PS-10(20)-20-0-MBS-6_</v>
      </c>
    </row>
    <row r="482" spans="1:36" ht="60" hidden="1">
      <c r="A482" s="8" t="s">
        <v>1000</v>
      </c>
      <c r="B482" s="27" t="s">
        <v>1001</v>
      </c>
      <c r="C482" s="68" t="s">
        <v>2306</v>
      </c>
      <c r="D482" s="18">
        <v>257</v>
      </c>
      <c r="E482" s="18">
        <v>33.5</v>
      </c>
      <c r="F482" s="69">
        <v>75</v>
      </c>
      <c r="G482" s="18">
        <v>130</v>
      </c>
      <c r="H482" s="5" t="s">
        <v>1301</v>
      </c>
      <c r="I482" s="6" t="s">
        <v>2505</v>
      </c>
      <c r="J482" s="17">
        <v>10</v>
      </c>
      <c r="K482" s="5">
        <v>10</v>
      </c>
      <c r="L482" s="5" t="s">
        <v>1282</v>
      </c>
      <c r="M482" s="5" t="s">
        <v>426</v>
      </c>
      <c r="N482" s="17" t="s">
        <v>426</v>
      </c>
      <c r="O482" s="4" t="s">
        <v>426</v>
      </c>
      <c r="P482" s="4"/>
      <c r="Q482" s="4" t="s">
        <v>426</v>
      </c>
      <c r="R482" s="40" t="s">
        <v>2700</v>
      </c>
      <c r="S482" s="5" t="s">
        <v>2558</v>
      </c>
      <c r="T482" s="5" t="s">
        <v>425</v>
      </c>
      <c r="U482" s="4" t="s">
        <v>349</v>
      </c>
      <c r="V482" s="4" t="s">
        <v>664</v>
      </c>
      <c r="W482" s="5"/>
      <c r="X482" s="5">
        <v>21</v>
      </c>
      <c r="Z482" s="7" t="str">
        <f>IFERROR(VLOOKUP(J482,Мощность!A:F,6,0),"000")</f>
        <v>_8_10___</v>
      </c>
      <c r="AA482" s="7" t="str">
        <f>IFERROR(VLOOKUP('Подбор UPS'!K482,Мощность!H:Q,10,0),"000")</f>
        <v>_7.2_8_9_10_____</v>
      </c>
      <c r="AB482" t="str">
        <f t="shared" si="36"/>
        <v>да-</v>
      </c>
      <c r="AC482" t="str">
        <f t="shared" si="37"/>
        <v>да-</v>
      </c>
      <c r="AD482" t="str">
        <f t="shared" si="35"/>
        <v>да-</v>
      </c>
      <c r="AE482" t="s">
        <v>2708</v>
      </c>
      <c r="AF482" t="s">
        <v>2708</v>
      </c>
      <c r="AG482" t="s">
        <v>2708</v>
      </c>
      <c r="AH482" t="s">
        <v>2708</v>
      </c>
      <c r="AI482" t="s">
        <v>2708</v>
      </c>
      <c r="AJ482" s="37" t="str">
        <f t="shared" si="38"/>
        <v>93PS-10(20)-20-2x7Ah-LL-MBS-6_</v>
      </c>
    </row>
    <row r="483" spans="1:36" ht="48" hidden="1">
      <c r="A483" s="8" t="s">
        <v>1002</v>
      </c>
      <c r="B483" s="27" t="s">
        <v>1003</v>
      </c>
      <c r="C483" s="68" t="s">
        <v>2307</v>
      </c>
      <c r="D483" s="18">
        <v>176</v>
      </c>
      <c r="E483" s="18">
        <v>33.5</v>
      </c>
      <c r="F483" s="69">
        <v>75</v>
      </c>
      <c r="G483" s="18">
        <v>130</v>
      </c>
      <c r="H483" s="5" t="s">
        <v>1301</v>
      </c>
      <c r="I483" s="6" t="s">
        <v>2505</v>
      </c>
      <c r="J483" s="17">
        <v>10</v>
      </c>
      <c r="K483" s="5">
        <v>10</v>
      </c>
      <c r="L483" s="5" t="s">
        <v>1282</v>
      </c>
      <c r="M483" s="5" t="s">
        <v>426</v>
      </c>
      <c r="N483" s="17" t="s">
        <v>426</v>
      </c>
      <c r="O483" s="4" t="s">
        <v>426</v>
      </c>
      <c r="P483" s="4"/>
      <c r="Q483" s="4" t="s">
        <v>426</v>
      </c>
      <c r="R483" s="40" t="s">
        <v>2700</v>
      </c>
      <c r="S483" s="5" t="s">
        <v>2558</v>
      </c>
      <c r="T483" s="5" t="s">
        <v>425</v>
      </c>
      <c r="U483" s="4" t="s">
        <v>349</v>
      </c>
      <c r="V483" s="4" t="s">
        <v>664</v>
      </c>
      <c r="W483" s="5"/>
      <c r="X483" s="5">
        <v>10</v>
      </c>
      <c r="Z483" s="7" t="str">
        <f>IFERROR(VLOOKUP(J483,Мощность!A:F,6,0),"000")</f>
        <v>_8_10___</v>
      </c>
      <c r="AA483" s="7" t="str">
        <f>IFERROR(VLOOKUP('Подбор UPS'!K483,Мощность!H:Q,10,0),"000")</f>
        <v>_7.2_8_9_10_____</v>
      </c>
      <c r="AB483" t="str">
        <f t="shared" si="36"/>
        <v>да-</v>
      </c>
      <c r="AC483" t="str">
        <f t="shared" si="37"/>
        <v>да-</v>
      </c>
      <c r="AD483" t="str">
        <f t="shared" si="35"/>
        <v>да-</v>
      </c>
      <c r="AE483" t="s">
        <v>2708</v>
      </c>
      <c r="AF483" t="s">
        <v>2708</v>
      </c>
      <c r="AG483" t="s">
        <v>2708</v>
      </c>
      <c r="AH483" t="s">
        <v>2708</v>
      </c>
      <c r="AI483" t="s">
        <v>2708</v>
      </c>
      <c r="AJ483" s="37" t="str">
        <f t="shared" si="38"/>
        <v>93PS-10(20)-20-1x9Ah-MBS-6_</v>
      </c>
    </row>
    <row r="484" spans="1:36" ht="48" hidden="1">
      <c r="A484" s="8" t="s">
        <v>1004</v>
      </c>
      <c r="B484" s="27" t="s">
        <v>1005</v>
      </c>
      <c r="C484" s="68" t="s">
        <v>2308</v>
      </c>
      <c r="D484" s="18">
        <v>257</v>
      </c>
      <c r="E484" s="18">
        <v>33.5</v>
      </c>
      <c r="F484" s="69">
        <v>75</v>
      </c>
      <c r="G484" s="18">
        <v>130</v>
      </c>
      <c r="H484" s="5" t="s">
        <v>1301</v>
      </c>
      <c r="I484" s="6" t="s">
        <v>2505</v>
      </c>
      <c r="J484" s="17">
        <v>10</v>
      </c>
      <c r="K484" s="5">
        <v>10</v>
      </c>
      <c r="L484" s="5" t="s">
        <v>1282</v>
      </c>
      <c r="M484" s="5" t="s">
        <v>426</v>
      </c>
      <c r="N484" s="17" t="s">
        <v>426</v>
      </c>
      <c r="O484" s="4" t="s">
        <v>426</v>
      </c>
      <c r="P484" s="4"/>
      <c r="Q484" s="4" t="s">
        <v>426</v>
      </c>
      <c r="R484" s="40" t="s">
        <v>2700</v>
      </c>
      <c r="S484" s="5" t="s">
        <v>2558</v>
      </c>
      <c r="T484" s="5" t="s">
        <v>425</v>
      </c>
      <c r="U484" s="4" t="s">
        <v>349</v>
      </c>
      <c r="V484" s="4" t="s">
        <v>664</v>
      </c>
      <c r="W484" s="5"/>
      <c r="X484" s="5">
        <v>25</v>
      </c>
      <c r="Z484" s="7" t="str">
        <f>IFERROR(VLOOKUP(J484,Мощность!A:F,6,0),"000")</f>
        <v>_8_10___</v>
      </c>
      <c r="AA484" s="7" t="str">
        <f>IFERROR(VLOOKUP('Подбор UPS'!K484,Мощность!H:Q,10,0),"000")</f>
        <v>_7.2_8_9_10_____</v>
      </c>
      <c r="AB484" t="str">
        <f t="shared" si="36"/>
        <v>да-</v>
      </c>
      <c r="AC484" t="str">
        <f t="shared" si="37"/>
        <v>да-</v>
      </c>
      <c r="AD484" t="str">
        <f t="shared" si="35"/>
        <v>да-</v>
      </c>
      <c r="AE484" t="s">
        <v>2708</v>
      </c>
      <c r="AF484" t="s">
        <v>2708</v>
      </c>
      <c r="AG484" t="s">
        <v>2708</v>
      </c>
      <c r="AH484" t="s">
        <v>2708</v>
      </c>
      <c r="AI484" t="s">
        <v>2708</v>
      </c>
      <c r="AJ484" s="37" t="str">
        <f t="shared" si="38"/>
        <v>93PS-10(20)-20-2x9Ah-MBS-6_</v>
      </c>
    </row>
    <row r="485" spans="1:36" ht="36" hidden="1">
      <c r="A485" s="8" t="s">
        <v>1006</v>
      </c>
      <c r="B485" s="27" t="s">
        <v>1007</v>
      </c>
      <c r="C485" s="68" t="s">
        <v>2309</v>
      </c>
      <c r="D485" s="18">
        <v>90</v>
      </c>
      <c r="E485" s="18">
        <v>33.5</v>
      </c>
      <c r="F485" s="69">
        <v>75</v>
      </c>
      <c r="G485" s="18">
        <v>130</v>
      </c>
      <c r="H485" s="5" t="s">
        <v>1301</v>
      </c>
      <c r="I485" s="6" t="s">
        <v>2505</v>
      </c>
      <c r="J485" s="17">
        <v>15</v>
      </c>
      <c r="K485" s="5">
        <v>15</v>
      </c>
      <c r="L485" s="5" t="s">
        <v>1282</v>
      </c>
      <c r="M485" s="5" t="s">
        <v>426</v>
      </c>
      <c r="N485" s="17" t="s">
        <v>426</v>
      </c>
      <c r="O485" s="4" t="s">
        <v>426</v>
      </c>
      <c r="P485" s="4"/>
      <c r="Q485" s="4" t="s">
        <v>427</v>
      </c>
      <c r="R485" s="40" t="s">
        <v>2700</v>
      </c>
      <c r="S485" s="5" t="s">
        <v>2558</v>
      </c>
      <c r="T485" s="5" t="s">
        <v>425</v>
      </c>
      <c r="U485" s="4" t="s">
        <v>349</v>
      </c>
      <c r="V485" s="4" t="s">
        <v>664</v>
      </c>
      <c r="W485" s="18" t="s">
        <v>425</v>
      </c>
      <c r="X485" s="18" t="s">
        <v>425</v>
      </c>
      <c r="Z485" s="7" t="str">
        <f>IFERROR(VLOOKUP(J485,Мощность!A:F,6,0),"000")</f>
        <v>_8_10_12_15_</v>
      </c>
      <c r="AA485" s="7" t="str">
        <f>IFERROR(VLOOKUP('Подбор UPS'!K485,Мощность!H:Q,10,0),"000")</f>
        <v>_7.2_8_9_10_10.8_12_13.5_15_</v>
      </c>
      <c r="AB485" t="str">
        <f t="shared" si="36"/>
        <v>да-</v>
      </c>
      <c r="AC485" t="str">
        <f t="shared" si="37"/>
        <v>да-</v>
      </c>
      <c r="AD485" t="str">
        <f t="shared" si="35"/>
        <v>нет-</v>
      </c>
      <c r="AE485" t="s">
        <v>2708</v>
      </c>
      <c r="AF485" t="s">
        <v>2708</v>
      </c>
      <c r="AG485" t="s">
        <v>2708</v>
      </c>
      <c r="AH485" t="s">
        <v>2708</v>
      </c>
      <c r="AI485" t="s">
        <v>2708</v>
      </c>
      <c r="AJ485" s="37" t="str">
        <f t="shared" si="38"/>
        <v>93PS-15(20)-20-0-6_</v>
      </c>
    </row>
    <row r="486" spans="1:36" ht="48" hidden="1">
      <c r="A486" s="8" t="s">
        <v>1008</v>
      </c>
      <c r="B486" s="27" t="s">
        <v>1009</v>
      </c>
      <c r="C486" s="68" t="s">
        <v>2310</v>
      </c>
      <c r="D486" s="18">
        <v>252</v>
      </c>
      <c r="E486" s="18">
        <v>33.5</v>
      </c>
      <c r="F486" s="69">
        <v>75</v>
      </c>
      <c r="G486" s="18">
        <v>130</v>
      </c>
      <c r="H486" s="5" t="s">
        <v>1301</v>
      </c>
      <c r="I486" s="6" t="s">
        <v>2505</v>
      </c>
      <c r="J486" s="17">
        <v>15</v>
      </c>
      <c r="K486" s="5">
        <v>15</v>
      </c>
      <c r="L486" s="5" t="s">
        <v>1282</v>
      </c>
      <c r="M486" s="5" t="s">
        <v>426</v>
      </c>
      <c r="N486" s="17" t="s">
        <v>426</v>
      </c>
      <c r="O486" s="4" t="s">
        <v>426</v>
      </c>
      <c r="P486" s="4"/>
      <c r="Q486" s="4" t="s">
        <v>426</v>
      </c>
      <c r="R486" s="40" t="s">
        <v>2700</v>
      </c>
      <c r="S486" s="5" t="s">
        <v>2558</v>
      </c>
      <c r="T486" s="5" t="s">
        <v>425</v>
      </c>
      <c r="U486" s="4" t="s">
        <v>349</v>
      </c>
      <c r="V486" s="4" t="s">
        <v>664</v>
      </c>
      <c r="W486" s="5"/>
      <c r="X486" s="5">
        <v>11</v>
      </c>
      <c r="Z486" s="7" t="str">
        <f>IFERROR(VLOOKUP(J486,Мощность!A:F,6,0),"000")</f>
        <v>_8_10_12_15_</v>
      </c>
      <c r="AA486" s="7" t="str">
        <f>IFERROR(VLOOKUP('Подбор UPS'!K486,Мощность!H:Q,10,0),"000")</f>
        <v>_7.2_8_9_10_10.8_12_13.5_15_</v>
      </c>
      <c r="AB486" t="str">
        <f t="shared" si="36"/>
        <v>да-</v>
      </c>
      <c r="AC486" t="str">
        <f t="shared" si="37"/>
        <v>да-</v>
      </c>
      <c r="AD486" t="str">
        <f t="shared" si="35"/>
        <v>да-</v>
      </c>
      <c r="AE486" t="s">
        <v>2708</v>
      </c>
      <c r="AF486" t="s">
        <v>2708</v>
      </c>
      <c r="AG486" t="s">
        <v>2708</v>
      </c>
      <c r="AH486" t="s">
        <v>2708</v>
      </c>
      <c r="AI486" t="s">
        <v>2708</v>
      </c>
      <c r="AJ486" s="37" t="str">
        <f t="shared" si="38"/>
        <v>93PS-15(20)-20-2x7Ah-LL-6_</v>
      </c>
    </row>
    <row r="487" spans="1:36" ht="48" hidden="1">
      <c r="A487" s="8" t="s">
        <v>1010</v>
      </c>
      <c r="B487" s="27" t="s">
        <v>1011</v>
      </c>
      <c r="C487" s="68" t="s">
        <v>2311</v>
      </c>
      <c r="D487" s="18">
        <v>252</v>
      </c>
      <c r="E487" s="18">
        <v>33.5</v>
      </c>
      <c r="F487" s="69">
        <v>75</v>
      </c>
      <c r="G487" s="18">
        <v>130</v>
      </c>
      <c r="H487" s="5" t="s">
        <v>1301</v>
      </c>
      <c r="I487" s="6" t="s">
        <v>2505</v>
      </c>
      <c r="J487" s="17">
        <v>15</v>
      </c>
      <c r="K487" s="5">
        <v>15</v>
      </c>
      <c r="L487" s="5" t="s">
        <v>1282</v>
      </c>
      <c r="M487" s="5" t="s">
        <v>426</v>
      </c>
      <c r="N487" s="17" t="s">
        <v>426</v>
      </c>
      <c r="O487" s="4" t="s">
        <v>426</v>
      </c>
      <c r="P487" s="4"/>
      <c r="Q487" s="4" t="s">
        <v>426</v>
      </c>
      <c r="R487" s="40" t="s">
        <v>2700</v>
      </c>
      <c r="S487" s="5" t="s">
        <v>2558</v>
      </c>
      <c r="T487" s="5" t="s">
        <v>425</v>
      </c>
      <c r="U487" s="4" t="s">
        <v>349</v>
      </c>
      <c r="V487" s="4" t="s">
        <v>664</v>
      </c>
      <c r="W487" s="5"/>
      <c r="X487" s="5">
        <v>15</v>
      </c>
      <c r="Z487" s="7" t="str">
        <f>IFERROR(VLOOKUP(J487,Мощность!A:F,6,0),"000")</f>
        <v>_8_10_12_15_</v>
      </c>
      <c r="AA487" s="7" t="str">
        <f>IFERROR(VLOOKUP('Подбор UPS'!K487,Мощность!H:Q,10,0),"000")</f>
        <v>_7.2_8_9_10_10.8_12_13.5_15_</v>
      </c>
      <c r="AB487" t="str">
        <f t="shared" si="36"/>
        <v>да-</v>
      </c>
      <c r="AC487" t="str">
        <f t="shared" si="37"/>
        <v>да-</v>
      </c>
      <c r="AD487" t="str">
        <f t="shared" si="35"/>
        <v>да-</v>
      </c>
      <c r="AE487" t="s">
        <v>2708</v>
      </c>
      <c r="AF487" t="s">
        <v>2708</v>
      </c>
      <c r="AG487" t="s">
        <v>2708</v>
      </c>
      <c r="AH487" t="s">
        <v>2708</v>
      </c>
      <c r="AI487" t="s">
        <v>2708</v>
      </c>
      <c r="AJ487" s="37" t="str">
        <f t="shared" si="38"/>
        <v>93PS-15(20)-20-2x9Ah-6_</v>
      </c>
    </row>
    <row r="488" spans="1:36" ht="48" hidden="1">
      <c r="A488" s="8" t="s">
        <v>1012</v>
      </c>
      <c r="B488" s="27" t="s">
        <v>1013</v>
      </c>
      <c r="C488" s="68" t="s">
        <v>2312</v>
      </c>
      <c r="D488" s="18">
        <v>95</v>
      </c>
      <c r="E488" s="18">
        <v>33.5</v>
      </c>
      <c r="F488" s="69">
        <v>75</v>
      </c>
      <c r="G488" s="18">
        <v>130</v>
      </c>
      <c r="H488" s="5" t="s">
        <v>1301</v>
      </c>
      <c r="I488" s="6" t="s">
        <v>2505</v>
      </c>
      <c r="J488" s="17">
        <v>15</v>
      </c>
      <c r="K488" s="5">
        <v>15</v>
      </c>
      <c r="L488" s="5" t="s">
        <v>1282</v>
      </c>
      <c r="M488" s="5" t="s">
        <v>426</v>
      </c>
      <c r="N488" s="17" t="s">
        <v>426</v>
      </c>
      <c r="O488" s="4" t="s">
        <v>426</v>
      </c>
      <c r="P488" s="4"/>
      <c r="Q488" s="4" t="s">
        <v>427</v>
      </c>
      <c r="R488" s="40" t="s">
        <v>2700</v>
      </c>
      <c r="S488" s="5" t="s">
        <v>2558</v>
      </c>
      <c r="T488" s="5" t="s">
        <v>425</v>
      </c>
      <c r="U488" s="4" t="s">
        <v>349</v>
      </c>
      <c r="V488" s="4" t="s">
        <v>664</v>
      </c>
      <c r="W488" s="18" t="s">
        <v>425</v>
      </c>
      <c r="X488" s="18" t="s">
        <v>425</v>
      </c>
      <c r="Z488" s="7" t="str">
        <f>IFERROR(VLOOKUP(J488,Мощность!A:F,6,0),"000")</f>
        <v>_8_10_12_15_</v>
      </c>
      <c r="AA488" s="7" t="str">
        <f>IFERROR(VLOOKUP('Подбор UPS'!K488,Мощность!H:Q,10,0),"000")</f>
        <v>_7.2_8_9_10_10.8_12_13.5_15_</v>
      </c>
      <c r="AB488" t="str">
        <f t="shared" si="36"/>
        <v>да-</v>
      </c>
      <c r="AC488" t="str">
        <f t="shared" si="37"/>
        <v>да-</v>
      </c>
      <c r="AD488" t="str">
        <f t="shared" si="35"/>
        <v>нет-</v>
      </c>
      <c r="AE488" t="s">
        <v>2708</v>
      </c>
      <c r="AF488" t="s">
        <v>2708</v>
      </c>
      <c r="AG488" t="s">
        <v>2708</v>
      </c>
      <c r="AH488" t="s">
        <v>2708</v>
      </c>
      <c r="AI488" t="s">
        <v>2708</v>
      </c>
      <c r="AJ488" s="37" t="str">
        <f t="shared" si="38"/>
        <v>93PS-15(20)-20-0-MBS-6_</v>
      </c>
    </row>
    <row r="489" spans="1:36" ht="48" hidden="1">
      <c r="A489" s="8" t="s">
        <v>1014</v>
      </c>
      <c r="B489" s="27" t="s">
        <v>1015</v>
      </c>
      <c r="C489" s="68" t="s">
        <v>2310</v>
      </c>
      <c r="D489" s="18">
        <v>257</v>
      </c>
      <c r="E489" s="18">
        <v>33.5</v>
      </c>
      <c r="F489" s="69">
        <v>75</v>
      </c>
      <c r="G489" s="18">
        <v>130</v>
      </c>
      <c r="H489" s="5" t="s">
        <v>1301</v>
      </c>
      <c r="I489" s="6" t="s">
        <v>2505</v>
      </c>
      <c r="J489" s="17">
        <v>15</v>
      </c>
      <c r="K489" s="5">
        <v>15</v>
      </c>
      <c r="L489" s="5" t="s">
        <v>1282</v>
      </c>
      <c r="M489" s="5" t="s">
        <v>426</v>
      </c>
      <c r="N489" s="17" t="s">
        <v>426</v>
      </c>
      <c r="O489" s="4" t="s">
        <v>426</v>
      </c>
      <c r="P489" s="4"/>
      <c r="Q489" s="4" t="s">
        <v>426</v>
      </c>
      <c r="R489" s="40" t="s">
        <v>2700</v>
      </c>
      <c r="S489" s="5" t="s">
        <v>2558</v>
      </c>
      <c r="T489" s="5" t="s">
        <v>425</v>
      </c>
      <c r="U489" s="4" t="s">
        <v>349</v>
      </c>
      <c r="V489" s="4" t="s">
        <v>664</v>
      </c>
      <c r="W489" s="5"/>
      <c r="X489" s="5">
        <v>11</v>
      </c>
      <c r="Z489" s="7" t="str">
        <f>IFERROR(VLOOKUP(J489,Мощность!A:F,6,0),"000")</f>
        <v>_8_10_12_15_</v>
      </c>
      <c r="AA489" s="7" t="str">
        <f>IFERROR(VLOOKUP('Подбор UPS'!K489,Мощность!H:Q,10,0),"000")</f>
        <v>_7.2_8_9_10_10.8_12_13.5_15_</v>
      </c>
      <c r="AB489" t="str">
        <f t="shared" si="36"/>
        <v>да-</v>
      </c>
      <c r="AC489" t="str">
        <f t="shared" si="37"/>
        <v>да-</v>
      </c>
      <c r="AD489" t="str">
        <f t="shared" si="35"/>
        <v>да-</v>
      </c>
      <c r="AE489" t="s">
        <v>2708</v>
      </c>
      <c r="AF489" t="s">
        <v>2708</v>
      </c>
      <c r="AG489" t="s">
        <v>2708</v>
      </c>
      <c r="AH489" t="s">
        <v>2708</v>
      </c>
      <c r="AI489" t="s">
        <v>2708</v>
      </c>
      <c r="AJ489" s="37" t="str">
        <f t="shared" si="38"/>
        <v>93PS-15(20)-20-2x7Ah-LL-MBS-6_</v>
      </c>
    </row>
    <row r="490" spans="1:36" ht="48" hidden="1">
      <c r="A490" s="8" t="s">
        <v>1016</v>
      </c>
      <c r="B490" s="27" t="s">
        <v>1017</v>
      </c>
      <c r="C490" s="68" t="s">
        <v>2311</v>
      </c>
      <c r="D490" s="18">
        <v>257</v>
      </c>
      <c r="E490" s="18">
        <v>33.5</v>
      </c>
      <c r="F490" s="69">
        <v>75</v>
      </c>
      <c r="G490" s="18">
        <v>130</v>
      </c>
      <c r="H490" s="5" t="s">
        <v>1301</v>
      </c>
      <c r="I490" s="6" t="s">
        <v>2505</v>
      </c>
      <c r="J490" s="17">
        <v>15</v>
      </c>
      <c r="K490" s="5">
        <v>15</v>
      </c>
      <c r="L490" s="5" t="s">
        <v>1282</v>
      </c>
      <c r="M490" s="5" t="s">
        <v>426</v>
      </c>
      <c r="N490" s="17" t="s">
        <v>426</v>
      </c>
      <c r="O490" s="4" t="s">
        <v>426</v>
      </c>
      <c r="P490" s="4"/>
      <c r="Q490" s="4" t="s">
        <v>426</v>
      </c>
      <c r="R490" s="40" t="s">
        <v>2700</v>
      </c>
      <c r="S490" s="5" t="s">
        <v>2558</v>
      </c>
      <c r="T490" s="5" t="s">
        <v>425</v>
      </c>
      <c r="U490" s="4" t="s">
        <v>349</v>
      </c>
      <c r="V490" s="4" t="s">
        <v>664</v>
      </c>
      <c r="W490" s="5"/>
      <c r="X490" s="5">
        <v>15</v>
      </c>
      <c r="Z490" s="7" t="str">
        <f>IFERROR(VLOOKUP(J490,Мощность!A:F,6,0),"000")</f>
        <v>_8_10_12_15_</v>
      </c>
      <c r="AA490" s="7" t="str">
        <f>IFERROR(VLOOKUP('Подбор UPS'!K490,Мощность!H:Q,10,0),"000")</f>
        <v>_7.2_8_9_10_10.8_12_13.5_15_</v>
      </c>
      <c r="AB490" t="str">
        <f t="shared" si="36"/>
        <v>да-</v>
      </c>
      <c r="AC490" t="str">
        <f t="shared" si="37"/>
        <v>да-</v>
      </c>
      <c r="AD490" t="str">
        <f t="shared" si="35"/>
        <v>да-</v>
      </c>
      <c r="AE490" t="s">
        <v>2708</v>
      </c>
      <c r="AF490" t="s">
        <v>2708</v>
      </c>
      <c r="AG490" t="s">
        <v>2708</v>
      </c>
      <c r="AH490" t="s">
        <v>2708</v>
      </c>
      <c r="AI490" t="s">
        <v>2708</v>
      </c>
      <c r="AJ490" s="37" t="str">
        <f t="shared" si="38"/>
        <v>93PS-15(20)-20-2x9Ah-MBS-6_</v>
      </c>
    </row>
    <row r="491" spans="1:36" ht="36" hidden="1">
      <c r="A491" s="8" t="s">
        <v>1018</v>
      </c>
      <c r="B491" s="27" t="s">
        <v>1019</v>
      </c>
      <c r="C491" s="68" t="s">
        <v>2313</v>
      </c>
      <c r="D491" s="18">
        <v>90</v>
      </c>
      <c r="E491" s="18">
        <v>33.5</v>
      </c>
      <c r="F491" s="69">
        <v>75</v>
      </c>
      <c r="G491" s="18">
        <v>130</v>
      </c>
      <c r="H491" s="5" t="s">
        <v>1301</v>
      </c>
      <c r="I491" s="6" t="s">
        <v>2505</v>
      </c>
      <c r="J491" s="17">
        <v>20</v>
      </c>
      <c r="K491" s="5">
        <v>20</v>
      </c>
      <c r="L491" s="5" t="s">
        <v>425</v>
      </c>
      <c r="M491" s="5" t="s">
        <v>426</v>
      </c>
      <c r="N491" s="17" t="s">
        <v>426</v>
      </c>
      <c r="O491" s="4" t="s">
        <v>427</v>
      </c>
      <c r="P491" s="4"/>
      <c r="Q491" s="4" t="s">
        <v>427</v>
      </c>
      <c r="R491" s="40" t="s">
        <v>2700</v>
      </c>
      <c r="S491" s="5" t="s">
        <v>2558</v>
      </c>
      <c r="T491" s="5" t="s">
        <v>425</v>
      </c>
      <c r="U491" s="4" t="s">
        <v>349</v>
      </c>
      <c r="V491" s="4" t="s">
        <v>664</v>
      </c>
      <c r="W491" s="18" t="s">
        <v>425</v>
      </c>
      <c r="X491" s="18" t="s">
        <v>425</v>
      </c>
      <c r="Z491" s="7" t="str">
        <f>IFERROR(VLOOKUP(J491,Мощность!A:F,6,0),"000")</f>
        <v>_15_20___</v>
      </c>
      <c r="AA491" s="7" t="str">
        <f>IFERROR(VLOOKUP('Подбор UPS'!K491,Мощность!H:Q,10,0),"000")</f>
        <v>_18_20_16______</v>
      </c>
      <c r="AB491" t="str">
        <f t="shared" si="36"/>
        <v>да-</v>
      </c>
      <c r="AC491" t="str">
        <f t="shared" si="37"/>
        <v>нет-</v>
      </c>
      <c r="AD491" t="str">
        <f t="shared" si="35"/>
        <v>нет-</v>
      </c>
      <c r="AE491" t="s">
        <v>2708</v>
      </c>
      <c r="AF491" t="s">
        <v>2708</v>
      </c>
      <c r="AG491" t="s">
        <v>2708</v>
      </c>
      <c r="AH491" t="s">
        <v>2708</v>
      </c>
      <c r="AI491" t="s">
        <v>2708</v>
      </c>
      <c r="AJ491" s="37" t="str">
        <f t="shared" si="38"/>
        <v>93PS-20(20)-20-0-6_</v>
      </c>
    </row>
    <row r="492" spans="1:36" ht="48" hidden="1">
      <c r="A492" s="8" t="s">
        <v>1020</v>
      </c>
      <c r="B492" s="27" t="s">
        <v>1021</v>
      </c>
      <c r="C492" s="68" t="s">
        <v>2314</v>
      </c>
      <c r="D492" s="18">
        <v>252</v>
      </c>
      <c r="E492" s="18">
        <v>33.5</v>
      </c>
      <c r="F492" s="69">
        <v>75</v>
      </c>
      <c r="G492" s="18">
        <v>130</v>
      </c>
      <c r="H492" s="5" t="s">
        <v>1301</v>
      </c>
      <c r="I492" s="6" t="s">
        <v>2505</v>
      </c>
      <c r="J492" s="17">
        <v>20</v>
      </c>
      <c r="K492" s="5">
        <v>20</v>
      </c>
      <c r="L492" s="5" t="s">
        <v>425</v>
      </c>
      <c r="M492" s="5" t="s">
        <v>426</v>
      </c>
      <c r="N492" s="17" t="s">
        <v>426</v>
      </c>
      <c r="O492" s="4" t="s">
        <v>427</v>
      </c>
      <c r="P492" s="4"/>
      <c r="Q492" s="4" t="s">
        <v>426</v>
      </c>
      <c r="R492" s="40" t="s">
        <v>2700</v>
      </c>
      <c r="S492" s="5" t="s">
        <v>2558</v>
      </c>
      <c r="T492" s="5" t="s">
        <v>425</v>
      </c>
      <c r="U492" s="4" t="s">
        <v>349</v>
      </c>
      <c r="V492" s="4" t="s">
        <v>664</v>
      </c>
      <c r="W492" s="5"/>
      <c r="X492" s="5">
        <v>10</v>
      </c>
      <c r="Z492" s="7" t="str">
        <f>IFERROR(VLOOKUP(J492,Мощность!A:F,6,0),"000")</f>
        <v>_15_20___</v>
      </c>
      <c r="AA492" s="7" t="str">
        <f>IFERROR(VLOOKUP('Подбор UPS'!K492,Мощность!H:Q,10,0),"000")</f>
        <v>_18_20_16______</v>
      </c>
      <c r="AB492" t="str">
        <f t="shared" si="36"/>
        <v>да-</v>
      </c>
      <c r="AC492" t="str">
        <f t="shared" si="37"/>
        <v>нет-</v>
      </c>
      <c r="AD492" t="str">
        <f t="shared" si="35"/>
        <v>да-</v>
      </c>
      <c r="AE492" t="s">
        <v>2708</v>
      </c>
      <c r="AF492" t="s">
        <v>2708</v>
      </c>
      <c r="AG492" t="s">
        <v>2708</v>
      </c>
      <c r="AH492" t="s">
        <v>2708</v>
      </c>
      <c r="AI492" t="s">
        <v>2708</v>
      </c>
      <c r="AJ492" s="37" t="str">
        <f t="shared" si="38"/>
        <v>93PS-20(20)-20-2x9Ah-6_</v>
      </c>
    </row>
    <row r="493" spans="1:36" ht="48" hidden="1">
      <c r="A493" s="8" t="s">
        <v>1022</v>
      </c>
      <c r="B493" s="27" t="s">
        <v>1023</v>
      </c>
      <c r="C493" s="68" t="s">
        <v>2315</v>
      </c>
      <c r="D493" s="18">
        <v>95</v>
      </c>
      <c r="E493" s="18">
        <v>33.5</v>
      </c>
      <c r="F493" s="69">
        <v>75</v>
      </c>
      <c r="G493" s="18">
        <v>130</v>
      </c>
      <c r="H493" s="5" t="s">
        <v>1301</v>
      </c>
      <c r="I493" s="6" t="s">
        <v>2505</v>
      </c>
      <c r="J493" s="17">
        <v>20</v>
      </c>
      <c r="K493" s="5">
        <v>20</v>
      </c>
      <c r="L493" s="5" t="s">
        <v>425</v>
      </c>
      <c r="M493" s="5" t="s">
        <v>426</v>
      </c>
      <c r="N493" s="17" t="s">
        <v>426</v>
      </c>
      <c r="O493" s="4" t="s">
        <v>426</v>
      </c>
      <c r="P493" s="4"/>
      <c r="Q493" s="4" t="s">
        <v>427</v>
      </c>
      <c r="R493" s="40" t="s">
        <v>2700</v>
      </c>
      <c r="S493" s="5" t="s">
        <v>2558</v>
      </c>
      <c r="T493" s="5" t="s">
        <v>425</v>
      </c>
      <c r="U493" s="4" t="s">
        <v>349</v>
      </c>
      <c r="V493" s="4" t="s">
        <v>664</v>
      </c>
      <c r="W493" s="18" t="s">
        <v>425</v>
      </c>
      <c r="X493" s="18" t="s">
        <v>425</v>
      </c>
      <c r="Z493" s="7" t="str">
        <f>IFERROR(VLOOKUP(J493,Мощность!A:F,6,0),"000")</f>
        <v>_15_20___</v>
      </c>
      <c r="AA493" s="7" t="str">
        <f>IFERROR(VLOOKUP('Подбор UPS'!K493,Мощность!H:Q,10,0),"000")</f>
        <v>_18_20_16______</v>
      </c>
      <c r="AB493" t="str">
        <f t="shared" si="36"/>
        <v>да-</v>
      </c>
      <c r="AC493" t="str">
        <f t="shared" si="37"/>
        <v>да-</v>
      </c>
      <c r="AD493" t="str">
        <f t="shared" si="35"/>
        <v>нет-</v>
      </c>
      <c r="AE493" t="s">
        <v>2708</v>
      </c>
      <c r="AF493" t="s">
        <v>2708</v>
      </c>
      <c r="AG493" t="s">
        <v>2708</v>
      </c>
      <c r="AH493" t="s">
        <v>2708</v>
      </c>
      <c r="AI493" t="s">
        <v>2708</v>
      </c>
      <c r="AJ493" s="37" t="str">
        <f t="shared" si="38"/>
        <v>93PS-20(20)-20-0-MBS-6_</v>
      </c>
    </row>
    <row r="494" spans="1:36" ht="48" hidden="1">
      <c r="A494" s="8" t="s">
        <v>1024</v>
      </c>
      <c r="B494" s="27" t="s">
        <v>1025</v>
      </c>
      <c r="C494" s="68" t="s">
        <v>2316</v>
      </c>
      <c r="D494" s="18">
        <v>257</v>
      </c>
      <c r="E494" s="18">
        <v>33.5</v>
      </c>
      <c r="F494" s="69">
        <v>75</v>
      </c>
      <c r="G494" s="18">
        <v>130</v>
      </c>
      <c r="H494" s="5" t="s">
        <v>1301</v>
      </c>
      <c r="I494" s="6" t="s">
        <v>2505</v>
      </c>
      <c r="J494" s="17">
        <v>20</v>
      </c>
      <c r="K494" s="5">
        <v>20</v>
      </c>
      <c r="L494" s="5" t="s">
        <v>425</v>
      </c>
      <c r="M494" s="5" t="s">
        <v>426</v>
      </c>
      <c r="N494" s="17" t="s">
        <v>426</v>
      </c>
      <c r="O494" s="4" t="s">
        <v>426</v>
      </c>
      <c r="P494" s="4"/>
      <c r="Q494" s="4" t="s">
        <v>426</v>
      </c>
      <c r="R494" s="40" t="s">
        <v>2700</v>
      </c>
      <c r="S494" s="5" t="s">
        <v>2558</v>
      </c>
      <c r="T494" s="5" t="s">
        <v>425</v>
      </c>
      <c r="U494" s="4" t="s">
        <v>349</v>
      </c>
      <c r="V494" s="4" t="s">
        <v>664</v>
      </c>
      <c r="W494" s="5"/>
      <c r="X494" s="5">
        <v>10</v>
      </c>
      <c r="Z494" s="7" t="str">
        <f>IFERROR(VLOOKUP(J494,Мощность!A:F,6,0),"000")</f>
        <v>_15_20___</v>
      </c>
      <c r="AA494" s="7" t="str">
        <f>IFERROR(VLOOKUP('Подбор UPS'!K494,Мощность!H:Q,10,0),"000")</f>
        <v>_18_20_16______</v>
      </c>
      <c r="AB494" t="str">
        <f t="shared" si="36"/>
        <v>да-</v>
      </c>
      <c r="AC494" t="str">
        <f t="shared" si="37"/>
        <v>да-</v>
      </c>
      <c r="AD494" t="str">
        <f t="shared" si="35"/>
        <v>да-</v>
      </c>
      <c r="AE494" t="s">
        <v>2708</v>
      </c>
      <c r="AF494" t="s">
        <v>2708</v>
      </c>
      <c r="AG494" t="s">
        <v>2708</v>
      </c>
      <c r="AH494" t="s">
        <v>2708</v>
      </c>
      <c r="AI494" t="s">
        <v>2708</v>
      </c>
      <c r="AJ494" s="37" t="str">
        <f t="shared" si="38"/>
        <v>93PS-20(20)-20-2x9Ah-MBS-6_</v>
      </c>
    </row>
    <row r="495" spans="1:36" ht="36" hidden="1">
      <c r="A495" s="8" t="s">
        <v>1333</v>
      </c>
      <c r="B495" s="27" t="s">
        <v>1334</v>
      </c>
      <c r="C495" s="68" t="s">
        <v>2317</v>
      </c>
      <c r="D495" s="18">
        <v>74</v>
      </c>
      <c r="E495" s="18">
        <v>33.5</v>
      </c>
      <c r="F495" s="69">
        <v>75</v>
      </c>
      <c r="G495" s="18">
        <v>64.5</v>
      </c>
      <c r="H495" s="5" t="s">
        <v>1301</v>
      </c>
      <c r="I495" s="6" t="s">
        <v>2505</v>
      </c>
      <c r="J495" s="17">
        <v>8</v>
      </c>
      <c r="K495" s="5">
        <v>8</v>
      </c>
      <c r="L495" s="5" t="s">
        <v>1282</v>
      </c>
      <c r="M495" s="5" t="s">
        <v>426</v>
      </c>
      <c r="N495" s="17" t="s">
        <v>426</v>
      </c>
      <c r="O495" s="4" t="s">
        <v>427</v>
      </c>
      <c r="P495" s="4"/>
      <c r="Q495" s="4" t="s">
        <v>427</v>
      </c>
      <c r="R495" s="40" t="s">
        <v>2700</v>
      </c>
      <c r="S495" s="5" t="s">
        <v>2558</v>
      </c>
      <c r="T495" s="5" t="s">
        <v>425</v>
      </c>
      <c r="U495" s="4" t="s">
        <v>349</v>
      </c>
      <c r="V495" s="4" t="s">
        <v>664</v>
      </c>
      <c r="W495" s="18" t="s">
        <v>425</v>
      </c>
      <c r="X495" s="18" t="s">
        <v>425</v>
      </c>
      <c r="Z495" s="7" t="str">
        <f>IFERROR(VLOOKUP(J495,Мощность!A:F,6,0),"000")</f>
        <v>_8____</v>
      </c>
      <c r="AA495" s="7" t="str">
        <f>IFERROR(VLOOKUP('Подбор UPS'!K495,Мощность!H:Q,10,0),"000")</f>
        <v>_7.2_8_______</v>
      </c>
      <c r="AB495" t="str">
        <f t="shared" si="36"/>
        <v>да-</v>
      </c>
      <c r="AC495" t="str">
        <f t="shared" si="37"/>
        <v>нет-</v>
      </c>
      <c r="AD495" t="str">
        <f t="shared" si="35"/>
        <v>нет-</v>
      </c>
      <c r="AE495" t="s">
        <v>2708</v>
      </c>
      <c r="AF495" t="s">
        <v>2708</v>
      </c>
      <c r="AG495" t="s">
        <v>2708</v>
      </c>
      <c r="AH495" t="s">
        <v>2708</v>
      </c>
      <c r="AI495" t="s">
        <v>2708</v>
      </c>
      <c r="AJ495" s="37" t="str">
        <f t="shared" si="38"/>
        <v>93PS-8(20)-20-CM-6_</v>
      </c>
    </row>
    <row r="496" spans="1:36" ht="48" hidden="1">
      <c r="A496" s="8" t="s">
        <v>1335</v>
      </c>
      <c r="B496" s="27" t="s">
        <v>1336</v>
      </c>
      <c r="C496" s="68" t="s">
        <v>2318</v>
      </c>
      <c r="D496" s="18">
        <v>74</v>
      </c>
      <c r="E496" s="18">
        <v>33.5</v>
      </c>
      <c r="F496" s="69">
        <v>75</v>
      </c>
      <c r="G496" s="18">
        <v>64.5</v>
      </c>
      <c r="H496" s="5" t="s">
        <v>1301</v>
      </c>
      <c r="I496" s="6" t="s">
        <v>2505</v>
      </c>
      <c r="J496" s="17">
        <v>8</v>
      </c>
      <c r="K496" s="5">
        <v>8</v>
      </c>
      <c r="L496" s="5" t="s">
        <v>1282</v>
      </c>
      <c r="M496" s="5" t="s">
        <v>426</v>
      </c>
      <c r="N496" s="17" t="s">
        <v>426</v>
      </c>
      <c r="O496" s="4" t="s">
        <v>426</v>
      </c>
      <c r="P496" s="4"/>
      <c r="Q496" s="4" t="s">
        <v>427</v>
      </c>
      <c r="R496" s="40" t="s">
        <v>2700</v>
      </c>
      <c r="S496" s="5" t="s">
        <v>2558</v>
      </c>
      <c r="T496" s="5" t="s">
        <v>425</v>
      </c>
      <c r="U496" s="4" t="s">
        <v>349</v>
      </c>
      <c r="V496" s="4" t="s">
        <v>664</v>
      </c>
      <c r="W496" s="18" t="s">
        <v>425</v>
      </c>
      <c r="X496" s="18" t="s">
        <v>425</v>
      </c>
      <c r="Z496" s="7" t="str">
        <f>IFERROR(VLOOKUP(J496,Мощность!A:F,6,0),"000")</f>
        <v>_8____</v>
      </c>
      <c r="AA496" s="7" t="str">
        <f>IFERROR(VLOOKUP('Подбор UPS'!K496,Мощность!H:Q,10,0),"000")</f>
        <v>_7.2_8_______</v>
      </c>
      <c r="AB496" t="str">
        <f t="shared" si="36"/>
        <v>да-</v>
      </c>
      <c r="AC496" t="str">
        <f t="shared" si="37"/>
        <v>да-</v>
      </c>
      <c r="AD496" t="str">
        <f t="shared" si="35"/>
        <v>нет-</v>
      </c>
      <c r="AE496" t="s">
        <v>2708</v>
      </c>
      <c r="AF496" t="s">
        <v>2708</v>
      </c>
      <c r="AG496" t="s">
        <v>2708</v>
      </c>
      <c r="AH496" t="s">
        <v>2708</v>
      </c>
      <c r="AI496" t="s">
        <v>2708</v>
      </c>
      <c r="AJ496" s="37" t="str">
        <f t="shared" si="38"/>
        <v>93PS-8(20)-20-CM-MBS-6_</v>
      </c>
    </row>
    <row r="497" spans="1:36" ht="36" hidden="1">
      <c r="A497" s="8" t="s">
        <v>1337</v>
      </c>
      <c r="B497" s="27" t="s">
        <v>1338</v>
      </c>
      <c r="C497" s="68" t="s">
        <v>2319</v>
      </c>
      <c r="D497" s="18">
        <v>74</v>
      </c>
      <c r="E497" s="18">
        <v>33.5</v>
      </c>
      <c r="F497" s="69">
        <v>75</v>
      </c>
      <c r="G497" s="18">
        <v>64.5</v>
      </c>
      <c r="H497" s="5" t="s">
        <v>1301</v>
      </c>
      <c r="I497" s="6" t="s">
        <v>2505</v>
      </c>
      <c r="J497" s="17">
        <v>10</v>
      </c>
      <c r="K497" s="5">
        <v>10</v>
      </c>
      <c r="L497" s="5" t="s">
        <v>1282</v>
      </c>
      <c r="M497" s="5" t="s">
        <v>426</v>
      </c>
      <c r="N497" s="17" t="s">
        <v>426</v>
      </c>
      <c r="O497" s="4" t="s">
        <v>427</v>
      </c>
      <c r="P497" s="4"/>
      <c r="Q497" s="4" t="s">
        <v>427</v>
      </c>
      <c r="R497" s="40" t="s">
        <v>2700</v>
      </c>
      <c r="S497" s="5" t="s">
        <v>2558</v>
      </c>
      <c r="T497" s="5" t="s">
        <v>425</v>
      </c>
      <c r="U497" s="4" t="s">
        <v>349</v>
      </c>
      <c r="V497" s="4" t="s">
        <v>664</v>
      </c>
      <c r="W497" s="18" t="s">
        <v>425</v>
      </c>
      <c r="X497" s="18" t="s">
        <v>425</v>
      </c>
      <c r="Z497" s="7" t="str">
        <f>IFERROR(VLOOKUP(J497,Мощность!A:F,6,0),"000")</f>
        <v>_8_10___</v>
      </c>
      <c r="AA497" s="7" t="str">
        <f>IFERROR(VLOOKUP('Подбор UPS'!K497,Мощность!H:Q,10,0),"000")</f>
        <v>_7.2_8_9_10_____</v>
      </c>
      <c r="AB497" t="str">
        <f t="shared" si="36"/>
        <v>да-</v>
      </c>
      <c r="AC497" t="str">
        <f t="shared" si="37"/>
        <v>нет-</v>
      </c>
      <c r="AD497" t="str">
        <f t="shared" si="35"/>
        <v>нет-</v>
      </c>
      <c r="AE497" t="s">
        <v>2708</v>
      </c>
      <c r="AF497" t="s">
        <v>2708</v>
      </c>
      <c r="AG497" t="s">
        <v>2708</v>
      </c>
      <c r="AH497" t="s">
        <v>2708</v>
      </c>
      <c r="AI497" t="s">
        <v>2708</v>
      </c>
      <c r="AJ497" s="37" t="str">
        <f t="shared" si="38"/>
        <v>93PS-10(20)-20-CM-6_</v>
      </c>
    </row>
    <row r="498" spans="1:36" ht="48" hidden="1">
      <c r="A498" s="8" t="s">
        <v>1339</v>
      </c>
      <c r="B498" s="27" t="s">
        <v>1340</v>
      </c>
      <c r="C498" s="68" t="s">
        <v>2320</v>
      </c>
      <c r="D498" s="18">
        <v>74</v>
      </c>
      <c r="E498" s="18">
        <v>33.5</v>
      </c>
      <c r="F498" s="69">
        <v>75</v>
      </c>
      <c r="G498" s="18">
        <v>64.5</v>
      </c>
      <c r="H498" s="5" t="s">
        <v>1301</v>
      </c>
      <c r="I498" s="6" t="s">
        <v>2505</v>
      </c>
      <c r="J498" s="17">
        <v>10</v>
      </c>
      <c r="K498" s="5">
        <v>10</v>
      </c>
      <c r="L498" s="5" t="s">
        <v>1282</v>
      </c>
      <c r="M498" s="5" t="s">
        <v>426</v>
      </c>
      <c r="N498" s="17" t="s">
        <v>426</v>
      </c>
      <c r="O498" s="4" t="s">
        <v>426</v>
      </c>
      <c r="P498" s="4"/>
      <c r="Q498" s="4" t="s">
        <v>427</v>
      </c>
      <c r="R498" s="40" t="s">
        <v>2700</v>
      </c>
      <c r="S498" s="5" t="s">
        <v>2558</v>
      </c>
      <c r="T498" s="5" t="s">
        <v>425</v>
      </c>
      <c r="U498" s="4" t="s">
        <v>349</v>
      </c>
      <c r="V498" s="4" t="s">
        <v>664</v>
      </c>
      <c r="W498" s="18" t="s">
        <v>425</v>
      </c>
      <c r="X498" s="18" t="s">
        <v>425</v>
      </c>
      <c r="Z498" s="7" t="str">
        <f>IFERROR(VLOOKUP(J498,Мощность!A:F,6,0),"000")</f>
        <v>_8_10___</v>
      </c>
      <c r="AA498" s="7" t="str">
        <f>IFERROR(VLOOKUP('Подбор UPS'!K498,Мощность!H:Q,10,0),"000")</f>
        <v>_7.2_8_9_10_____</v>
      </c>
      <c r="AB498" t="str">
        <f t="shared" si="36"/>
        <v>да-</v>
      </c>
      <c r="AC498" t="str">
        <f t="shared" si="37"/>
        <v>да-</v>
      </c>
      <c r="AD498" t="str">
        <f t="shared" si="35"/>
        <v>нет-</v>
      </c>
      <c r="AE498" t="s">
        <v>2708</v>
      </c>
      <c r="AF498" t="s">
        <v>2708</v>
      </c>
      <c r="AG498" t="s">
        <v>2708</v>
      </c>
      <c r="AH498" t="s">
        <v>2708</v>
      </c>
      <c r="AI498" t="s">
        <v>2708</v>
      </c>
      <c r="AJ498" s="37" t="str">
        <f t="shared" si="38"/>
        <v>93PS-10(20)-20-CM-MBS-6_</v>
      </c>
    </row>
    <row r="499" spans="1:36" ht="36" hidden="1">
      <c r="A499" s="8" t="s">
        <v>1341</v>
      </c>
      <c r="B499" s="27" t="s">
        <v>1342</v>
      </c>
      <c r="C499" s="68" t="s">
        <v>2321</v>
      </c>
      <c r="D499" s="18">
        <v>74</v>
      </c>
      <c r="E499" s="18">
        <v>33.5</v>
      </c>
      <c r="F499" s="69">
        <v>75</v>
      </c>
      <c r="G499" s="18">
        <v>64.5</v>
      </c>
      <c r="H499" s="5" t="s">
        <v>1301</v>
      </c>
      <c r="I499" s="6" t="s">
        <v>2505</v>
      </c>
      <c r="J499" s="17">
        <v>15</v>
      </c>
      <c r="K499" s="5">
        <v>15</v>
      </c>
      <c r="L499" s="5" t="s">
        <v>1282</v>
      </c>
      <c r="M499" s="5" t="s">
        <v>426</v>
      </c>
      <c r="N499" s="17" t="s">
        <v>426</v>
      </c>
      <c r="O499" s="4" t="s">
        <v>427</v>
      </c>
      <c r="P499" s="4"/>
      <c r="Q499" s="4" t="s">
        <v>427</v>
      </c>
      <c r="R499" s="40" t="s">
        <v>2700</v>
      </c>
      <c r="S499" s="5" t="s">
        <v>2558</v>
      </c>
      <c r="T499" s="5" t="s">
        <v>425</v>
      </c>
      <c r="U499" s="4" t="s">
        <v>349</v>
      </c>
      <c r="V499" s="4" t="s">
        <v>664</v>
      </c>
      <c r="W499" s="18" t="s">
        <v>425</v>
      </c>
      <c r="X499" s="18" t="s">
        <v>425</v>
      </c>
      <c r="Z499" s="7" t="str">
        <f>IFERROR(VLOOKUP(J499,Мощность!A:F,6,0),"000")</f>
        <v>_8_10_12_15_</v>
      </c>
      <c r="AA499" s="7" t="str">
        <f>IFERROR(VLOOKUP('Подбор UPS'!K499,Мощность!H:Q,10,0),"000")</f>
        <v>_7.2_8_9_10_10.8_12_13.5_15_</v>
      </c>
      <c r="AB499" t="str">
        <f t="shared" si="36"/>
        <v>да-</v>
      </c>
      <c r="AC499" t="str">
        <f t="shared" si="37"/>
        <v>нет-</v>
      </c>
      <c r="AD499" t="str">
        <f t="shared" si="35"/>
        <v>нет-</v>
      </c>
      <c r="AE499" t="s">
        <v>2708</v>
      </c>
      <c r="AF499" t="s">
        <v>2708</v>
      </c>
      <c r="AG499" t="s">
        <v>2708</v>
      </c>
      <c r="AH499" t="s">
        <v>2708</v>
      </c>
      <c r="AI499" t="s">
        <v>2708</v>
      </c>
      <c r="AJ499" s="37" t="str">
        <f t="shared" si="38"/>
        <v>93PS-15(20)-20-CM-6_</v>
      </c>
    </row>
    <row r="500" spans="1:36" ht="48" hidden="1">
      <c r="A500" s="8" t="s">
        <v>1343</v>
      </c>
      <c r="B500" s="27" t="s">
        <v>1344</v>
      </c>
      <c r="C500" s="68" t="s">
        <v>2322</v>
      </c>
      <c r="D500" s="18">
        <v>74</v>
      </c>
      <c r="E500" s="18">
        <v>33.5</v>
      </c>
      <c r="F500" s="69">
        <v>75</v>
      </c>
      <c r="G500" s="18">
        <v>64.5</v>
      </c>
      <c r="H500" s="5" t="s">
        <v>1301</v>
      </c>
      <c r="I500" s="6" t="s">
        <v>2505</v>
      </c>
      <c r="J500" s="17">
        <v>15</v>
      </c>
      <c r="K500" s="5">
        <v>15</v>
      </c>
      <c r="L500" s="5" t="s">
        <v>1282</v>
      </c>
      <c r="M500" s="5" t="s">
        <v>426</v>
      </c>
      <c r="N500" s="17" t="s">
        <v>426</v>
      </c>
      <c r="O500" s="4" t="s">
        <v>426</v>
      </c>
      <c r="P500" s="4"/>
      <c r="Q500" s="4" t="s">
        <v>427</v>
      </c>
      <c r="R500" s="40" t="s">
        <v>2700</v>
      </c>
      <c r="S500" s="5" t="s">
        <v>2558</v>
      </c>
      <c r="T500" s="5" t="s">
        <v>425</v>
      </c>
      <c r="U500" s="4" t="s">
        <v>349</v>
      </c>
      <c r="V500" s="4" t="s">
        <v>664</v>
      </c>
      <c r="W500" s="18" t="s">
        <v>425</v>
      </c>
      <c r="X500" s="18" t="s">
        <v>425</v>
      </c>
      <c r="Z500" s="7" t="str">
        <f>IFERROR(VLOOKUP(J500,Мощность!A:F,6,0),"000")</f>
        <v>_8_10_12_15_</v>
      </c>
      <c r="AA500" s="7" t="str">
        <f>IFERROR(VLOOKUP('Подбор UPS'!K500,Мощность!H:Q,10,0),"000")</f>
        <v>_7.2_8_9_10_10.8_12_13.5_15_</v>
      </c>
      <c r="AB500" t="str">
        <f t="shared" si="36"/>
        <v>да-</v>
      </c>
      <c r="AC500" t="str">
        <f t="shared" si="37"/>
        <v>да-</v>
      </c>
      <c r="AD500" t="str">
        <f t="shared" si="35"/>
        <v>нет-</v>
      </c>
      <c r="AE500" t="s">
        <v>2708</v>
      </c>
      <c r="AF500" t="s">
        <v>2708</v>
      </c>
      <c r="AG500" t="s">
        <v>2708</v>
      </c>
      <c r="AH500" t="s">
        <v>2708</v>
      </c>
      <c r="AI500" t="s">
        <v>2708</v>
      </c>
      <c r="AJ500" s="37" t="str">
        <f t="shared" si="38"/>
        <v>93PS-15(20)-20-CM-MBS-6_</v>
      </c>
    </row>
    <row r="501" spans="1:36" ht="36" hidden="1">
      <c r="A501" s="8" t="s">
        <v>1345</v>
      </c>
      <c r="B501" s="27" t="s">
        <v>1346</v>
      </c>
      <c r="C501" s="68" t="s">
        <v>2323</v>
      </c>
      <c r="D501" s="18">
        <v>74</v>
      </c>
      <c r="E501" s="18">
        <v>33.5</v>
      </c>
      <c r="F501" s="69">
        <v>75</v>
      </c>
      <c r="G501" s="18">
        <v>64.5</v>
      </c>
      <c r="H501" s="5" t="s">
        <v>1301</v>
      </c>
      <c r="I501" s="6" t="s">
        <v>2505</v>
      </c>
      <c r="J501" s="17">
        <v>20</v>
      </c>
      <c r="K501" s="5">
        <v>20</v>
      </c>
      <c r="L501" s="5" t="s">
        <v>425</v>
      </c>
      <c r="M501" s="5" t="s">
        <v>426</v>
      </c>
      <c r="N501" s="17" t="s">
        <v>426</v>
      </c>
      <c r="O501" s="4" t="s">
        <v>427</v>
      </c>
      <c r="P501" s="4"/>
      <c r="Q501" s="4" t="s">
        <v>427</v>
      </c>
      <c r="R501" s="40" t="s">
        <v>2700</v>
      </c>
      <c r="S501" s="5" t="s">
        <v>2558</v>
      </c>
      <c r="T501" s="5" t="s">
        <v>425</v>
      </c>
      <c r="U501" s="4" t="s">
        <v>349</v>
      </c>
      <c r="V501" s="4" t="s">
        <v>664</v>
      </c>
      <c r="W501" s="18" t="s">
        <v>425</v>
      </c>
      <c r="X501" s="18" t="s">
        <v>425</v>
      </c>
      <c r="Z501" s="7" t="str">
        <f>IFERROR(VLOOKUP(J501,Мощность!A:F,6,0),"000")</f>
        <v>_15_20___</v>
      </c>
      <c r="AA501" s="7" t="str">
        <f>IFERROR(VLOOKUP('Подбор UPS'!K501,Мощность!H:Q,10,0),"000")</f>
        <v>_18_20_16______</v>
      </c>
      <c r="AB501" t="str">
        <f t="shared" si="36"/>
        <v>да-</v>
      </c>
      <c r="AC501" t="str">
        <f t="shared" si="37"/>
        <v>нет-</v>
      </c>
      <c r="AD501" t="str">
        <f t="shared" si="35"/>
        <v>нет-</v>
      </c>
      <c r="AE501" t="s">
        <v>2708</v>
      </c>
      <c r="AF501" t="s">
        <v>2708</v>
      </c>
      <c r="AG501" t="s">
        <v>2708</v>
      </c>
      <c r="AH501" t="s">
        <v>2708</v>
      </c>
      <c r="AI501" t="s">
        <v>2708</v>
      </c>
      <c r="AJ501" s="37" t="str">
        <f t="shared" si="38"/>
        <v>93PS-20(20)-20-CM-6_</v>
      </c>
    </row>
    <row r="502" spans="1:36" ht="48" hidden="1">
      <c r="A502" s="8" t="s">
        <v>1347</v>
      </c>
      <c r="B502" s="27" t="s">
        <v>1348</v>
      </c>
      <c r="C502" s="68" t="s">
        <v>2324</v>
      </c>
      <c r="D502" s="18">
        <v>74</v>
      </c>
      <c r="E502" s="18">
        <v>33.5</v>
      </c>
      <c r="F502" s="69">
        <v>75</v>
      </c>
      <c r="G502" s="18">
        <v>64.5</v>
      </c>
      <c r="H502" s="5" t="s">
        <v>1301</v>
      </c>
      <c r="I502" s="6" t="s">
        <v>2505</v>
      </c>
      <c r="J502" s="17">
        <v>20</v>
      </c>
      <c r="K502" s="5">
        <v>20</v>
      </c>
      <c r="L502" s="5" t="s">
        <v>425</v>
      </c>
      <c r="M502" s="5" t="s">
        <v>426</v>
      </c>
      <c r="N502" s="17" t="s">
        <v>426</v>
      </c>
      <c r="O502" s="4" t="s">
        <v>426</v>
      </c>
      <c r="P502" s="4"/>
      <c r="Q502" s="4" t="s">
        <v>427</v>
      </c>
      <c r="R502" s="40" t="s">
        <v>2700</v>
      </c>
      <c r="S502" s="5" t="s">
        <v>2558</v>
      </c>
      <c r="T502" s="5" t="s">
        <v>425</v>
      </c>
      <c r="U502" s="4" t="s">
        <v>349</v>
      </c>
      <c r="V502" s="4" t="s">
        <v>664</v>
      </c>
      <c r="W502" s="18" t="s">
        <v>425</v>
      </c>
      <c r="X502" s="18" t="s">
        <v>425</v>
      </c>
      <c r="Z502" s="7" t="str">
        <f>IFERROR(VLOOKUP(J502,Мощность!A:F,6,0),"000")</f>
        <v>_15_20___</v>
      </c>
      <c r="AA502" s="7" t="str">
        <f>IFERROR(VLOOKUP('Подбор UPS'!K502,Мощность!H:Q,10,0),"000")</f>
        <v>_18_20_16______</v>
      </c>
      <c r="AB502" t="str">
        <f t="shared" si="36"/>
        <v>да-</v>
      </c>
      <c r="AC502" t="str">
        <f t="shared" si="37"/>
        <v>да-</v>
      </c>
      <c r="AD502" t="str">
        <f t="shared" si="35"/>
        <v>нет-</v>
      </c>
      <c r="AE502" t="s">
        <v>2708</v>
      </c>
      <c r="AF502" t="s">
        <v>2708</v>
      </c>
      <c r="AG502" t="s">
        <v>2708</v>
      </c>
      <c r="AH502" t="s">
        <v>2708</v>
      </c>
      <c r="AI502" t="s">
        <v>2708</v>
      </c>
      <c r="AJ502" s="37" t="str">
        <f t="shared" si="38"/>
        <v>93PS-20(20)-20-CM-MBS-6_</v>
      </c>
    </row>
    <row r="503" spans="1:36" ht="36" hidden="1">
      <c r="A503" s="8" t="s">
        <v>2325</v>
      </c>
      <c r="B503" s="27" t="s">
        <v>2326</v>
      </c>
      <c r="C503" s="68" t="s">
        <v>2327</v>
      </c>
      <c r="D503" s="18">
        <v>90</v>
      </c>
      <c r="E503" s="70">
        <v>33.5</v>
      </c>
      <c r="F503" s="71">
        <v>75</v>
      </c>
      <c r="G503" s="70">
        <v>130</v>
      </c>
      <c r="H503" s="5" t="s">
        <v>1301</v>
      </c>
      <c r="I503" s="6" t="s">
        <v>2505</v>
      </c>
      <c r="J503" s="17">
        <v>8</v>
      </c>
      <c r="K503" s="5">
        <v>8</v>
      </c>
      <c r="L503" s="5" t="s">
        <v>1282</v>
      </c>
      <c r="M503" s="5" t="s">
        <v>426</v>
      </c>
      <c r="N503" s="17" t="s">
        <v>426</v>
      </c>
      <c r="O503" s="4" t="s">
        <v>427</v>
      </c>
      <c r="P503" s="4"/>
      <c r="Q503" s="4" t="s">
        <v>427</v>
      </c>
      <c r="R503" s="40" t="s">
        <v>2700</v>
      </c>
      <c r="S503" s="5" t="s">
        <v>2558</v>
      </c>
      <c r="T503" s="5" t="s">
        <v>425</v>
      </c>
      <c r="U503" s="4" t="s">
        <v>349</v>
      </c>
      <c r="V503" s="4" t="s">
        <v>664</v>
      </c>
      <c r="W503" s="18" t="s">
        <v>425</v>
      </c>
      <c r="X503" s="18" t="s">
        <v>425</v>
      </c>
      <c r="Z503" s="7" t="str">
        <f>IFERROR(VLOOKUP(J503,Мощность!A:F,6,0),"000")</f>
        <v>_8____</v>
      </c>
      <c r="AA503" s="7" t="str">
        <f>IFERROR(VLOOKUP('Подбор UPS'!K503,Мощность!H:Q,10,0),"000")</f>
        <v>_7.2_8_______</v>
      </c>
      <c r="AB503" t="str">
        <f t="shared" si="36"/>
        <v>да-</v>
      </c>
      <c r="AC503" t="str">
        <f t="shared" si="37"/>
        <v>нет-</v>
      </c>
      <c r="AD503" t="str">
        <f t="shared" si="35"/>
        <v>нет-</v>
      </c>
      <c r="AE503" t="s">
        <v>2708</v>
      </c>
      <c r="AF503" t="s">
        <v>2708</v>
      </c>
      <c r="AG503" t="s">
        <v>2708</v>
      </c>
      <c r="AH503" t="s">
        <v>2708</v>
      </c>
      <c r="AI503" t="s">
        <v>2708</v>
      </c>
      <c r="AJ503" s="37" t="str">
        <f t="shared" si="38"/>
        <v>93PS-8(20)-15-0-6_</v>
      </c>
    </row>
    <row r="504" spans="1:36" ht="48" hidden="1">
      <c r="A504" s="8" t="s">
        <v>2328</v>
      </c>
      <c r="B504" s="27" t="s">
        <v>2329</v>
      </c>
      <c r="C504" s="68" t="s">
        <v>2330</v>
      </c>
      <c r="D504" s="18">
        <v>171</v>
      </c>
      <c r="E504" s="70">
        <v>33.5</v>
      </c>
      <c r="F504" s="71">
        <v>75</v>
      </c>
      <c r="G504" s="70">
        <v>130</v>
      </c>
      <c r="H504" s="5" t="s">
        <v>1301</v>
      </c>
      <c r="I504" s="6" t="s">
        <v>2505</v>
      </c>
      <c r="J504" s="17">
        <v>8</v>
      </c>
      <c r="K504" s="5">
        <v>8</v>
      </c>
      <c r="L504" s="5" t="s">
        <v>1282</v>
      </c>
      <c r="M504" s="5" t="s">
        <v>426</v>
      </c>
      <c r="N504" s="17" t="s">
        <v>426</v>
      </c>
      <c r="O504" s="4" t="s">
        <v>427</v>
      </c>
      <c r="P504" s="4"/>
      <c r="Q504" s="4" t="s">
        <v>426</v>
      </c>
      <c r="R504" s="40" t="s">
        <v>2700</v>
      </c>
      <c r="S504" s="5" t="s">
        <v>2558</v>
      </c>
      <c r="T504" s="5" t="s">
        <v>425</v>
      </c>
      <c r="U504" s="4" t="s">
        <v>349</v>
      </c>
      <c r="V504" s="4" t="s">
        <v>664</v>
      </c>
      <c r="W504" s="5"/>
      <c r="X504" s="5">
        <v>7</v>
      </c>
      <c r="Z504" s="7" t="str">
        <f>IFERROR(VLOOKUP(J504,Мощность!A:F,6,0),"000")</f>
        <v>_8____</v>
      </c>
      <c r="AA504" s="7" t="str">
        <f>IFERROR(VLOOKUP('Подбор UPS'!K504,Мощность!H:Q,10,0),"000")</f>
        <v>_7.2_8_______</v>
      </c>
      <c r="AB504" t="str">
        <f t="shared" si="36"/>
        <v>да-</v>
      </c>
      <c r="AC504" t="str">
        <f t="shared" si="37"/>
        <v>нет-</v>
      </c>
      <c r="AD504" t="str">
        <f t="shared" si="35"/>
        <v>да-</v>
      </c>
      <c r="AE504" t="s">
        <v>2708</v>
      </c>
      <c r="AF504" t="s">
        <v>2708</v>
      </c>
      <c r="AG504" t="s">
        <v>2708</v>
      </c>
      <c r="AH504" t="s">
        <v>2708</v>
      </c>
      <c r="AI504" t="s">
        <v>2708</v>
      </c>
      <c r="AJ504" s="37" t="str">
        <f t="shared" si="38"/>
        <v>93PS-8(20)-15-1x7Ah-LL-6_</v>
      </c>
    </row>
    <row r="505" spans="1:36" ht="48" hidden="1">
      <c r="A505" s="8" t="s">
        <v>2331</v>
      </c>
      <c r="B505" s="27" t="s">
        <v>2332</v>
      </c>
      <c r="C505" s="68" t="s">
        <v>2333</v>
      </c>
      <c r="D505" s="18">
        <v>252</v>
      </c>
      <c r="E505" s="70">
        <v>33.5</v>
      </c>
      <c r="F505" s="71">
        <v>75</v>
      </c>
      <c r="G505" s="70">
        <v>130</v>
      </c>
      <c r="H505" s="5" t="s">
        <v>1301</v>
      </c>
      <c r="I505" s="6" t="s">
        <v>2505</v>
      </c>
      <c r="J505" s="17">
        <v>8</v>
      </c>
      <c r="K505" s="5">
        <v>8</v>
      </c>
      <c r="L505" s="5" t="s">
        <v>1282</v>
      </c>
      <c r="M505" s="5" t="s">
        <v>426</v>
      </c>
      <c r="N505" s="17" t="s">
        <v>426</v>
      </c>
      <c r="O505" s="4" t="s">
        <v>427</v>
      </c>
      <c r="P505" s="4"/>
      <c r="Q505" s="4" t="s">
        <v>426</v>
      </c>
      <c r="R505" s="40" t="s">
        <v>2700</v>
      </c>
      <c r="S505" s="5" t="s">
        <v>2558</v>
      </c>
      <c r="T505" s="5" t="s">
        <v>425</v>
      </c>
      <c r="U505" s="4" t="s">
        <v>349</v>
      </c>
      <c r="V505" s="4" t="s">
        <v>664</v>
      </c>
      <c r="W505" s="5"/>
      <c r="X505" s="5">
        <v>21</v>
      </c>
      <c r="Z505" s="7" t="str">
        <f>IFERROR(VLOOKUP(J505,Мощность!A:F,6,0),"000")</f>
        <v>_8____</v>
      </c>
      <c r="AA505" s="7" t="str">
        <f>IFERROR(VLOOKUP('Подбор UPS'!K505,Мощность!H:Q,10,0),"000")</f>
        <v>_7.2_8_______</v>
      </c>
      <c r="AB505" t="str">
        <f t="shared" si="36"/>
        <v>да-</v>
      </c>
      <c r="AC505" t="str">
        <f t="shared" si="37"/>
        <v>нет-</v>
      </c>
      <c r="AD505" t="str">
        <f t="shared" si="35"/>
        <v>да-</v>
      </c>
      <c r="AE505" t="s">
        <v>2708</v>
      </c>
      <c r="AF505" t="s">
        <v>2708</v>
      </c>
      <c r="AG505" t="s">
        <v>2708</v>
      </c>
      <c r="AH505" t="s">
        <v>2708</v>
      </c>
      <c r="AI505" t="s">
        <v>2708</v>
      </c>
      <c r="AJ505" s="37" t="str">
        <f t="shared" si="38"/>
        <v>93PS-8(20)-15-2x7Ah-LL-6_</v>
      </c>
    </row>
    <row r="506" spans="1:36" ht="36" hidden="1">
      <c r="A506" s="8" t="s">
        <v>2334</v>
      </c>
      <c r="B506" s="27" t="s">
        <v>2335</v>
      </c>
      <c r="C506" s="68" t="s">
        <v>2561</v>
      </c>
      <c r="D506" s="18">
        <v>171</v>
      </c>
      <c r="E506" s="70">
        <v>33.5</v>
      </c>
      <c r="F506" s="71">
        <v>75</v>
      </c>
      <c r="G506" s="70">
        <v>130</v>
      </c>
      <c r="H506" s="5" t="s">
        <v>1301</v>
      </c>
      <c r="I506" s="6" t="s">
        <v>2505</v>
      </c>
      <c r="J506" s="17">
        <v>8</v>
      </c>
      <c r="K506" s="5">
        <v>8</v>
      </c>
      <c r="L506" s="5" t="s">
        <v>1282</v>
      </c>
      <c r="M506" s="5" t="s">
        <v>426</v>
      </c>
      <c r="N506" s="17" t="s">
        <v>426</v>
      </c>
      <c r="O506" s="4" t="s">
        <v>427</v>
      </c>
      <c r="P506" s="4"/>
      <c r="Q506" s="4" t="s">
        <v>426</v>
      </c>
      <c r="R506" s="40" t="s">
        <v>2700</v>
      </c>
      <c r="S506" s="5" t="s">
        <v>2558</v>
      </c>
      <c r="T506" s="5" t="s">
        <v>425</v>
      </c>
      <c r="U506" s="4" t="s">
        <v>349</v>
      </c>
      <c r="V506" s="4" t="s">
        <v>664</v>
      </c>
      <c r="W506" s="5"/>
      <c r="X506" s="5">
        <v>13</v>
      </c>
      <c r="Z506" s="7" t="str">
        <f>IFERROR(VLOOKUP(J506,Мощность!A:F,6,0),"000")</f>
        <v>_8____</v>
      </c>
      <c r="AA506" s="7" t="str">
        <f>IFERROR(VLOOKUP('Подбор UPS'!K506,Мощность!H:Q,10,0),"000")</f>
        <v>_7.2_8_______</v>
      </c>
      <c r="AB506" t="str">
        <f t="shared" si="36"/>
        <v>да-</v>
      </c>
      <c r="AC506" t="str">
        <f t="shared" si="37"/>
        <v>нет-</v>
      </c>
      <c r="AD506" t="str">
        <f t="shared" si="35"/>
        <v>да-</v>
      </c>
      <c r="AE506" t="s">
        <v>2708</v>
      </c>
      <c r="AF506" t="s">
        <v>2708</v>
      </c>
      <c r="AG506" t="s">
        <v>2708</v>
      </c>
      <c r="AH506" t="s">
        <v>2708</v>
      </c>
      <c r="AI506" t="s">
        <v>2708</v>
      </c>
      <c r="AJ506" s="37" t="str">
        <f t="shared" si="38"/>
        <v>93PS-8(20)-15-1x9Ah-6_</v>
      </c>
    </row>
    <row r="507" spans="1:36" ht="36" hidden="1">
      <c r="A507" s="8" t="s">
        <v>2336</v>
      </c>
      <c r="B507" s="27" t="s">
        <v>2337</v>
      </c>
      <c r="C507" s="68" t="s">
        <v>2338</v>
      </c>
      <c r="D507" s="18">
        <v>252</v>
      </c>
      <c r="E507" s="70">
        <v>33.5</v>
      </c>
      <c r="F507" s="71">
        <v>75</v>
      </c>
      <c r="G507" s="70">
        <v>130</v>
      </c>
      <c r="H507" s="5" t="s">
        <v>1301</v>
      </c>
      <c r="I507" s="6" t="s">
        <v>2505</v>
      </c>
      <c r="J507" s="17">
        <v>8</v>
      </c>
      <c r="K507" s="5">
        <v>8</v>
      </c>
      <c r="L507" s="5" t="s">
        <v>1282</v>
      </c>
      <c r="M507" s="5" t="s">
        <v>426</v>
      </c>
      <c r="N507" s="17" t="s">
        <v>426</v>
      </c>
      <c r="O507" s="4" t="s">
        <v>427</v>
      </c>
      <c r="P507" s="4"/>
      <c r="Q507" s="4" t="s">
        <v>426</v>
      </c>
      <c r="R507" s="40" t="s">
        <v>2700</v>
      </c>
      <c r="S507" s="5" t="s">
        <v>2558</v>
      </c>
      <c r="T507" s="5" t="s">
        <v>425</v>
      </c>
      <c r="U507" s="4" t="s">
        <v>349</v>
      </c>
      <c r="V507" s="4" t="s">
        <v>664</v>
      </c>
      <c r="W507" s="5"/>
      <c r="X507" s="5">
        <v>32</v>
      </c>
      <c r="Z507" s="7" t="str">
        <f>IFERROR(VLOOKUP(J507,Мощность!A:F,6,0),"000")</f>
        <v>_8____</v>
      </c>
      <c r="AA507" s="7" t="str">
        <f>IFERROR(VLOOKUP('Подбор UPS'!K507,Мощность!H:Q,10,0),"000")</f>
        <v>_7.2_8_______</v>
      </c>
      <c r="AB507" t="str">
        <f t="shared" si="36"/>
        <v>да-</v>
      </c>
      <c r="AC507" t="str">
        <f t="shared" si="37"/>
        <v>нет-</v>
      </c>
      <c r="AD507" t="str">
        <f t="shared" si="35"/>
        <v>да-</v>
      </c>
      <c r="AE507" t="s">
        <v>2708</v>
      </c>
      <c r="AF507" t="s">
        <v>2708</v>
      </c>
      <c r="AG507" t="s">
        <v>2708</v>
      </c>
      <c r="AH507" t="s">
        <v>2708</v>
      </c>
      <c r="AI507" t="s">
        <v>2708</v>
      </c>
      <c r="AJ507" s="37" t="str">
        <f t="shared" si="38"/>
        <v>93PS-8(20)-15-2x9Ah-6_</v>
      </c>
    </row>
    <row r="508" spans="1:36" ht="48" hidden="1">
      <c r="A508" s="8" t="s">
        <v>2339</v>
      </c>
      <c r="B508" s="27" t="s">
        <v>2340</v>
      </c>
      <c r="C508" s="68" t="s">
        <v>2341</v>
      </c>
      <c r="D508" s="18">
        <v>95</v>
      </c>
      <c r="E508" s="70">
        <v>33.5</v>
      </c>
      <c r="F508" s="71">
        <v>75</v>
      </c>
      <c r="G508" s="70">
        <v>130</v>
      </c>
      <c r="H508" s="5" t="s">
        <v>1301</v>
      </c>
      <c r="I508" s="6" t="s">
        <v>2505</v>
      </c>
      <c r="J508" s="17">
        <v>8</v>
      </c>
      <c r="K508" s="5">
        <v>8</v>
      </c>
      <c r="L508" s="5" t="s">
        <v>1282</v>
      </c>
      <c r="M508" s="5" t="s">
        <v>426</v>
      </c>
      <c r="N508" s="17" t="s">
        <v>426</v>
      </c>
      <c r="O508" s="4" t="s">
        <v>426</v>
      </c>
      <c r="P508" s="4"/>
      <c r="Q508" s="4" t="s">
        <v>427</v>
      </c>
      <c r="R508" s="40" t="s">
        <v>2700</v>
      </c>
      <c r="S508" s="5" t="s">
        <v>2558</v>
      </c>
      <c r="T508" s="5" t="s">
        <v>425</v>
      </c>
      <c r="U508" s="4" t="s">
        <v>349</v>
      </c>
      <c r="V508" s="4" t="s">
        <v>664</v>
      </c>
      <c r="W508" s="18" t="s">
        <v>425</v>
      </c>
      <c r="X508" s="18" t="s">
        <v>425</v>
      </c>
      <c r="Z508" s="7" t="str">
        <f>IFERROR(VLOOKUP(J508,Мощность!A:F,6,0),"000")</f>
        <v>_8____</v>
      </c>
      <c r="AA508" s="7" t="str">
        <f>IFERROR(VLOOKUP('Подбор UPS'!K508,Мощность!H:Q,10,0),"000")</f>
        <v>_7.2_8_______</v>
      </c>
      <c r="AB508" t="str">
        <f t="shared" si="36"/>
        <v>да-</v>
      </c>
      <c r="AC508" t="str">
        <f t="shared" si="37"/>
        <v>да-</v>
      </c>
      <c r="AD508" t="str">
        <f t="shared" si="35"/>
        <v>нет-</v>
      </c>
      <c r="AE508" t="s">
        <v>2708</v>
      </c>
      <c r="AF508" t="s">
        <v>2708</v>
      </c>
      <c r="AG508" t="s">
        <v>2708</v>
      </c>
      <c r="AH508" t="s">
        <v>2708</v>
      </c>
      <c r="AI508" t="s">
        <v>2708</v>
      </c>
      <c r="AJ508" s="37" t="str">
        <f t="shared" si="38"/>
        <v>93PS-8(20)-15-0-MBS-6_</v>
      </c>
    </row>
    <row r="509" spans="1:36" ht="48" hidden="1">
      <c r="A509" s="8" t="s">
        <v>2342</v>
      </c>
      <c r="B509" s="27" t="s">
        <v>2343</v>
      </c>
      <c r="C509" s="68" t="s">
        <v>2344</v>
      </c>
      <c r="D509" s="18">
        <v>176</v>
      </c>
      <c r="E509" s="70">
        <v>33.5</v>
      </c>
      <c r="F509" s="71">
        <v>75</v>
      </c>
      <c r="G509" s="70">
        <v>130</v>
      </c>
      <c r="H509" s="5" t="s">
        <v>1301</v>
      </c>
      <c r="I509" s="6" t="s">
        <v>2505</v>
      </c>
      <c r="J509" s="17">
        <v>8</v>
      </c>
      <c r="K509" s="5">
        <v>8</v>
      </c>
      <c r="L509" s="5" t="s">
        <v>1282</v>
      </c>
      <c r="M509" s="5" t="s">
        <v>426</v>
      </c>
      <c r="N509" s="17" t="s">
        <v>426</v>
      </c>
      <c r="O509" s="4" t="s">
        <v>426</v>
      </c>
      <c r="P509" s="4"/>
      <c r="Q509" s="4" t="s">
        <v>426</v>
      </c>
      <c r="R509" s="40" t="s">
        <v>2700</v>
      </c>
      <c r="S509" s="5" t="s">
        <v>2558</v>
      </c>
      <c r="T509" s="5" t="s">
        <v>425</v>
      </c>
      <c r="U509" s="4" t="s">
        <v>349</v>
      </c>
      <c r="V509" s="4" t="s">
        <v>664</v>
      </c>
      <c r="W509" s="5"/>
      <c r="X509" s="5">
        <v>7</v>
      </c>
      <c r="Z509" s="7" t="str">
        <f>IFERROR(VLOOKUP(J509,Мощность!A:F,6,0),"000")</f>
        <v>_8____</v>
      </c>
      <c r="AA509" s="7" t="str">
        <f>IFERROR(VLOOKUP('Подбор UPS'!K509,Мощность!H:Q,10,0),"000")</f>
        <v>_7.2_8_______</v>
      </c>
      <c r="AB509" t="str">
        <f t="shared" si="36"/>
        <v>да-</v>
      </c>
      <c r="AC509" t="str">
        <f t="shared" si="37"/>
        <v>да-</v>
      </c>
      <c r="AD509" t="str">
        <f t="shared" si="35"/>
        <v>да-</v>
      </c>
      <c r="AE509" t="s">
        <v>2708</v>
      </c>
      <c r="AF509" t="s">
        <v>2708</v>
      </c>
      <c r="AG509" t="s">
        <v>2708</v>
      </c>
      <c r="AH509" t="s">
        <v>2708</v>
      </c>
      <c r="AI509" t="s">
        <v>2708</v>
      </c>
      <c r="AJ509" s="37" t="str">
        <f t="shared" si="38"/>
        <v>93PS-8(20)-15-1x7Ah-LL-MBS-6_</v>
      </c>
    </row>
    <row r="510" spans="1:36" ht="48" hidden="1">
      <c r="A510" s="8" t="s">
        <v>2345</v>
      </c>
      <c r="B510" s="27" t="s">
        <v>2346</v>
      </c>
      <c r="C510" s="68" t="s">
        <v>2347</v>
      </c>
      <c r="D510" s="18">
        <v>257</v>
      </c>
      <c r="E510" s="70">
        <v>33.5</v>
      </c>
      <c r="F510" s="71">
        <v>75</v>
      </c>
      <c r="G510" s="70">
        <v>130</v>
      </c>
      <c r="H510" s="5" t="s">
        <v>1301</v>
      </c>
      <c r="I510" s="6" t="s">
        <v>2505</v>
      </c>
      <c r="J510" s="17">
        <v>8</v>
      </c>
      <c r="K510" s="5">
        <v>8</v>
      </c>
      <c r="L510" s="5" t="s">
        <v>1282</v>
      </c>
      <c r="M510" s="5" t="s">
        <v>426</v>
      </c>
      <c r="N510" s="17" t="s">
        <v>426</v>
      </c>
      <c r="O510" s="4" t="s">
        <v>426</v>
      </c>
      <c r="P510" s="4"/>
      <c r="Q510" s="4" t="s">
        <v>426</v>
      </c>
      <c r="R510" s="40" t="s">
        <v>2700</v>
      </c>
      <c r="S510" s="5" t="s">
        <v>2558</v>
      </c>
      <c r="T510" s="5" t="s">
        <v>425</v>
      </c>
      <c r="U510" s="4" t="s">
        <v>349</v>
      </c>
      <c r="V510" s="4" t="s">
        <v>664</v>
      </c>
      <c r="W510" s="5"/>
      <c r="X510" s="5">
        <v>21</v>
      </c>
      <c r="Z510" s="7" t="str">
        <f>IFERROR(VLOOKUP(J510,Мощность!A:F,6,0),"000")</f>
        <v>_8____</v>
      </c>
      <c r="AA510" s="7" t="str">
        <f>IFERROR(VLOOKUP('Подбор UPS'!K510,Мощность!H:Q,10,0),"000")</f>
        <v>_7.2_8_______</v>
      </c>
      <c r="AB510" t="str">
        <f t="shared" si="36"/>
        <v>да-</v>
      </c>
      <c r="AC510" t="str">
        <f t="shared" si="37"/>
        <v>да-</v>
      </c>
      <c r="AD510" t="str">
        <f t="shared" si="35"/>
        <v>да-</v>
      </c>
      <c r="AE510" t="s">
        <v>2708</v>
      </c>
      <c r="AF510" t="s">
        <v>2708</v>
      </c>
      <c r="AG510" t="s">
        <v>2708</v>
      </c>
      <c r="AH510" t="s">
        <v>2708</v>
      </c>
      <c r="AI510" t="s">
        <v>2708</v>
      </c>
      <c r="AJ510" s="37" t="str">
        <f t="shared" si="38"/>
        <v>93PS-8(20)-15-2x7Ah-LL-MBS-6_</v>
      </c>
    </row>
    <row r="511" spans="1:36" ht="48" hidden="1">
      <c r="A511" s="8" t="s">
        <v>2348</v>
      </c>
      <c r="B511" s="27" t="s">
        <v>2349</v>
      </c>
      <c r="C511" s="68" t="s">
        <v>2562</v>
      </c>
      <c r="D511" s="18">
        <v>176</v>
      </c>
      <c r="E511" s="70">
        <v>33.5</v>
      </c>
      <c r="F511" s="71">
        <v>75</v>
      </c>
      <c r="G511" s="70">
        <v>130</v>
      </c>
      <c r="H511" s="5" t="s">
        <v>1301</v>
      </c>
      <c r="I511" s="6" t="s">
        <v>2505</v>
      </c>
      <c r="J511" s="17">
        <v>8</v>
      </c>
      <c r="K511" s="5">
        <v>8</v>
      </c>
      <c r="L511" s="5" t="s">
        <v>1282</v>
      </c>
      <c r="M511" s="5" t="s">
        <v>426</v>
      </c>
      <c r="N511" s="17" t="s">
        <v>426</v>
      </c>
      <c r="O511" s="4" t="s">
        <v>426</v>
      </c>
      <c r="P511" s="4"/>
      <c r="Q511" s="4" t="s">
        <v>426</v>
      </c>
      <c r="R511" s="40" t="s">
        <v>2700</v>
      </c>
      <c r="S511" s="5" t="s">
        <v>2558</v>
      </c>
      <c r="T511" s="5" t="s">
        <v>425</v>
      </c>
      <c r="U511" s="4" t="s">
        <v>349</v>
      </c>
      <c r="V511" s="4" t="s">
        <v>664</v>
      </c>
      <c r="W511" s="5"/>
      <c r="X511" s="5">
        <v>13</v>
      </c>
      <c r="Z511" s="7" t="str">
        <f>IFERROR(VLOOKUP(J511,Мощность!A:F,6,0),"000")</f>
        <v>_8____</v>
      </c>
      <c r="AA511" s="7" t="str">
        <f>IFERROR(VLOOKUP('Подбор UPS'!K511,Мощность!H:Q,10,0),"000")</f>
        <v>_7.2_8_______</v>
      </c>
      <c r="AB511" t="str">
        <f t="shared" si="36"/>
        <v>да-</v>
      </c>
      <c r="AC511" t="str">
        <f t="shared" si="37"/>
        <v>да-</v>
      </c>
      <c r="AD511" t="str">
        <f t="shared" si="35"/>
        <v>да-</v>
      </c>
      <c r="AE511" t="s">
        <v>2708</v>
      </c>
      <c r="AF511" t="s">
        <v>2708</v>
      </c>
      <c r="AG511" t="s">
        <v>2708</v>
      </c>
      <c r="AH511" t="s">
        <v>2708</v>
      </c>
      <c r="AI511" t="s">
        <v>2708</v>
      </c>
      <c r="AJ511" s="37" t="str">
        <f t="shared" si="38"/>
        <v>93PS-8(20)-15-1x9Ah-MBS-6_</v>
      </c>
    </row>
    <row r="512" spans="1:36" ht="48" hidden="1">
      <c r="A512" s="8" t="s">
        <v>2350</v>
      </c>
      <c r="B512" s="27" t="s">
        <v>2351</v>
      </c>
      <c r="C512" s="68" t="s">
        <v>2352</v>
      </c>
      <c r="D512" s="18">
        <v>257</v>
      </c>
      <c r="E512" s="70">
        <v>33.5</v>
      </c>
      <c r="F512" s="71">
        <v>75</v>
      </c>
      <c r="G512" s="70">
        <v>130</v>
      </c>
      <c r="H512" s="5" t="s">
        <v>1301</v>
      </c>
      <c r="I512" s="6" t="s">
        <v>2505</v>
      </c>
      <c r="J512" s="17">
        <v>8</v>
      </c>
      <c r="K512" s="5">
        <v>8</v>
      </c>
      <c r="L512" s="5" t="s">
        <v>1282</v>
      </c>
      <c r="M512" s="5" t="s">
        <v>426</v>
      </c>
      <c r="N512" s="17" t="s">
        <v>426</v>
      </c>
      <c r="O512" s="4" t="s">
        <v>426</v>
      </c>
      <c r="P512" s="4"/>
      <c r="Q512" s="4" t="s">
        <v>426</v>
      </c>
      <c r="R512" s="40" t="s">
        <v>2700</v>
      </c>
      <c r="S512" s="5" t="s">
        <v>2558</v>
      </c>
      <c r="T512" s="5" t="s">
        <v>425</v>
      </c>
      <c r="U512" s="4" t="s">
        <v>349</v>
      </c>
      <c r="V512" s="4" t="s">
        <v>664</v>
      </c>
      <c r="W512" s="5"/>
      <c r="X512" s="5">
        <v>32</v>
      </c>
      <c r="Z512" s="7" t="str">
        <f>IFERROR(VLOOKUP(J512,Мощность!A:F,6,0),"000")</f>
        <v>_8____</v>
      </c>
      <c r="AA512" s="7" t="str">
        <f>IFERROR(VLOOKUP('Подбор UPS'!K512,Мощность!H:Q,10,0),"000")</f>
        <v>_7.2_8_______</v>
      </c>
      <c r="AB512" t="str">
        <f t="shared" si="36"/>
        <v>да-</v>
      </c>
      <c r="AC512" t="str">
        <f t="shared" si="37"/>
        <v>да-</v>
      </c>
      <c r="AD512" t="str">
        <f t="shared" si="35"/>
        <v>да-</v>
      </c>
      <c r="AE512" t="s">
        <v>2708</v>
      </c>
      <c r="AF512" t="s">
        <v>2708</v>
      </c>
      <c r="AG512" t="s">
        <v>2708</v>
      </c>
      <c r="AH512" t="s">
        <v>2708</v>
      </c>
      <c r="AI512" t="s">
        <v>2708</v>
      </c>
      <c r="AJ512" s="37" t="str">
        <f t="shared" si="38"/>
        <v>93PS-8(20)-15-2x9Ah-MBS-6_</v>
      </c>
    </row>
    <row r="513" spans="1:36" ht="36" hidden="1">
      <c r="A513" s="8" t="s">
        <v>2353</v>
      </c>
      <c r="B513" s="27" t="s">
        <v>2354</v>
      </c>
      <c r="C513" s="68" t="s">
        <v>2355</v>
      </c>
      <c r="D513" s="18">
        <v>90</v>
      </c>
      <c r="E513" s="70">
        <v>33.5</v>
      </c>
      <c r="F513" s="71">
        <v>75</v>
      </c>
      <c r="G513" s="70">
        <v>130</v>
      </c>
      <c r="H513" s="5" t="s">
        <v>1301</v>
      </c>
      <c r="I513" s="6" t="s">
        <v>2505</v>
      </c>
      <c r="J513" s="17">
        <v>10</v>
      </c>
      <c r="K513" s="5">
        <v>10</v>
      </c>
      <c r="L513" s="5" t="s">
        <v>1282</v>
      </c>
      <c r="M513" s="5" t="s">
        <v>426</v>
      </c>
      <c r="N513" s="17" t="s">
        <v>426</v>
      </c>
      <c r="O513" s="4" t="s">
        <v>427</v>
      </c>
      <c r="P513" s="4"/>
      <c r="Q513" s="4" t="s">
        <v>427</v>
      </c>
      <c r="R513" s="40" t="s">
        <v>2700</v>
      </c>
      <c r="S513" s="5" t="s">
        <v>2558</v>
      </c>
      <c r="T513" s="5" t="s">
        <v>425</v>
      </c>
      <c r="U513" s="4" t="s">
        <v>349</v>
      </c>
      <c r="V513" s="4" t="s">
        <v>664</v>
      </c>
      <c r="W513" s="18" t="s">
        <v>425</v>
      </c>
      <c r="X513" s="18" t="s">
        <v>425</v>
      </c>
      <c r="Z513" s="7" t="str">
        <f>IFERROR(VLOOKUP(J513,Мощность!A:F,6,0),"000")</f>
        <v>_8_10___</v>
      </c>
      <c r="AA513" s="7" t="str">
        <f>IFERROR(VLOOKUP('Подбор UPS'!K513,Мощность!H:Q,10,0),"000")</f>
        <v>_7.2_8_9_10_____</v>
      </c>
      <c r="AB513" t="str">
        <f t="shared" si="36"/>
        <v>да-</v>
      </c>
      <c r="AC513" t="str">
        <f t="shared" si="37"/>
        <v>нет-</v>
      </c>
      <c r="AD513" t="str">
        <f t="shared" si="35"/>
        <v>нет-</v>
      </c>
      <c r="AE513" t="s">
        <v>2708</v>
      </c>
      <c r="AF513" t="s">
        <v>2708</v>
      </c>
      <c r="AG513" t="s">
        <v>2708</v>
      </c>
      <c r="AH513" t="s">
        <v>2708</v>
      </c>
      <c r="AI513" t="s">
        <v>2708</v>
      </c>
      <c r="AJ513" s="37" t="str">
        <f t="shared" si="38"/>
        <v>93PS-10(20)-15-0-6_</v>
      </c>
    </row>
    <row r="514" spans="1:36" ht="48" hidden="1">
      <c r="A514" s="8" t="s">
        <v>2356</v>
      </c>
      <c r="B514" s="27" t="s">
        <v>2357</v>
      </c>
      <c r="C514" s="68" t="s">
        <v>2358</v>
      </c>
      <c r="D514" s="18">
        <v>252</v>
      </c>
      <c r="E514" s="70">
        <v>33.5</v>
      </c>
      <c r="F514" s="71">
        <v>75</v>
      </c>
      <c r="G514" s="70">
        <v>130</v>
      </c>
      <c r="H514" s="5" t="s">
        <v>1301</v>
      </c>
      <c r="I514" s="6" t="s">
        <v>2505</v>
      </c>
      <c r="J514" s="17">
        <v>10</v>
      </c>
      <c r="K514" s="5">
        <v>10</v>
      </c>
      <c r="L514" s="5" t="s">
        <v>1282</v>
      </c>
      <c r="M514" s="5" t="s">
        <v>426</v>
      </c>
      <c r="N514" s="17" t="s">
        <v>426</v>
      </c>
      <c r="O514" s="4" t="s">
        <v>427</v>
      </c>
      <c r="P514" s="4"/>
      <c r="Q514" s="4" t="s">
        <v>426</v>
      </c>
      <c r="R514" s="40" t="s">
        <v>2700</v>
      </c>
      <c r="S514" s="5" t="s">
        <v>2558</v>
      </c>
      <c r="T514" s="5" t="s">
        <v>425</v>
      </c>
      <c r="U514" s="4" t="s">
        <v>349</v>
      </c>
      <c r="V514" s="4" t="s">
        <v>664</v>
      </c>
      <c r="W514" s="5"/>
      <c r="X514" s="5">
        <v>21</v>
      </c>
      <c r="Z514" s="7" t="str">
        <f>IFERROR(VLOOKUP(J514,Мощность!A:F,6,0),"000")</f>
        <v>_8_10___</v>
      </c>
      <c r="AA514" s="7" t="str">
        <f>IFERROR(VLOOKUP('Подбор UPS'!K514,Мощность!H:Q,10,0),"000")</f>
        <v>_7.2_8_9_10_____</v>
      </c>
      <c r="AB514" t="str">
        <f t="shared" si="36"/>
        <v>да-</v>
      </c>
      <c r="AC514" t="str">
        <f t="shared" si="37"/>
        <v>нет-</v>
      </c>
      <c r="AD514" t="str">
        <f t="shared" si="35"/>
        <v>да-</v>
      </c>
      <c r="AE514" t="s">
        <v>2708</v>
      </c>
      <c r="AF514" t="s">
        <v>2708</v>
      </c>
      <c r="AG514" t="s">
        <v>2708</v>
      </c>
      <c r="AH514" t="s">
        <v>2708</v>
      </c>
      <c r="AI514" t="s">
        <v>2708</v>
      </c>
      <c r="AJ514" s="37" t="str">
        <f t="shared" si="38"/>
        <v>93PS-10(20)-15-2x7Ah-LL-6_</v>
      </c>
    </row>
    <row r="515" spans="1:36" ht="36" hidden="1">
      <c r="A515" s="8" t="s">
        <v>2359</v>
      </c>
      <c r="B515" s="27" t="s">
        <v>2360</v>
      </c>
      <c r="C515" s="68" t="s">
        <v>2361</v>
      </c>
      <c r="D515" s="18">
        <v>171</v>
      </c>
      <c r="E515" s="70">
        <v>33.5</v>
      </c>
      <c r="F515" s="71">
        <v>75</v>
      </c>
      <c r="G515" s="70">
        <v>130</v>
      </c>
      <c r="H515" s="5" t="s">
        <v>1301</v>
      </c>
      <c r="I515" s="6" t="s">
        <v>2505</v>
      </c>
      <c r="J515" s="17">
        <v>10</v>
      </c>
      <c r="K515" s="5">
        <v>10</v>
      </c>
      <c r="L515" s="5" t="s">
        <v>1282</v>
      </c>
      <c r="M515" s="5" t="s">
        <v>426</v>
      </c>
      <c r="N515" s="17" t="s">
        <v>426</v>
      </c>
      <c r="O515" s="4" t="s">
        <v>427</v>
      </c>
      <c r="P515" s="4"/>
      <c r="Q515" s="4" t="s">
        <v>426</v>
      </c>
      <c r="R515" s="40" t="s">
        <v>2700</v>
      </c>
      <c r="S515" s="5" t="s">
        <v>2558</v>
      </c>
      <c r="T515" s="5" t="s">
        <v>425</v>
      </c>
      <c r="U515" s="4" t="s">
        <v>349</v>
      </c>
      <c r="V515" s="4" t="s">
        <v>664</v>
      </c>
      <c r="W515" s="5"/>
      <c r="X515" s="5">
        <v>10</v>
      </c>
      <c r="Z515" s="7" t="str">
        <f>IFERROR(VLOOKUP(J515,Мощность!A:F,6,0),"000")</f>
        <v>_8_10___</v>
      </c>
      <c r="AA515" s="7" t="str">
        <f>IFERROR(VLOOKUP('Подбор UPS'!K515,Мощность!H:Q,10,0),"000")</f>
        <v>_7.2_8_9_10_____</v>
      </c>
      <c r="AB515" t="str">
        <f t="shared" si="36"/>
        <v>да-</v>
      </c>
      <c r="AC515" t="str">
        <f t="shared" si="37"/>
        <v>нет-</v>
      </c>
      <c r="AD515" t="str">
        <f t="shared" si="35"/>
        <v>да-</v>
      </c>
      <c r="AE515" t="s">
        <v>2708</v>
      </c>
      <c r="AF515" t="s">
        <v>2708</v>
      </c>
      <c r="AG515" t="s">
        <v>2708</v>
      </c>
      <c r="AH515" t="s">
        <v>2708</v>
      </c>
      <c r="AI515" t="s">
        <v>2708</v>
      </c>
      <c r="AJ515" s="37" t="str">
        <f t="shared" si="38"/>
        <v>93PS-10(20)-15-1x9Ah-6_</v>
      </c>
    </row>
    <row r="516" spans="1:36" ht="36" hidden="1">
      <c r="A516" s="8" t="s">
        <v>2362</v>
      </c>
      <c r="B516" s="27" t="s">
        <v>2363</v>
      </c>
      <c r="C516" s="68" t="s">
        <v>2364</v>
      </c>
      <c r="D516" s="18">
        <v>252</v>
      </c>
      <c r="E516" s="70">
        <v>33.5</v>
      </c>
      <c r="F516" s="71">
        <v>75</v>
      </c>
      <c r="G516" s="70">
        <v>130</v>
      </c>
      <c r="H516" s="5" t="s">
        <v>1301</v>
      </c>
      <c r="I516" s="6" t="s">
        <v>2505</v>
      </c>
      <c r="J516" s="17">
        <v>10</v>
      </c>
      <c r="K516" s="5">
        <v>10</v>
      </c>
      <c r="L516" s="5" t="s">
        <v>1282</v>
      </c>
      <c r="M516" s="5" t="s">
        <v>426</v>
      </c>
      <c r="N516" s="17" t="s">
        <v>426</v>
      </c>
      <c r="O516" s="4" t="s">
        <v>427</v>
      </c>
      <c r="P516" s="4"/>
      <c r="Q516" s="4" t="s">
        <v>426</v>
      </c>
      <c r="R516" s="40" t="s">
        <v>2700</v>
      </c>
      <c r="S516" s="5" t="s">
        <v>2558</v>
      </c>
      <c r="T516" s="5" t="s">
        <v>425</v>
      </c>
      <c r="U516" s="4" t="s">
        <v>349</v>
      </c>
      <c r="V516" s="4" t="s">
        <v>664</v>
      </c>
      <c r="W516" s="5"/>
      <c r="X516" s="5">
        <v>25</v>
      </c>
      <c r="Z516" s="7" t="str">
        <f>IFERROR(VLOOKUP(J516,Мощность!A:F,6,0),"000")</f>
        <v>_8_10___</v>
      </c>
      <c r="AA516" s="7" t="str">
        <f>IFERROR(VLOOKUP('Подбор UPS'!K516,Мощность!H:Q,10,0),"000")</f>
        <v>_7.2_8_9_10_____</v>
      </c>
      <c r="AB516" t="str">
        <f t="shared" si="36"/>
        <v>да-</v>
      </c>
      <c r="AC516" t="str">
        <f t="shared" si="37"/>
        <v>нет-</v>
      </c>
      <c r="AD516" t="str">
        <f t="shared" si="35"/>
        <v>да-</v>
      </c>
      <c r="AE516" t="s">
        <v>2708</v>
      </c>
      <c r="AF516" t="s">
        <v>2708</v>
      </c>
      <c r="AG516" t="s">
        <v>2708</v>
      </c>
      <c r="AH516" t="s">
        <v>2708</v>
      </c>
      <c r="AI516" t="s">
        <v>2708</v>
      </c>
      <c r="AJ516" s="37" t="str">
        <f t="shared" si="38"/>
        <v>93PS-10(20)-15-2x9Ah-6_</v>
      </c>
    </row>
    <row r="517" spans="1:36" ht="48" hidden="1">
      <c r="A517" s="8" t="s">
        <v>2365</v>
      </c>
      <c r="B517" s="27" t="s">
        <v>2366</v>
      </c>
      <c r="C517" s="68" t="s">
        <v>2367</v>
      </c>
      <c r="D517" s="18">
        <v>95</v>
      </c>
      <c r="E517" s="70">
        <v>33.5</v>
      </c>
      <c r="F517" s="71">
        <v>75</v>
      </c>
      <c r="G517" s="70">
        <v>130</v>
      </c>
      <c r="H517" s="5" t="s">
        <v>1301</v>
      </c>
      <c r="I517" s="6" t="s">
        <v>2505</v>
      </c>
      <c r="J517" s="17">
        <v>10</v>
      </c>
      <c r="K517" s="5">
        <v>10</v>
      </c>
      <c r="L517" s="5" t="s">
        <v>1282</v>
      </c>
      <c r="M517" s="5" t="s">
        <v>426</v>
      </c>
      <c r="N517" s="17" t="s">
        <v>426</v>
      </c>
      <c r="O517" s="4" t="s">
        <v>426</v>
      </c>
      <c r="P517" s="4"/>
      <c r="Q517" s="4" t="s">
        <v>427</v>
      </c>
      <c r="R517" s="40" t="s">
        <v>2700</v>
      </c>
      <c r="S517" s="5" t="s">
        <v>2558</v>
      </c>
      <c r="T517" s="5" t="s">
        <v>425</v>
      </c>
      <c r="U517" s="4" t="s">
        <v>349</v>
      </c>
      <c r="V517" s="4" t="s">
        <v>664</v>
      </c>
      <c r="W517" s="18" t="s">
        <v>425</v>
      </c>
      <c r="X517" s="18" t="s">
        <v>425</v>
      </c>
      <c r="Z517" s="7" t="str">
        <f>IFERROR(VLOOKUP(J517,Мощность!A:F,6,0),"000")</f>
        <v>_8_10___</v>
      </c>
      <c r="AA517" s="7" t="str">
        <f>IFERROR(VLOOKUP('Подбор UPS'!K517,Мощность!H:Q,10,0),"000")</f>
        <v>_7.2_8_9_10_____</v>
      </c>
      <c r="AB517" t="str">
        <f t="shared" si="36"/>
        <v>да-</v>
      </c>
      <c r="AC517" t="str">
        <f t="shared" si="37"/>
        <v>да-</v>
      </c>
      <c r="AD517" t="str">
        <f t="shared" si="35"/>
        <v>нет-</v>
      </c>
      <c r="AE517" t="s">
        <v>2708</v>
      </c>
      <c r="AF517" t="s">
        <v>2708</v>
      </c>
      <c r="AG517" t="s">
        <v>2708</v>
      </c>
      <c r="AH517" t="s">
        <v>2708</v>
      </c>
      <c r="AI517" t="s">
        <v>2708</v>
      </c>
      <c r="AJ517" s="37" t="str">
        <f t="shared" si="38"/>
        <v>93PS-10(20)-15-0-MBS-6_</v>
      </c>
    </row>
    <row r="518" spans="1:36" ht="48" hidden="1">
      <c r="A518" s="8" t="s">
        <v>2368</v>
      </c>
      <c r="B518" s="27" t="s">
        <v>2369</v>
      </c>
      <c r="C518" s="68" t="s">
        <v>2370</v>
      </c>
      <c r="D518" s="18">
        <v>257</v>
      </c>
      <c r="E518" s="70">
        <v>33.5</v>
      </c>
      <c r="F518" s="71">
        <v>75</v>
      </c>
      <c r="G518" s="70">
        <v>130</v>
      </c>
      <c r="H518" s="5" t="s">
        <v>1301</v>
      </c>
      <c r="I518" s="6" t="s">
        <v>2505</v>
      </c>
      <c r="J518" s="17">
        <v>10</v>
      </c>
      <c r="K518" s="5">
        <v>10</v>
      </c>
      <c r="L518" s="5" t="s">
        <v>1282</v>
      </c>
      <c r="M518" s="5" t="s">
        <v>426</v>
      </c>
      <c r="N518" s="17" t="s">
        <v>426</v>
      </c>
      <c r="O518" s="4" t="s">
        <v>426</v>
      </c>
      <c r="P518" s="4"/>
      <c r="Q518" s="4" t="s">
        <v>426</v>
      </c>
      <c r="R518" s="40" t="s">
        <v>2700</v>
      </c>
      <c r="S518" s="5" t="s">
        <v>2558</v>
      </c>
      <c r="T518" s="5" t="s">
        <v>425</v>
      </c>
      <c r="U518" s="4" t="s">
        <v>349</v>
      </c>
      <c r="V518" s="4" t="s">
        <v>664</v>
      </c>
      <c r="W518" s="5"/>
      <c r="X518" s="5">
        <v>21</v>
      </c>
      <c r="Z518" s="7" t="str">
        <f>IFERROR(VLOOKUP(J518,Мощность!A:F,6,0),"000")</f>
        <v>_8_10___</v>
      </c>
      <c r="AA518" s="7" t="str">
        <f>IFERROR(VLOOKUP('Подбор UPS'!K518,Мощность!H:Q,10,0),"000")</f>
        <v>_7.2_8_9_10_____</v>
      </c>
      <c r="AB518" t="str">
        <f t="shared" si="36"/>
        <v>да-</v>
      </c>
      <c r="AC518" t="str">
        <f t="shared" si="37"/>
        <v>да-</v>
      </c>
      <c r="AD518" t="str">
        <f t="shared" si="35"/>
        <v>да-</v>
      </c>
      <c r="AE518" t="s">
        <v>2708</v>
      </c>
      <c r="AF518" t="s">
        <v>2708</v>
      </c>
      <c r="AG518" t="s">
        <v>2708</v>
      </c>
      <c r="AH518" t="s">
        <v>2708</v>
      </c>
      <c r="AI518" t="s">
        <v>2708</v>
      </c>
      <c r="AJ518" s="37" t="str">
        <f t="shared" si="38"/>
        <v>93PS-10(20)-15-2x7Ah-LL-MBS-6_</v>
      </c>
    </row>
    <row r="519" spans="1:36" ht="48" hidden="1">
      <c r="A519" s="8" t="s">
        <v>2371</v>
      </c>
      <c r="B519" s="27" t="s">
        <v>2372</v>
      </c>
      <c r="C519" s="68" t="s">
        <v>2373</v>
      </c>
      <c r="D519" s="18">
        <v>176</v>
      </c>
      <c r="E519" s="70">
        <v>33.5</v>
      </c>
      <c r="F519" s="71">
        <v>75</v>
      </c>
      <c r="G519" s="70">
        <v>130</v>
      </c>
      <c r="H519" s="5" t="s">
        <v>1301</v>
      </c>
      <c r="I519" s="6" t="s">
        <v>2505</v>
      </c>
      <c r="J519" s="17">
        <v>10</v>
      </c>
      <c r="K519" s="5">
        <v>10</v>
      </c>
      <c r="L519" s="5" t="s">
        <v>1282</v>
      </c>
      <c r="M519" s="5" t="s">
        <v>426</v>
      </c>
      <c r="N519" s="17" t="s">
        <v>426</v>
      </c>
      <c r="O519" s="4" t="s">
        <v>426</v>
      </c>
      <c r="P519" s="4"/>
      <c r="Q519" s="4" t="s">
        <v>426</v>
      </c>
      <c r="R519" s="40" t="s">
        <v>2700</v>
      </c>
      <c r="S519" s="5" t="s">
        <v>2558</v>
      </c>
      <c r="T519" s="5" t="s">
        <v>425</v>
      </c>
      <c r="U519" s="4" t="s">
        <v>349</v>
      </c>
      <c r="V519" s="4" t="s">
        <v>664</v>
      </c>
      <c r="W519" s="5"/>
      <c r="X519" s="5">
        <v>10</v>
      </c>
      <c r="Z519" s="7" t="str">
        <f>IFERROR(VLOOKUP(J519,Мощность!A:F,6,0),"000")</f>
        <v>_8_10___</v>
      </c>
      <c r="AA519" s="7" t="str">
        <f>IFERROR(VLOOKUP('Подбор UPS'!K519,Мощность!H:Q,10,0),"000")</f>
        <v>_7.2_8_9_10_____</v>
      </c>
      <c r="AB519" t="str">
        <f t="shared" si="36"/>
        <v>да-</v>
      </c>
      <c r="AC519" t="str">
        <f t="shared" si="37"/>
        <v>да-</v>
      </c>
      <c r="AD519" t="str">
        <f t="shared" ref="AD519:AD582" si="39">CONCATENATE(Q519,"-")</f>
        <v>да-</v>
      </c>
      <c r="AE519" t="s">
        <v>2708</v>
      </c>
      <c r="AF519" t="s">
        <v>2708</v>
      </c>
      <c r="AG519" t="s">
        <v>2708</v>
      </c>
      <c r="AH519" t="s">
        <v>2708</v>
      </c>
      <c r="AI519" t="s">
        <v>2708</v>
      </c>
      <c r="AJ519" s="37" t="str">
        <f t="shared" si="38"/>
        <v>93PS-10(20)-15-1x9Ah-MBS-6_</v>
      </c>
    </row>
    <row r="520" spans="1:36" ht="48" hidden="1">
      <c r="A520" s="8" t="s">
        <v>2374</v>
      </c>
      <c r="B520" s="27" t="s">
        <v>2375</v>
      </c>
      <c r="C520" s="68" t="s">
        <v>2376</v>
      </c>
      <c r="D520" s="18">
        <v>257</v>
      </c>
      <c r="E520" s="70">
        <v>33.5</v>
      </c>
      <c r="F520" s="71">
        <v>75</v>
      </c>
      <c r="G520" s="70">
        <v>130</v>
      </c>
      <c r="H520" s="5" t="s">
        <v>1301</v>
      </c>
      <c r="I520" s="6" t="s">
        <v>2505</v>
      </c>
      <c r="J520" s="17">
        <v>10</v>
      </c>
      <c r="K520" s="5">
        <v>10</v>
      </c>
      <c r="L520" s="5" t="s">
        <v>1282</v>
      </c>
      <c r="M520" s="5" t="s">
        <v>426</v>
      </c>
      <c r="N520" s="17" t="s">
        <v>426</v>
      </c>
      <c r="O520" s="4" t="s">
        <v>426</v>
      </c>
      <c r="P520" s="4"/>
      <c r="Q520" s="4" t="s">
        <v>426</v>
      </c>
      <c r="R520" s="40" t="s">
        <v>2700</v>
      </c>
      <c r="S520" s="5" t="s">
        <v>2558</v>
      </c>
      <c r="T520" s="5" t="s">
        <v>425</v>
      </c>
      <c r="U520" s="4" t="s">
        <v>349</v>
      </c>
      <c r="V520" s="4" t="s">
        <v>664</v>
      </c>
      <c r="W520" s="5"/>
      <c r="X520" s="5">
        <v>25</v>
      </c>
      <c r="Z520" s="7" t="str">
        <f>IFERROR(VLOOKUP(J520,Мощность!A:F,6,0),"000")</f>
        <v>_8_10___</v>
      </c>
      <c r="AA520" s="7" t="str">
        <f>IFERROR(VLOOKUP('Подбор UPS'!K520,Мощность!H:Q,10,0),"000")</f>
        <v>_7.2_8_9_10_____</v>
      </c>
      <c r="AB520" t="str">
        <f t="shared" si="36"/>
        <v>да-</v>
      </c>
      <c r="AC520" t="str">
        <f t="shared" si="37"/>
        <v>да-</v>
      </c>
      <c r="AD520" t="str">
        <f t="shared" si="39"/>
        <v>да-</v>
      </c>
      <c r="AE520" t="s">
        <v>2708</v>
      </c>
      <c r="AF520" t="s">
        <v>2708</v>
      </c>
      <c r="AG520" t="s">
        <v>2708</v>
      </c>
      <c r="AH520" t="s">
        <v>2708</v>
      </c>
      <c r="AI520" t="s">
        <v>2708</v>
      </c>
      <c r="AJ520" s="37" t="str">
        <f t="shared" si="38"/>
        <v>93PS-10(20)-15-2x9Ah-MBS-6_</v>
      </c>
    </row>
    <row r="521" spans="1:36" ht="36" hidden="1">
      <c r="A521" s="8" t="s">
        <v>2377</v>
      </c>
      <c r="B521" s="27" t="s">
        <v>2378</v>
      </c>
      <c r="C521" s="68" t="s">
        <v>2379</v>
      </c>
      <c r="D521" s="18">
        <v>90</v>
      </c>
      <c r="E521" s="70">
        <v>33.5</v>
      </c>
      <c r="F521" s="71">
        <v>75</v>
      </c>
      <c r="G521" s="70">
        <v>130</v>
      </c>
      <c r="H521" s="5" t="s">
        <v>1301</v>
      </c>
      <c r="I521" s="6" t="s">
        <v>2505</v>
      </c>
      <c r="J521" s="17">
        <v>15</v>
      </c>
      <c r="K521" s="5">
        <v>15</v>
      </c>
      <c r="L521" s="5" t="s">
        <v>425</v>
      </c>
      <c r="M521" s="5" t="s">
        <v>426</v>
      </c>
      <c r="N521" s="17" t="s">
        <v>426</v>
      </c>
      <c r="O521" s="4" t="s">
        <v>427</v>
      </c>
      <c r="P521" s="4"/>
      <c r="Q521" s="4" t="s">
        <v>427</v>
      </c>
      <c r="R521" s="40" t="s">
        <v>2700</v>
      </c>
      <c r="S521" s="5" t="s">
        <v>2558</v>
      </c>
      <c r="T521" s="5" t="s">
        <v>425</v>
      </c>
      <c r="U521" s="4" t="s">
        <v>349</v>
      </c>
      <c r="V521" s="4" t="s">
        <v>664</v>
      </c>
      <c r="W521" s="18" t="s">
        <v>425</v>
      </c>
      <c r="X521" s="18" t="s">
        <v>425</v>
      </c>
      <c r="Z521" s="7" t="str">
        <f>IFERROR(VLOOKUP(J521,Мощность!A:F,6,0),"000")</f>
        <v>_8_10_12_15_</v>
      </c>
      <c r="AA521" s="7" t="str">
        <f>IFERROR(VLOOKUP('Подбор UPS'!K521,Мощность!H:Q,10,0),"000")</f>
        <v>_7.2_8_9_10_10.8_12_13.5_15_</v>
      </c>
      <c r="AB521" t="str">
        <f t="shared" si="36"/>
        <v>да-</v>
      </c>
      <c r="AC521" t="str">
        <f t="shared" si="37"/>
        <v>нет-</v>
      </c>
      <c r="AD521" t="str">
        <f t="shared" si="39"/>
        <v>нет-</v>
      </c>
      <c r="AE521" t="s">
        <v>2708</v>
      </c>
      <c r="AF521" t="s">
        <v>2708</v>
      </c>
      <c r="AG521" t="s">
        <v>2708</v>
      </c>
      <c r="AH521" t="s">
        <v>2708</v>
      </c>
      <c r="AI521" t="s">
        <v>2708</v>
      </c>
      <c r="AJ521" s="37" t="str">
        <f t="shared" si="38"/>
        <v>93PS-15(20)-15-0-6_</v>
      </c>
    </row>
    <row r="522" spans="1:36" ht="48" hidden="1">
      <c r="A522" s="8" t="s">
        <v>2380</v>
      </c>
      <c r="B522" s="27" t="s">
        <v>2381</v>
      </c>
      <c r="C522" s="68" t="s">
        <v>2382</v>
      </c>
      <c r="D522" s="18">
        <v>252</v>
      </c>
      <c r="E522" s="70">
        <v>33.5</v>
      </c>
      <c r="F522" s="71">
        <v>75</v>
      </c>
      <c r="G522" s="70">
        <v>130</v>
      </c>
      <c r="H522" s="5" t="s">
        <v>1301</v>
      </c>
      <c r="I522" s="6" t="s">
        <v>2505</v>
      </c>
      <c r="J522" s="17">
        <v>15</v>
      </c>
      <c r="K522" s="5">
        <v>15</v>
      </c>
      <c r="L522" s="5" t="s">
        <v>425</v>
      </c>
      <c r="M522" s="5" t="s">
        <v>426</v>
      </c>
      <c r="N522" s="17" t="s">
        <v>426</v>
      </c>
      <c r="O522" s="4" t="s">
        <v>427</v>
      </c>
      <c r="P522" s="4"/>
      <c r="Q522" s="4" t="s">
        <v>426</v>
      </c>
      <c r="R522" s="40" t="s">
        <v>2700</v>
      </c>
      <c r="S522" s="5" t="s">
        <v>2558</v>
      </c>
      <c r="T522" s="5" t="s">
        <v>425</v>
      </c>
      <c r="U522" s="4" t="s">
        <v>349</v>
      </c>
      <c r="V522" s="4" t="s">
        <v>664</v>
      </c>
      <c r="W522" s="5"/>
      <c r="X522" s="5">
        <v>11</v>
      </c>
      <c r="Z522" s="7" t="str">
        <f>IFERROR(VLOOKUP(J522,Мощность!A:F,6,0),"000")</f>
        <v>_8_10_12_15_</v>
      </c>
      <c r="AA522" s="7" t="str">
        <f>IFERROR(VLOOKUP('Подбор UPS'!K522,Мощность!H:Q,10,0),"000")</f>
        <v>_7.2_8_9_10_10.8_12_13.5_15_</v>
      </c>
      <c r="AB522" t="str">
        <f t="shared" si="36"/>
        <v>да-</v>
      </c>
      <c r="AC522" t="str">
        <f t="shared" si="37"/>
        <v>нет-</v>
      </c>
      <c r="AD522" t="str">
        <f t="shared" si="39"/>
        <v>да-</v>
      </c>
      <c r="AE522" t="s">
        <v>2708</v>
      </c>
      <c r="AF522" t="s">
        <v>2708</v>
      </c>
      <c r="AG522" t="s">
        <v>2708</v>
      </c>
      <c r="AH522" t="s">
        <v>2708</v>
      </c>
      <c r="AI522" t="s">
        <v>2708</v>
      </c>
      <c r="AJ522" s="37" t="str">
        <f t="shared" si="38"/>
        <v>93PS-15(20)-15-2x7Ah-LL-6_</v>
      </c>
    </row>
    <row r="523" spans="1:36" ht="36" hidden="1">
      <c r="A523" s="8" t="s">
        <v>2383</v>
      </c>
      <c r="B523" s="27" t="s">
        <v>2384</v>
      </c>
      <c r="C523" s="68" t="s">
        <v>2385</v>
      </c>
      <c r="D523" s="18">
        <v>252</v>
      </c>
      <c r="E523" s="70">
        <v>33.5</v>
      </c>
      <c r="F523" s="71">
        <v>75</v>
      </c>
      <c r="G523" s="70">
        <v>130</v>
      </c>
      <c r="H523" s="5" t="s">
        <v>1301</v>
      </c>
      <c r="I523" s="6" t="s">
        <v>2505</v>
      </c>
      <c r="J523" s="17">
        <v>15</v>
      </c>
      <c r="K523" s="5">
        <v>15</v>
      </c>
      <c r="L523" s="5" t="s">
        <v>425</v>
      </c>
      <c r="M523" s="5" t="s">
        <v>426</v>
      </c>
      <c r="N523" s="17" t="s">
        <v>426</v>
      </c>
      <c r="O523" s="4" t="s">
        <v>427</v>
      </c>
      <c r="P523" s="4"/>
      <c r="Q523" s="4" t="s">
        <v>426</v>
      </c>
      <c r="R523" s="40" t="s">
        <v>2700</v>
      </c>
      <c r="S523" s="5" t="s">
        <v>2558</v>
      </c>
      <c r="T523" s="5" t="s">
        <v>425</v>
      </c>
      <c r="U523" s="4" t="s">
        <v>349</v>
      </c>
      <c r="V523" s="4" t="s">
        <v>664</v>
      </c>
      <c r="W523" s="5"/>
      <c r="X523" s="5">
        <v>15</v>
      </c>
      <c r="Z523" s="7" t="str">
        <f>IFERROR(VLOOKUP(J523,Мощность!A:F,6,0),"000")</f>
        <v>_8_10_12_15_</v>
      </c>
      <c r="AA523" s="7" t="str">
        <f>IFERROR(VLOOKUP('Подбор UPS'!K523,Мощность!H:Q,10,0),"000")</f>
        <v>_7.2_8_9_10_10.8_12_13.5_15_</v>
      </c>
      <c r="AB523" t="str">
        <f t="shared" si="36"/>
        <v>да-</v>
      </c>
      <c r="AC523" t="str">
        <f t="shared" si="37"/>
        <v>нет-</v>
      </c>
      <c r="AD523" t="str">
        <f t="shared" si="39"/>
        <v>да-</v>
      </c>
      <c r="AE523" t="s">
        <v>2708</v>
      </c>
      <c r="AF523" t="s">
        <v>2708</v>
      </c>
      <c r="AG523" t="s">
        <v>2708</v>
      </c>
      <c r="AH523" t="s">
        <v>2708</v>
      </c>
      <c r="AI523" t="s">
        <v>2708</v>
      </c>
      <c r="AJ523" s="37" t="str">
        <f t="shared" si="38"/>
        <v>93PS-15(20)-15-2x9Ah-6_</v>
      </c>
    </row>
    <row r="524" spans="1:36" ht="48" hidden="1">
      <c r="A524" s="8" t="s">
        <v>2386</v>
      </c>
      <c r="B524" s="27" t="s">
        <v>2387</v>
      </c>
      <c r="C524" s="68" t="s">
        <v>2388</v>
      </c>
      <c r="D524" s="18">
        <v>95</v>
      </c>
      <c r="E524" s="70">
        <v>33.5</v>
      </c>
      <c r="F524" s="71">
        <v>75</v>
      </c>
      <c r="G524" s="70">
        <v>130</v>
      </c>
      <c r="H524" s="5" t="s">
        <v>1301</v>
      </c>
      <c r="I524" s="6" t="s">
        <v>2505</v>
      </c>
      <c r="J524" s="17">
        <v>15</v>
      </c>
      <c r="K524" s="5">
        <v>15</v>
      </c>
      <c r="L524" s="5" t="s">
        <v>425</v>
      </c>
      <c r="M524" s="5" t="s">
        <v>426</v>
      </c>
      <c r="N524" s="17" t="s">
        <v>426</v>
      </c>
      <c r="O524" s="4" t="s">
        <v>426</v>
      </c>
      <c r="P524" s="4"/>
      <c r="Q524" s="4" t="s">
        <v>427</v>
      </c>
      <c r="R524" s="40" t="s">
        <v>2700</v>
      </c>
      <c r="S524" s="5" t="s">
        <v>2558</v>
      </c>
      <c r="T524" s="5" t="s">
        <v>425</v>
      </c>
      <c r="U524" s="4" t="s">
        <v>349</v>
      </c>
      <c r="V524" s="4" t="s">
        <v>664</v>
      </c>
      <c r="W524" s="18" t="s">
        <v>425</v>
      </c>
      <c r="X524" s="18" t="s">
        <v>425</v>
      </c>
      <c r="Z524" s="7" t="str">
        <f>IFERROR(VLOOKUP(J524,Мощность!A:F,6,0),"000")</f>
        <v>_8_10_12_15_</v>
      </c>
      <c r="AA524" s="7" t="str">
        <f>IFERROR(VLOOKUP('Подбор UPS'!K524,Мощность!H:Q,10,0),"000")</f>
        <v>_7.2_8_9_10_10.8_12_13.5_15_</v>
      </c>
      <c r="AB524" t="str">
        <f t="shared" si="36"/>
        <v>да-</v>
      </c>
      <c r="AC524" t="str">
        <f t="shared" si="37"/>
        <v>да-</v>
      </c>
      <c r="AD524" t="str">
        <f t="shared" si="39"/>
        <v>нет-</v>
      </c>
      <c r="AE524" t="s">
        <v>2708</v>
      </c>
      <c r="AF524" t="s">
        <v>2708</v>
      </c>
      <c r="AG524" t="s">
        <v>2708</v>
      </c>
      <c r="AH524" t="s">
        <v>2708</v>
      </c>
      <c r="AI524" t="s">
        <v>2708</v>
      </c>
      <c r="AJ524" s="37" t="str">
        <f t="shared" si="38"/>
        <v>93PS-15(20)-15-0-MBS-6_</v>
      </c>
    </row>
    <row r="525" spans="1:36" ht="48" hidden="1">
      <c r="A525" s="8" t="s">
        <v>2389</v>
      </c>
      <c r="B525" s="27" t="s">
        <v>2390</v>
      </c>
      <c r="C525" s="68" t="s">
        <v>2391</v>
      </c>
      <c r="D525" s="18">
        <v>257</v>
      </c>
      <c r="E525" s="70">
        <v>33.5</v>
      </c>
      <c r="F525" s="71">
        <v>75</v>
      </c>
      <c r="G525" s="70">
        <v>130</v>
      </c>
      <c r="H525" s="5" t="s">
        <v>1301</v>
      </c>
      <c r="I525" s="6" t="s">
        <v>2505</v>
      </c>
      <c r="J525" s="17">
        <v>15</v>
      </c>
      <c r="K525" s="5">
        <v>15</v>
      </c>
      <c r="L525" s="5" t="s">
        <v>425</v>
      </c>
      <c r="M525" s="5" t="s">
        <v>426</v>
      </c>
      <c r="N525" s="17" t="s">
        <v>426</v>
      </c>
      <c r="O525" s="4" t="s">
        <v>426</v>
      </c>
      <c r="P525" s="4"/>
      <c r="Q525" s="4" t="s">
        <v>426</v>
      </c>
      <c r="R525" s="40" t="s">
        <v>2700</v>
      </c>
      <c r="S525" s="5" t="s">
        <v>2558</v>
      </c>
      <c r="T525" s="5" t="s">
        <v>425</v>
      </c>
      <c r="U525" s="4" t="s">
        <v>349</v>
      </c>
      <c r="V525" s="4" t="s">
        <v>664</v>
      </c>
      <c r="W525" s="5"/>
      <c r="X525" s="5">
        <v>11</v>
      </c>
      <c r="Z525" s="7" t="str">
        <f>IFERROR(VLOOKUP(J525,Мощность!A:F,6,0),"000")</f>
        <v>_8_10_12_15_</v>
      </c>
      <c r="AA525" s="7" t="str">
        <f>IFERROR(VLOOKUP('Подбор UPS'!K525,Мощность!H:Q,10,0),"000")</f>
        <v>_7.2_8_9_10_10.8_12_13.5_15_</v>
      </c>
      <c r="AB525" t="str">
        <f t="shared" si="36"/>
        <v>да-</v>
      </c>
      <c r="AC525" t="str">
        <f t="shared" si="37"/>
        <v>да-</v>
      </c>
      <c r="AD525" t="str">
        <f t="shared" si="39"/>
        <v>да-</v>
      </c>
      <c r="AE525" t="s">
        <v>2708</v>
      </c>
      <c r="AF525" t="s">
        <v>2708</v>
      </c>
      <c r="AG525" t="s">
        <v>2708</v>
      </c>
      <c r="AH525" t="s">
        <v>2708</v>
      </c>
      <c r="AI525" t="s">
        <v>2708</v>
      </c>
      <c r="AJ525" s="37" t="str">
        <f t="shared" si="38"/>
        <v>93PS-15(20)-15-2x7Ah-LL-MBS-6_</v>
      </c>
    </row>
    <row r="526" spans="1:36" ht="48" hidden="1">
      <c r="A526" s="8" t="s">
        <v>2392</v>
      </c>
      <c r="B526" s="27" t="s">
        <v>2393</v>
      </c>
      <c r="C526" s="68" t="s">
        <v>2394</v>
      </c>
      <c r="D526" s="18">
        <v>257</v>
      </c>
      <c r="E526" s="70">
        <v>33.5</v>
      </c>
      <c r="F526" s="71">
        <v>75</v>
      </c>
      <c r="G526" s="70">
        <v>130</v>
      </c>
      <c r="H526" s="5" t="s">
        <v>1301</v>
      </c>
      <c r="I526" s="6" t="s">
        <v>2505</v>
      </c>
      <c r="J526" s="17">
        <v>15</v>
      </c>
      <c r="K526" s="5">
        <v>15</v>
      </c>
      <c r="L526" s="5" t="s">
        <v>425</v>
      </c>
      <c r="M526" s="5" t="s">
        <v>426</v>
      </c>
      <c r="N526" s="17" t="s">
        <v>426</v>
      </c>
      <c r="O526" s="4" t="s">
        <v>426</v>
      </c>
      <c r="P526" s="4"/>
      <c r="Q526" s="4" t="s">
        <v>426</v>
      </c>
      <c r="R526" s="40" t="s">
        <v>2700</v>
      </c>
      <c r="S526" s="5" t="s">
        <v>2558</v>
      </c>
      <c r="T526" s="5" t="s">
        <v>425</v>
      </c>
      <c r="U526" s="4" t="s">
        <v>349</v>
      </c>
      <c r="V526" s="4" t="s">
        <v>664</v>
      </c>
      <c r="W526" s="5"/>
      <c r="X526" s="5">
        <v>15</v>
      </c>
      <c r="Z526" s="7" t="str">
        <f>IFERROR(VLOOKUP(J526,Мощность!A:F,6,0),"000")</f>
        <v>_8_10_12_15_</v>
      </c>
      <c r="AA526" s="7" t="str">
        <f>IFERROR(VLOOKUP('Подбор UPS'!K526,Мощность!H:Q,10,0),"000")</f>
        <v>_7.2_8_9_10_10.8_12_13.5_15_</v>
      </c>
      <c r="AB526" t="str">
        <f t="shared" ref="AB526:AB589" si="40">CONCATENATE(M526,"-")</f>
        <v>да-</v>
      </c>
      <c r="AC526" t="str">
        <f t="shared" ref="AC526:AC589" si="41">CONCATENATE(O526,"-")</f>
        <v>да-</v>
      </c>
      <c r="AD526" t="str">
        <f t="shared" si="39"/>
        <v>да-</v>
      </c>
      <c r="AE526" t="s">
        <v>2708</v>
      </c>
      <c r="AF526" t="s">
        <v>2708</v>
      </c>
      <c r="AG526" t="s">
        <v>2708</v>
      </c>
      <c r="AH526" t="s">
        <v>2708</v>
      </c>
      <c r="AI526" t="s">
        <v>2708</v>
      </c>
      <c r="AJ526" s="37" t="str">
        <f t="shared" si="38"/>
        <v>93PS-15(20)-15-2x9Ah-MBS-6_</v>
      </c>
    </row>
    <row r="527" spans="1:36" ht="36" hidden="1">
      <c r="A527" s="8" t="s">
        <v>2395</v>
      </c>
      <c r="B527" s="27" t="s">
        <v>2396</v>
      </c>
      <c r="C527" s="68" t="s">
        <v>2397</v>
      </c>
      <c r="D527" s="18">
        <v>74</v>
      </c>
      <c r="E527" s="70">
        <v>33.5</v>
      </c>
      <c r="F527" s="71">
        <v>75</v>
      </c>
      <c r="G527" s="70">
        <v>64.5</v>
      </c>
      <c r="H527" s="5" t="s">
        <v>1301</v>
      </c>
      <c r="I527" s="6" t="s">
        <v>2505</v>
      </c>
      <c r="J527" s="17">
        <v>8</v>
      </c>
      <c r="K527" s="5">
        <v>8</v>
      </c>
      <c r="L527" s="5" t="s">
        <v>1282</v>
      </c>
      <c r="M527" s="5" t="s">
        <v>426</v>
      </c>
      <c r="N527" s="17" t="s">
        <v>426</v>
      </c>
      <c r="O527" s="4" t="s">
        <v>427</v>
      </c>
      <c r="P527" s="4"/>
      <c r="Q527" s="4" t="s">
        <v>427</v>
      </c>
      <c r="R527" s="40" t="s">
        <v>2700</v>
      </c>
      <c r="S527" s="5" t="s">
        <v>2558</v>
      </c>
      <c r="T527" s="5" t="s">
        <v>425</v>
      </c>
      <c r="U527" s="4" t="s">
        <v>349</v>
      </c>
      <c r="V527" s="4" t="s">
        <v>664</v>
      </c>
      <c r="W527" s="18" t="s">
        <v>425</v>
      </c>
      <c r="X527" s="18" t="s">
        <v>425</v>
      </c>
      <c r="Z527" s="7" t="str">
        <f>IFERROR(VLOOKUP(J527,Мощность!A:F,6,0),"000")</f>
        <v>_8____</v>
      </c>
      <c r="AA527" s="7" t="str">
        <f>IFERROR(VLOOKUP('Подбор UPS'!K527,Мощность!H:Q,10,0),"000")</f>
        <v>_7.2_8_______</v>
      </c>
      <c r="AB527" t="str">
        <f t="shared" si="40"/>
        <v>да-</v>
      </c>
      <c r="AC527" t="str">
        <f t="shared" si="41"/>
        <v>нет-</v>
      </c>
      <c r="AD527" t="str">
        <f t="shared" si="39"/>
        <v>нет-</v>
      </c>
      <c r="AE527" t="s">
        <v>2708</v>
      </c>
      <c r="AF527" t="s">
        <v>2708</v>
      </c>
      <c r="AG527" t="s">
        <v>2708</v>
      </c>
      <c r="AH527" t="s">
        <v>2708</v>
      </c>
      <c r="AI527" t="s">
        <v>2708</v>
      </c>
      <c r="AJ527" s="37" t="str">
        <f t="shared" si="38"/>
        <v>93PS-8(20)-15-CM-6_</v>
      </c>
    </row>
    <row r="528" spans="1:36" ht="36" hidden="1">
      <c r="A528" s="8" t="s">
        <v>2398</v>
      </c>
      <c r="B528" s="27" t="s">
        <v>2399</v>
      </c>
      <c r="C528" s="68" t="s">
        <v>2400</v>
      </c>
      <c r="D528" s="18">
        <v>74</v>
      </c>
      <c r="E528" s="70">
        <v>33.5</v>
      </c>
      <c r="F528" s="71">
        <v>75</v>
      </c>
      <c r="G528" s="70">
        <v>64.5</v>
      </c>
      <c r="H528" s="5" t="s">
        <v>1301</v>
      </c>
      <c r="I528" s="6" t="s">
        <v>2505</v>
      </c>
      <c r="J528" s="17">
        <v>8</v>
      </c>
      <c r="K528" s="5">
        <v>8</v>
      </c>
      <c r="L528" s="5" t="s">
        <v>1282</v>
      </c>
      <c r="M528" s="5" t="s">
        <v>426</v>
      </c>
      <c r="N528" s="17" t="s">
        <v>426</v>
      </c>
      <c r="O528" s="4" t="s">
        <v>426</v>
      </c>
      <c r="P528" s="4"/>
      <c r="Q528" s="4" t="s">
        <v>427</v>
      </c>
      <c r="R528" s="40" t="s">
        <v>2700</v>
      </c>
      <c r="S528" s="5" t="s">
        <v>2558</v>
      </c>
      <c r="T528" s="5" t="s">
        <v>425</v>
      </c>
      <c r="U528" s="4" t="s">
        <v>349</v>
      </c>
      <c r="V528" s="4" t="s">
        <v>664</v>
      </c>
      <c r="W528" s="18" t="s">
        <v>425</v>
      </c>
      <c r="X528" s="18" t="s">
        <v>425</v>
      </c>
      <c r="Z528" s="7" t="str">
        <f>IFERROR(VLOOKUP(J528,Мощность!A:F,6,0),"000")</f>
        <v>_8____</v>
      </c>
      <c r="AA528" s="7" t="str">
        <f>IFERROR(VLOOKUP('Подбор UPS'!K528,Мощность!H:Q,10,0),"000")</f>
        <v>_7.2_8_______</v>
      </c>
      <c r="AB528" t="str">
        <f t="shared" si="40"/>
        <v>да-</v>
      </c>
      <c r="AC528" t="str">
        <f t="shared" si="41"/>
        <v>да-</v>
      </c>
      <c r="AD528" t="str">
        <f t="shared" si="39"/>
        <v>нет-</v>
      </c>
      <c r="AE528" t="s">
        <v>2708</v>
      </c>
      <c r="AF528" t="s">
        <v>2708</v>
      </c>
      <c r="AG528" t="s">
        <v>2708</v>
      </c>
      <c r="AH528" t="s">
        <v>2708</v>
      </c>
      <c r="AI528" t="s">
        <v>2708</v>
      </c>
      <c r="AJ528" s="37" t="str">
        <f t="shared" si="38"/>
        <v>93PS-8(20)-15-CM-MBS-6_</v>
      </c>
    </row>
    <row r="529" spans="1:36" ht="36" hidden="1">
      <c r="A529" s="8" t="s">
        <v>2401</v>
      </c>
      <c r="B529" s="27" t="s">
        <v>2402</v>
      </c>
      <c r="C529" s="68" t="s">
        <v>2403</v>
      </c>
      <c r="D529" s="18">
        <v>74</v>
      </c>
      <c r="E529" s="70">
        <v>33.5</v>
      </c>
      <c r="F529" s="71">
        <v>75</v>
      </c>
      <c r="G529" s="70">
        <v>64.5</v>
      </c>
      <c r="H529" s="5" t="s">
        <v>1301</v>
      </c>
      <c r="I529" s="6" t="s">
        <v>2505</v>
      </c>
      <c r="J529" s="17">
        <v>10</v>
      </c>
      <c r="K529" s="5">
        <v>10</v>
      </c>
      <c r="L529" s="5" t="s">
        <v>1282</v>
      </c>
      <c r="M529" s="5" t="s">
        <v>426</v>
      </c>
      <c r="N529" s="17" t="s">
        <v>426</v>
      </c>
      <c r="O529" s="4" t="s">
        <v>427</v>
      </c>
      <c r="P529" s="4"/>
      <c r="Q529" s="4" t="s">
        <v>427</v>
      </c>
      <c r="R529" s="40" t="s">
        <v>2700</v>
      </c>
      <c r="S529" s="5" t="s">
        <v>2558</v>
      </c>
      <c r="T529" s="5" t="s">
        <v>425</v>
      </c>
      <c r="U529" s="4" t="s">
        <v>349</v>
      </c>
      <c r="V529" s="4" t="s">
        <v>664</v>
      </c>
      <c r="W529" s="18" t="s">
        <v>425</v>
      </c>
      <c r="X529" s="18" t="s">
        <v>425</v>
      </c>
      <c r="Z529" s="7" t="str">
        <f>IFERROR(VLOOKUP(J529,Мощность!A:F,6,0),"000")</f>
        <v>_8_10___</v>
      </c>
      <c r="AA529" s="7" t="str">
        <f>IFERROR(VLOOKUP('Подбор UPS'!K529,Мощность!H:Q,10,0),"000")</f>
        <v>_7.2_8_9_10_____</v>
      </c>
      <c r="AB529" t="str">
        <f t="shared" si="40"/>
        <v>да-</v>
      </c>
      <c r="AC529" t="str">
        <f t="shared" si="41"/>
        <v>нет-</v>
      </c>
      <c r="AD529" t="str">
        <f t="shared" si="39"/>
        <v>нет-</v>
      </c>
      <c r="AE529" t="s">
        <v>2708</v>
      </c>
      <c r="AF529" t="s">
        <v>2708</v>
      </c>
      <c r="AG529" t="s">
        <v>2708</v>
      </c>
      <c r="AH529" t="s">
        <v>2708</v>
      </c>
      <c r="AI529" t="s">
        <v>2708</v>
      </c>
      <c r="AJ529" s="37" t="str">
        <f t="shared" si="38"/>
        <v>93PS-10(20)-15-CM-6_</v>
      </c>
    </row>
    <row r="530" spans="1:36" ht="36" hidden="1">
      <c r="A530" s="8" t="s">
        <v>2404</v>
      </c>
      <c r="B530" s="27" t="s">
        <v>2405</v>
      </c>
      <c r="C530" s="68" t="s">
        <v>2406</v>
      </c>
      <c r="D530" s="18">
        <v>74</v>
      </c>
      <c r="E530" s="70">
        <v>33.5</v>
      </c>
      <c r="F530" s="71">
        <v>75</v>
      </c>
      <c r="G530" s="70">
        <v>64.5</v>
      </c>
      <c r="H530" s="5" t="s">
        <v>1301</v>
      </c>
      <c r="I530" s="6" t="s">
        <v>2505</v>
      </c>
      <c r="J530" s="17">
        <v>10</v>
      </c>
      <c r="K530" s="5">
        <v>10</v>
      </c>
      <c r="L530" s="5" t="s">
        <v>1282</v>
      </c>
      <c r="M530" s="5" t="s">
        <v>426</v>
      </c>
      <c r="N530" s="17" t="s">
        <v>426</v>
      </c>
      <c r="O530" s="4" t="s">
        <v>426</v>
      </c>
      <c r="P530" s="4"/>
      <c r="Q530" s="4" t="s">
        <v>427</v>
      </c>
      <c r="R530" s="40" t="s">
        <v>2700</v>
      </c>
      <c r="S530" s="5" t="s">
        <v>2558</v>
      </c>
      <c r="T530" s="5" t="s">
        <v>425</v>
      </c>
      <c r="U530" s="4" t="s">
        <v>349</v>
      </c>
      <c r="V530" s="4" t="s">
        <v>664</v>
      </c>
      <c r="W530" s="18" t="s">
        <v>425</v>
      </c>
      <c r="X530" s="18" t="s">
        <v>425</v>
      </c>
      <c r="Z530" s="7" t="str">
        <f>IFERROR(VLOOKUP(J530,Мощность!A:F,6,0),"000")</f>
        <v>_8_10___</v>
      </c>
      <c r="AA530" s="7" t="str">
        <f>IFERROR(VLOOKUP('Подбор UPS'!K530,Мощность!H:Q,10,0),"000")</f>
        <v>_7.2_8_9_10_____</v>
      </c>
      <c r="AB530" t="str">
        <f t="shared" si="40"/>
        <v>да-</v>
      </c>
      <c r="AC530" t="str">
        <f t="shared" si="41"/>
        <v>да-</v>
      </c>
      <c r="AD530" t="str">
        <f t="shared" si="39"/>
        <v>нет-</v>
      </c>
      <c r="AE530" t="s">
        <v>2708</v>
      </c>
      <c r="AF530" t="s">
        <v>2708</v>
      </c>
      <c r="AG530" t="s">
        <v>2708</v>
      </c>
      <c r="AH530" t="s">
        <v>2708</v>
      </c>
      <c r="AI530" t="s">
        <v>2708</v>
      </c>
      <c r="AJ530" s="37" t="str">
        <f t="shared" si="38"/>
        <v>93PS-10(20)-15-CM-MBS-6_</v>
      </c>
    </row>
    <row r="531" spans="1:36" ht="36" hidden="1">
      <c r="A531" s="8" t="s">
        <v>2407</v>
      </c>
      <c r="B531" s="27" t="s">
        <v>2408</v>
      </c>
      <c r="C531" s="68" t="s">
        <v>2409</v>
      </c>
      <c r="D531" s="18">
        <v>74</v>
      </c>
      <c r="E531" s="70">
        <v>33.5</v>
      </c>
      <c r="F531" s="71">
        <v>75</v>
      </c>
      <c r="G531" s="70">
        <v>64.5</v>
      </c>
      <c r="H531" s="5" t="s">
        <v>1301</v>
      </c>
      <c r="I531" s="6" t="s">
        <v>2505</v>
      </c>
      <c r="J531" s="17">
        <v>15</v>
      </c>
      <c r="K531" s="5">
        <v>15</v>
      </c>
      <c r="L531" s="5" t="s">
        <v>425</v>
      </c>
      <c r="M531" s="5" t="s">
        <v>426</v>
      </c>
      <c r="N531" s="17" t="s">
        <v>426</v>
      </c>
      <c r="O531" s="4" t="s">
        <v>427</v>
      </c>
      <c r="P531" s="4"/>
      <c r="Q531" s="4" t="s">
        <v>427</v>
      </c>
      <c r="R531" s="40" t="s">
        <v>2700</v>
      </c>
      <c r="S531" s="5" t="s">
        <v>2558</v>
      </c>
      <c r="T531" s="5" t="s">
        <v>425</v>
      </c>
      <c r="U531" s="4" t="s">
        <v>349</v>
      </c>
      <c r="V531" s="4" t="s">
        <v>664</v>
      </c>
      <c r="W531" s="18" t="s">
        <v>425</v>
      </c>
      <c r="X531" s="18" t="s">
        <v>425</v>
      </c>
      <c r="Z531" s="7" t="str">
        <f>IFERROR(VLOOKUP(J531,Мощность!A:F,6,0),"000")</f>
        <v>_8_10_12_15_</v>
      </c>
      <c r="AA531" s="7" t="str">
        <f>IFERROR(VLOOKUP('Подбор UPS'!K531,Мощность!H:Q,10,0),"000")</f>
        <v>_7.2_8_9_10_10.8_12_13.5_15_</v>
      </c>
      <c r="AB531" t="str">
        <f t="shared" si="40"/>
        <v>да-</v>
      </c>
      <c r="AC531" t="str">
        <f t="shared" si="41"/>
        <v>нет-</v>
      </c>
      <c r="AD531" t="str">
        <f t="shared" si="39"/>
        <v>нет-</v>
      </c>
      <c r="AE531" t="s">
        <v>2708</v>
      </c>
      <c r="AF531" t="s">
        <v>2708</v>
      </c>
      <c r="AG531" t="s">
        <v>2708</v>
      </c>
      <c r="AH531" t="s">
        <v>2708</v>
      </c>
      <c r="AI531" t="s">
        <v>2708</v>
      </c>
      <c r="AJ531" s="37" t="str">
        <f t="shared" si="38"/>
        <v>93PS-15(20)-15-CM-6_</v>
      </c>
    </row>
    <row r="532" spans="1:36" ht="36" hidden="1">
      <c r="A532" s="8" t="s">
        <v>2410</v>
      </c>
      <c r="B532" s="27" t="s">
        <v>2411</v>
      </c>
      <c r="C532" s="68" t="s">
        <v>2412</v>
      </c>
      <c r="D532" s="18">
        <v>74</v>
      </c>
      <c r="E532" s="70">
        <v>33.5</v>
      </c>
      <c r="F532" s="71">
        <v>75</v>
      </c>
      <c r="G532" s="70">
        <v>64.5</v>
      </c>
      <c r="H532" s="5" t="s">
        <v>1301</v>
      </c>
      <c r="I532" s="6" t="s">
        <v>2505</v>
      </c>
      <c r="J532" s="17">
        <v>15</v>
      </c>
      <c r="K532" s="5">
        <v>15</v>
      </c>
      <c r="L532" s="5" t="s">
        <v>425</v>
      </c>
      <c r="M532" s="5" t="s">
        <v>426</v>
      </c>
      <c r="N532" s="17" t="s">
        <v>426</v>
      </c>
      <c r="O532" s="4" t="s">
        <v>426</v>
      </c>
      <c r="P532" s="4"/>
      <c r="Q532" s="4" t="s">
        <v>427</v>
      </c>
      <c r="R532" s="40" t="s">
        <v>2700</v>
      </c>
      <c r="S532" s="5" t="s">
        <v>2558</v>
      </c>
      <c r="T532" s="5" t="s">
        <v>425</v>
      </c>
      <c r="U532" s="4" t="s">
        <v>349</v>
      </c>
      <c r="V532" s="4" t="s">
        <v>664</v>
      </c>
      <c r="W532" s="18" t="s">
        <v>425</v>
      </c>
      <c r="X532" s="18" t="s">
        <v>425</v>
      </c>
      <c r="Z532" s="7" t="str">
        <f>IFERROR(VLOOKUP(J532,Мощность!A:F,6,0),"000")</f>
        <v>_8_10_12_15_</v>
      </c>
      <c r="AA532" s="7" t="str">
        <f>IFERROR(VLOOKUP('Подбор UPS'!K532,Мощность!H:Q,10,0),"000")</f>
        <v>_7.2_8_9_10_10.8_12_13.5_15_</v>
      </c>
      <c r="AB532" t="str">
        <f t="shared" si="40"/>
        <v>да-</v>
      </c>
      <c r="AC532" t="str">
        <f t="shared" si="41"/>
        <v>да-</v>
      </c>
      <c r="AD532" t="str">
        <f t="shared" si="39"/>
        <v>нет-</v>
      </c>
      <c r="AE532" t="s">
        <v>2708</v>
      </c>
      <c r="AF532" t="s">
        <v>2708</v>
      </c>
      <c r="AG532" t="s">
        <v>2708</v>
      </c>
      <c r="AH532" t="s">
        <v>2708</v>
      </c>
      <c r="AI532" t="s">
        <v>2708</v>
      </c>
      <c r="AJ532" s="37" t="str">
        <f t="shared" si="38"/>
        <v>93PS-15(20)-15-CM-MBS-6_</v>
      </c>
    </row>
    <row r="533" spans="1:36" ht="36" hidden="1">
      <c r="A533" s="8" t="s">
        <v>2413</v>
      </c>
      <c r="B533" s="27" t="s">
        <v>2414</v>
      </c>
      <c r="C533" s="68" t="s">
        <v>2415</v>
      </c>
      <c r="D533" s="18">
        <v>171</v>
      </c>
      <c r="E533" s="70">
        <v>33.5</v>
      </c>
      <c r="F533" s="71">
        <v>75</v>
      </c>
      <c r="G533" s="70">
        <v>130</v>
      </c>
      <c r="H533" s="5" t="s">
        <v>1301</v>
      </c>
      <c r="I533" s="6" t="s">
        <v>2505</v>
      </c>
      <c r="J533" s="17">
        <v>8</v>
      </c>
      <c r="K533" s="5">
        <v>8</v>
      </c>
      <c r="L533" s="5" t="s">
        <v>1282</v>
      </c>
      <c r="M533" s="5" t="s">
        <v>426</v>
      </c>
      <c r="N533" s="17" t="s">
        <v>426</v>
      </c>
      <c r="O533" s="4" t="s">
        <v>427</v>
      </c>
      <c r="P533" s="4"/>
      <c r="Q533" s="4" t="s">
        <v>426</v>
      </c>
      <c r="R533" s="40" t="s">
        <v>2700</v>
      </c>
      <c r="S533" s="5" t="s">
        <v>2558</v>
      </c>
      <c r="T533" s="5" t="s">
        <v>425</v>
      </c>
      <c r="U533" s="4" t="s">
        <v>349</v>
      </c>
      <c r="V533" s="4" t="s">
        <v>664</v>
      </c>
      <c r="W533" s="5"/>
      <c r="X533" s="5">
        <v>13</v>
      </c>
      <c r="Z533" s="7" t="str">
        <f>IFERROR(VLOOKUP(J533,Мощность!A:F,6,0),"000")</f>
        <v>_8____</v>
      </c>
      <c r="AA533" s="7" t="str">
        <f>IFERROR(VLOOKUP('Подбор UPS'!K533,Мощность!H:Q,10,0),"000")</f>
        <v>_7.2_8_______</v>
      </c>
      <c r="AB533" t="str">
        <f t="shared" si="40"/>
        <v>да-</v>
      </c>
      <c r="AC533" t="str">
        <f t="shared" si="41"/>
        <v>нет-</v>
      </c>
      <c r="AD533" t="str">
        <f t="shared" si="39"/>
        <v>да-</v>
      </c>
      <c r="AE533" t="s">
        <v>2708</v>
      </c>
      <c r="AF533" t="s">
        <v>2708</v>
      </c>
      <c r="AG533" t="s">
        <v>2708</v>
      </c>
      <c r="AH533" t="s">
        <v>2708</v>
      </c>
      <c r="AI533" t="s">
        <v>2708</v>
      </c>
      <c r="AJ533" s="37" t="str">
        <f t="shared" si="38"/>
        <v>93PS-8(20)-20-1x9Ah-LL-6_</v>
      </c>
    </row>
    <row r="534" spans="1:36" ht="48" hidden="1">
      <c r="A534" s="8" t="s">
        <v>2416</v>
      </c>
      <c r="B534" s="27" t="s">
        <v>2417</v>
      </c>
      <c r="C534" s="68" t="s">
        <v>2418</v>
      </c>
      <c r="D534" s="18">
        <v>252</v>
      </c>
      <c r="E534" s="70">
        <v>33.5</v>
      </c>
      <c r="F534" s="71">
        <v>75</v>
      </c>
      <c r="G534" s="70">
        <v>130</v>
      </c>
      <c r="H534" s="5" t="s">
        <v>1301</v>
      </c>
      <c r="I534" s="6" t="s">
        <v>2505</v>
      </c>
      <c r="J534" s="17">
        <v>8</v>
      </c>
      <c r="K534" s="5">
        <v>8</v>
      </c>
      <c r="L534" s="5" t="s">
        <v>1282</v>
      </c>
      <c r="M534" s="5" t="s">
        <v>426</v>
      </c>
      <c r="N534" s="17" t="s">
        <v>426</v>
      </c>
      <c r="O534" s="4" t="s">
        <v>427</v>
      </c>
      <c r="P534" s="4"/>
      <c r="Q534" s="4" t="s">
        <v>426</v>
      </c>
      <c r="R534" s="40" t="s">
        <v>2700</v>
      </c>
      <c r="S534" s="5" t="s">
        <v>2558</v>
      </c>
      <c r="T534" s="5" t="s">
        <v>425</v>
      </c>
      <c r="U534" s="4" t="s">
        <v>349</v>
      </c>
      <c r="V534" s="4" t="s">
        <v>664</v>
      </c>
      <c r="W534" s="5"/>
      <c r="X534" s="5">
        <v>32</v>
      </c>
      <c r="Z534" s="7" t="str">
        <f>IFERROR(VLOOKUP(J534,Мощность!A:F,6,0),"000")</f>
        <v>_8____</v>
      </c>
      <c r="AA534" s="7" t="str">
        <f>IFERROR(VLOOKUP('Подбор UPS'!K534,Мощность!H:Q,10,0),"000")</f>
        <v>_7.2_8_______</v>
      </c>
      <c r="AB534" t="str">
        <f t="shared" si="40"/>
        <v>да-</v>
      </c>
      <c r="AC534" t="str">
        <f t="shared" si="41"/>
        <v>нет-</v>
      </c>
      <c r="AD534" t="str">
        <f t="shared" si="39"/>
        <v>да-</v>
      </c>
      <c r="AE534" t="s">
        <v>2708</v>
      </c>
      <c r="AF534" t="s">
        <v>2708</v>
      </c>
      <c r="AG534" t="s">
        <v>2708</v>
      </c>
      <c r="AH534" t="s">
        <v>2708</v>
      </c>
      <c r="AI534" t="s">
        <v>2708</v>
      </c>
      <c r="AJ534" s="37" t="str">
        <f t="shared" si="38"/>
        <v>93PS-8(20)-20-2x9Ah-LL-6_</v>
      </c>
    </row>
    <row r="535" spans="1:36" ht="48" hidden="1">
      <c r="A535" s="8" t="s">
        <v>2419</v>
      </c>
      <c r="B535" s="27" t="s">
        <v>2420</v>
      </c>
      <c r="C535" s="68" t="s">
        <v>2421</v>
      </c>
      <c r="D535" s="18">
        <v>176</v>
      </c>
      <c r="E535" s="70">
        <v>33.5</v>
      </c>
      <c r="F535" s="71">
        <v>75</v>
      </c>
      <c r="G535" s="70">
        <v>130</v>
      </c>
      <c r="H535" s="5" t="s">
        <v>1301</v>
      </c>
      <c r="I535" s="6" t="s">
        <v>2505</v>
      </c>
      <c r="J535" s="17">
        <v>8</v>
      </c>
      <c r="K535" s="5">
        <v>8</v>
      </c>
      <c r="L535" s="5" t="s">
        <v>1282</v>
      </c>
      <c r="M535" s="5" t="s">
        <v>426</v>
      </c>
      <c r="N535" s="17" t="s">
        <v>426</v>
      </c>
      <c r="O535" s="4" t="s">
        <v>426</v>
      </c>
      <c r="P535" s="4"/>
      <c r="Q535" s="4" t="s">
        <v>426</v>
      </c>
      <c r="R535" s="40" t="s">
        <v>2700</v>
      </c>
      <c r="S535" s="5" t="s">
        <v>2558</v>
      </c>
      <c r="T535" s="5" t="s">
        <v>425</v>
      </c>
      <c r="U535" s="4" t="s">
        <v>349</v>
      </c>
      <c r="V535" s="4" t="s">
        <v>664</v>
      </c>
      <c r="W535" s="5"/>
      <c r="X535" s="5">
        <v>13</v>
      </c>
      <c r="Z535" s="7" t="str">
        <f>IFERROR(VLOOKUP(J535,Мощность!A:F,6,0),"000")</f>
        <v>_8____</v>
      </c>
      <c r="AA535" s="7" t="str">
        <f>IFERROR(VLOOKUP('Подбор UPS'!K535,Мощность!H:Q,10,0),"000")</f>
        <v>_7.2_8_______</v>
      </c>
      <c r="AB535" t="str">
        <f t="shared" si="40"/>
        <v>да-</v>
      </c>
      <c r="AC535" t="str">
        <f t="shared" si="41"/>
        <v>да-</v>
      </c>
      <c r="AD535" t="str">
        <f t="shared" si="39"/>
        <v>да-</v>
      </c>
      <c r="AE535" t="s">
        <v>2708</v>
      </c>
      <c r="AF535" t="s">
        <v>2708</v>
      </c>
      <c r="AG535" t="s">
        <v>2708</v>
      </c>
      <c r="AH535" t="s">
        <v>2708</v>
      </c>
      <c r="AI535" t="s">
        <v>2708</v>
      </c>
      <c r="AJ535" s="37" t="str">
        <f t="shared" si="38"/>
        <v>93PS-8(20)-20-1x9Ah-LL-MBS-6_</v>
      </c>
    </row>
    <row r="536" spans="1:36" ht="48" hidden="1">
      <c r="A536" s="8" t="s">
        <v>2422</v>
      </c>
      <c r="B536" s="27" t="s">
        <v>2423</v>
      </c>
      <c r="C536" s="68" t="s">
        <v>2424</v>
      </c>
      <c r="D536" s="18">
        <v>257</v>
      </c>
      <c r="E536" s="70">
        <v>33.5</v>
      </c>
      <c r="F536" s="71">
        <v>75</v>
      </c>
      <c r="G536" s="70">
        <v>130</v>
      </c>
      <c r="H536" s="5" t="s">
        <v>1301</v>
      </c>
      <c r="I536" s="6" t="s">
        <v>2505</v>
      </c>
      <c r="J536" s="17">
        <v>8</v>
      </c>
      <c r="K536" s="5">
        <v>8</v>
      </c>
      <c r="L536" s="5" t="s">
        <v>1282</v>
      </c>
      <c r="M536" s="5" t="s">
        <v>426</v>
      </c>
      <c r="N536" s="17" t="s">
        <v>426</v>
      </c>
      <c r="O536" s="4" t="s">
        <v>426</v>
      </c>
      <c r="P536" s="4"/>
      <c r="Q536" s="4" t="s">
        <v>426</v>
      </c>
      <c r="R536" s="40" t="s">
        <v>2700</v>
      </c>
      <c r="S536" s="5" t="s">
        <v>2558</v>
      </c>
      <c r="T536" s="5" t="s">
        <v>425</v>
      </c>
      <c r="U536" s="4" t="s">
        <v>349</v>
      </c>
      <c r="V536" s="4" t="s">
        <v>664</v>
      </c>
      <c r="W536" s="5"/>
      <c r="X536" s="5">
        <v>32</v>
      </c>
      <c r="Z536" s="7" t="str">
        <f>IFERROR(VLOOKUP(J536,Мощность!A:F,6,0),"000")</f>
        <v>_8____</v>
      </c>
      <c r="AA536" s="7" t="str">
        <f>IFERROR(VLOOKUP('Подбор UPS'!K536,Мощность!H:Q,10,0),"000")</f>
        <v>_7.2_8_______</v>
      </c>
      <c r="AB536" t="str">
        <f t="shared" si="40"/>
        <v>да-</v>
      </c>
      <c r="AC536" t="str">
        <f t="shared" si="41"/>
        <v>да-</v>
      </c>
      <c r="AD536" t="str">
        <f t="shared" si="39"/>
        <v>да-</v>
      </c>
      <c r="AE536" t="s">
        <v>2708</v>
      </c>
      <c r="AF536" t="s">
        <v>2708</v>
      </c>
      <c r="AG536" t="s">
        <v>2708</v>
      </c>
      <c r="AH536" t="s">
        <v>2708</v>
      </c>
      <c r="AI536" t="s">
        <v>2708</v>
      </c>
      <c r="AJ536" s="37" t="str">
        <f t="shared" si="38"/>
        <v>93PS-8(20)-20-2x9Ah-LL-MBS-6_</v>
      </c>
    </row>
    <row r="537" spans="1:36" ht="48" hidden="1">
      <c r="A537" s="8" t="s">
        <v>2425</v>
      </c>
      <c r="B537" s="27" t="s">
        <v>2426</v>
      </c>
      <c r="C537" s="68" t="s">
        <v>2427</v>
      </c>
      <c r="D537" s="18">
        <v>171</v>
      </c>
      <c r="E537" s="70">
        <v>33.5</v>
      </c>
      <c r="F537" s="71">
        <v>75</v>
      </c>
      <c r="G537" s="70">
        <v>130</v>
      </c>
      <c r="H537" s="5" t="s">
        <v>1301</v>
      </c>
      <c r="I537" s="6" t="s">
        <v>2505</v>
      </c>
      <c r="J537" s="17">
        <v>10</v>
      </c>
      <c r="K537" s="5">
        <v>10</v>
      </c>
      <c r="L537" s="5" t="s">
        <v>1282</v>
      </c>
      <c r="M537" s="5" t="s">
        <v>426</v>
      </c>
      <c r="N537" s="17" t="s">
        <v>426</v>
      </c>
      <c r="O537" s="4" t="s">
        <v>427</v>
      </c>
      <c r="P537" s="4"/>
      <c r="Q537" s="4" t="s">
        <v>426</v>
      </c>
      <c r="R537" s="40" t="s">
        <v>2700</v>
      </c>
      <c r="S537" s="5" t="s">
        <v>2558</v>
      </c>
      <c r="T537" s="5" t="s">
        <v>425</v>
      </c>
      <c r="U537" s="4" t="s">
        <v>349</v>
      </c>
      <c r="V537" s="4" t="s">
        <v>664</v>
      </c>
      <c r="W537" s="5"/>
      <c r="X537" s="5">
        <v>10</v>
      </c>
      <c r="Z537" s="7" t="str">
        <f>IFERROR(VLOOKUP(J537,Мощность!A:F,6,0),"000")</f>
        <v>_8_10___</v>
      </c>
      <c r="AA537" s="7" t="str">
        <f>IFERROR(VLOOKUP('Подбор UPS'!K537,Мощность!H:Q,10,0),"000")</f>
        <v>_7.2_8_9_10_____</v>
      </c>
      <c r="AB537" t="str">
        <f t="shared" si="40"/>
        <v>да-</v>
      </c>
      <c r="AC537" t="str">
        <f t="shared" si="41"/>
        <v>нет-</v>
      </c>
      <c r="AD537" t="str">
        <f t="shared" si="39"/>
        <v>да-</v>
      </c>
      <c r="AE537" t="s">
        <v>2708</v>
      </c>
      <c r="AF537" t="s">
        <v>2708</v>
      </c>
      <c r="AG537" t="s">
        <v>2708</v>
      </c>
      <c r="AH537" t="s">
        <v>2708</v>
      </c>
      <c r="AI537" t="s">
        <v>2708</v>
      </c>
      <c r="AJ537" s="37" t="str">
        <f t="shared" si="38"/>
        <v>93PS-10(20)-20-1x9Ah-LL-6_</v>
      </c>
    </row>
    <row r="538" spans="1:36" ht="48" hidden="1">
      <c r="A538" s="8" t="s">
        <v>2428</v>
      </c>
      <c r="B538" s="27" t="s">
        <v>2429</v>
      </c>
      <c r="C538" s="68" t="s">
        <v>2430</v>
      </c>
      <c r="D538" s="18">
        <v>252</v>
      </c>
      <c r="E538" s="70">
        <v>33.5</v>
      </c>
      <c r="F538" s="71">
        <v>75</v>
      </c>
      <c r="G538" s="70">
        <v>130</v>
      </c>
      <c r="H538" s="5" t="s">
        <v>1301</v>
      </c>
      <c r="I538" s="6" t="s">
        <v>2505</v>
      </c>
      <c r="J538" s="17">
        <v>10</v>
      </c>
      <c r="K538" s="5">
        <v>10</v>
      </c>
      <c r="L538" s="5" t="s">
        <v>1282</v>
      </c>
      <c r="M538" s="5" t="s">
        <v>426</v>
      </c>
      <c r="N538" s="17" t="s">
        <v>426</v>
      </c>
      <c r="O538" s="4" t="s">
        <v>427</v>
      </c>
      <c r="P538" s="4"/>
      <c r="Q538" s="4" t="s">
        <v>426</v>
      </c>
      <c r="R538" s="40" t="s">
        <v>2700</v>
      </c>
      <c r="S538" s="5" t="s">
        <v>2558</v>
      </c>
      <c r="T538" s="5" t="s">
        <v>425</v>
      </c>
      <c r="U538" s="4" t="s">
        <v>349</v>
      </c>
      <c r="V538" s="4" t="s">
        <v>664</v>
      </c>
      <c r="W538" s="5"/>
      <c r="X538" s="5">
        <v>25</v>
      </c>
      <c r="Z538" s="7" t="str">
        <f>IFERROR(VLOOKUP(J538,Мощность!A:F,6,0),"000")</f>
        <v>_8_10___</v>
      </c>
      <c r="AA538" s="7" t="str">
        <f>IFERROR(VLOOKUP('Подбор UPS'!K538,Мощность!H:Q,10,0),"000")</f>
        <v>_7.2_8_9_10_____</v>
      </c>
      <c r="AB538" t="str">
        <f t="shared" si="40"/>
        <v>да-</v>
      </c>
      <c r="AC538" t="str">
        <f t="shared" si="41"/>
        <v>нет-</v>
      </c>
      <c r="AD538" t="str">
        <f t="shared" si="39"/>
        <v>да-</v>
      </c>
      <c r="AE538" t="s">
        <v>2708</v>
      </c>
      <c r="AF538" t="s">
        <v>2708</v>
      </c>
      <c r="AG538" t="s">
        <v>2708</v>
      </c>
      <c r="AH538" t="s">
        <v>2708</v>
      </c>
      <c r="AI538" t="s">
        <v>2708</v>
      </c>
      <c r="AJ538" s="37" t="str">
        <f t="shared" si="38"/>
        <v>93PS-10(20)-20-2x9Ah-LL-6_</v>
      </c>
    </row>
    <row r="539" spans="1:36" ht="48" hidden="1">
      <c r="A539" s="8" t="s">
        <v>2431</v>
      </c>
      <c r="B539" s="27" t="s">
        <v>2432</v>
      </c>
      <c r="C539" s="68" t="s">
        <v>2433</v>
      </c>
      <c r="D539" s="18">
        <v>176</v>
      </c>
      <c r="E539" s="70">
        <v>33.5</v>
      </c>
      <c r="F539" s="71">
        <v>75</v>
      </c>
      <c r="G539" s="70">
        <v>130</v>
      </c>
      <c r="H539" s="5" t="s">
        <v>1301</v>
      </c>
      <c r="I539" s="6" t="s">
        <v>2505</v>
      </c>
      <c r="J539" s="17">
        <v>10</v>
      </c>
      <c r="K539" s="5">
        <v>10</v>
      </c>
      <c r="L539" s="5" t="s">
        <v>1282</v>
      </c>
      <c r="M539" s="5" t="s">
        <v>426</v>
      </c>
      <c r="N539" s="17" t="s">
        <v>426</v>
      </c>
      <c r="O539" s="4" t="s">
        <v>426</v>
      </c>
      <c r="P539" s="4"/>
      <c r="Q539" s="4" t="s">
        <v>426</v>
      </c>
      <c r="R539" s="40" t="s">
        <v>2700</v>
      </c>
      <c r="S539" s="5" t="s">
        <v>2558</v>
      </c>
      <c r="T539" s="5" t="s">
        <v>425</v>
      </c>
      <c r="U539" s="4" t="s">
        <v>349</v>
      </c>
      <c r="V539" s="4" t="s">
        <v>664</v>
      </c>
      <c r="W539" s="5"/>
      <c r="X539" s="5">
        <v>10</v>
      </c>
      <c r="Z539" s="7" t="str">
        <f>IFERROR(VLOOKUP(J539,Мощность!A:F,6,0),"000")</f>
        <v>_8_10___</v>
      </c>
      <c r="AA539" s="7" t="str">
        <f>IFERROR(VLOOKUP('Подбор UPS'!K539,Мощность!H:Q,10,0),"000")</f>
        <v>_7.2_8_9_10_____</v>
      </c>
      <c r="AB539" t="str">
        <f t="shared" si="40"/>
        <v>да-</v>
      </c>
      <c r="AC539" t="str">
        <f t="shared" si="41"/>
        <v>да-</v>
      </c>
      <c r="AD539" t="str">
        <f t="shared" si="39"/>
        <v>да-</v>
      </c>
      <c r="AE539" t="s">
        <v>2708</v>
      </c>
      <c r="AF539" t="s">
        <v>2708</v>
      </c>
      <c r="AG539" t="s">
        <v>2708</v>
      </c>
      <c r="AH539" t="s">
        <v>2708</v>
      </c>
      <c r="AI539" t="s">
        <v>2708</v>
      </c>
      <c r="AJ539" s="37" t="str">
        <f t="shared" si="38"/>
        <v>93PS-10(20)-20-1x9Ah-LL-MBS-6_</v>
      </c>
    </row>
    <row r="540" spans="1:36" ht="48" hidden="1">
      <c r="A540" s="8" t="s">
        <v>2434</v>
      </c>
      <c r="B540" s="27" t="s">
        <v>2435</v>
      </c>
      <c r="C540" s="68" t="s">
        <v>2436</v>
      </c>
      <c r="D540" s="18">
        <v>257</v>
      </c>
      <c r="E540" s="70">
        <v>33.5</v>
      </c>
      <c r="F540" s="71">
        <v>75</v>
      </c>
      <c r="G540" s="70">
        <v>130</v>
      </c>
      <c r="H540" s="5" t="s">
        <v>1301</v>
      </c>
      <c r="I540" s="6" t="s">
        <v>2505</v>
      </c>
      <c r="J540" s="17">
        <v>10</v>
      </c>
      <c r="K540" s="5">
        <v>10</v>
      </c>
      <c r="L540" s="5" t="s">
        <v>1282</v>
      </c>
      <c r="M540" s="5" t="s">
        <v>426</v>
      </c>
      <c r="N540" s="17" t="s">
        <v>426</v>
      </c>
      <c r="O540" s="4" t="s">
        <v>426</v>
      </c>
      <c r="P540" s="4"/>
      <c r="Q540" s="4" t="s">
        <v>426</v>
      </c>
      <c r="R540" s="40" t="s">
        <v>2700</v>
      </c>
      <c r="S540" s="5" t="s">
        <v>2558</v>
      </c>
      <c r="T540" s="5" t="s">
        <v>425</v>
      </c>
      <c r="U540" s="4" t="s">
        <v>349</v>
      </c>
      <c r="V540" s="4" t="s">
        <v>664</v>
      </c>
      <c r="W540" s="5"/>
      <c r="X540" s="5">
        <v>25</v>
      </c>
      <c r="Z540" s="7" t="str">
        <f>IFERROR(VLOOKUP(J540,Мощность!A:F,6,0),"000")</f>
        <v>_8_10___</v>
      </c>
      <c r="AA540" s="7" t="str">
        <f>IFERROR(VLOOKUP('Подбор UPS'!K540,Мощность!H:Q,10,0),"000")</f>
        <v>_7.2_8_9_10_____</v>
      </c>
      <c r="AB540" t="str">
        <f t="shared" si="40"/>
        <v>да-</v>
      </c>
      <c r="AC540" t="str">
        <f t="shared" si="41"/>
        <v>да-</v>
      </c>
      <c r="AD540" t="str">
        <f t="shared" si="39"/>
        <v>да-</v>
      </c>
      <c r="AE540" t="s">
        <v>2708</v>
      </c>
      <c r="AF540" t="s">
        <v>2708</v>
      </c>
      <c r="AG540" t="s">
        <v>2708</v>
      </c>
      <c r="AH540" t="s">
        <v>2708</v>
      </c>
      <c r="AI540" t="s">
        <v>2708</v>
      </c>
      <c r="AJ540" s="37" t="str">
        <f t="shared" si="38"/>
        <v>93PS-10(20)-20-2x9Ah-LL-MBS-6_</v>
      </c>
    </row>
    <row r="541" spans="1:36" ht="48" hidden="1">
      <c r="A541" s="8" t="s">
        <v>2437</v>
      </c>
      <c r="B541" s="27" t="s">
        <v>2438</v>
      </c>
      <c r="C541" s="68" t="s">
        <v>2439</v>
      </c>
      <c r="D541" s="18">
        <v>252</v>
      </c>
      <c r="E541" s="70">
        <v>33.5</v>
      </c>
      <c r="F541" s="71">
        <v>75</v>
      </c>
      <c r="G541" s="70">
        <v>130</v>
      </c>
      <c r="H541" s="5" t="s">
        <v>1301</v>
      </c>
      <c r="I541" s="6" t="s">
        <v>2505</v>
      </c>
      <c r="J541" s="17">
        <v>15</v>
      </c>
      <c r="K541" s="5">
        <v>15</v>
      </c>
      <c r="L541" s="5" t="s">
        <v>1282</v>
      </c>
      <c r="M541" s="5" t="s">
        <v>426</v>
      </c>
      <c r="N541" s="17" t="s">
        <v>426</v>
      </c>
      <c r="O541" s="4" t="s">
        <v>427</v>
      </c>
      <c r="P541" s="4"/>
      <c r="Q541" s="4" t="s">
        <v>426</v>
      </c>
      <c r="R541" s="40" t="s">
        <v>2700</v>
      </c>
      <c r="S541" s="5" t="s">
        <v>2558</v>
      </c>
      <c r="T541" s="5" t="s">
        <v>425</v>
      </c>
      <c r="U541" s="4" t="s">
        <v>349</v>
      </c>
      <c r="V541" s="4" t="s">
        <v>664</v>
      </c>
      <c r="W541" s="5"/>
      <c r="X541" s="5">
        <v>15</v>
      </c>
      <c r="Z541" s="7" t="str">
        <f>IFERROR(VLOOKUP(J541,Мощность!A:F,6,0),"000")</f>
        <v>_8_10_12_15_</v>
      </c>
      <c r="AA541" s="7" t="str">
        <f>IFERROR(VLOOKUP('Подбор UPS'!K541,Мощность!H:Q,10,0),"000")</f>
        <v>_7.2_8_9_10_10.8_12_13.5_15_</v>
      </c>
      <c r="AB541" t="str">
        <f t="shared" si="40"/>
        <v>да-</v>
      </c>
      <c r="AC541" t="str">
        <f t="shared" si="41"/>
        <v>нет-</v>
      </c>
      <c r="AD541" t="str">
        <f t="shared" si="39"/>
        <v>да-</v>
      </c>
      <c r="AE541" t="s">
        <v>2708</v>
      </c>
      <c r="AF541" t="s">
        <v>2708</v>
      </c>
      <c r="AG541" t="s">
        <v>2708</v>
      </c>
      <c r="AH541" t="s">
        <v>2708</v>
      </c>
      <c r="AI541" t="s">
        <v>2708</v>
      </c>
      <c r="AJ541" s="37" t="str">
        <f t="shared" si="38"/>
        <v>93PS-15(20)-20-2x9Ah-LL-6_</v>
      </c>
    </row>
    <row r="542" spans="1:36" ht="48" hidden="1">
      <c r="A542" s="8" t="s">
        <v>2440</v>
      </c>
      <c r="B542" s="27" t="s">
        <v>2441</v>
      </c>
      <c r="C542" s="68" t="s">
        <v>2442</v>
      </c>
      <c r="D542" s="18">
        <v>257</v>
      </c>
      <c r="E542" s="70">
        <v>33.5</v>
      </c>
      <c r="F542" s="71">
        <v>75</v>
      </c>
      <c r="G542" s="70">
        <v>130</v>
      </c>
      <c r="H542" s="5" t="s">
        <v>1301</v>
      </c>
      <c r="I542" s="6" t="s">
        <v>2505</v>
      </c>
      <c r="J542" s="17">
        <v>15</v>
      </c>
      <c r="K542" s="5">
        <v>15</v>
      </c>
      <c r="L542" s="5" t="s">
        <v>1282</v>
      </c>
      <c r="M542" s="5" t="s">
        <v>426</v>
      </c>
      <c r="N542" s="17" t="s">
        <v>426</v>
      </c>
      <c r="O542" s="4" t="s">
        <v>426</v>
      </c>
      <c r="P542" s="4"/>
      <c r="Q542" s="4" t="s">
        <v>426</v>
      </c>
      <c r="R542" s="40" t="s">
        <v>2700</v>
      </c>
      <c r="S542" s="5" t="s">
        <v>2558</v>
      </c>
      <c r="T542" s="5" t="s">
        <v>425</v>
      </c>
      <c r="U542" s="4" t="s">
        <v>349</v>
      </c>
      <c r="V542" s="4" t="s">
        <v>664</v>
      </c>
      <c r="W542" s="5"/>
      <c r="X542" s="5">
        <v>15</v>
      </c>
      <c r="Z542" s="7" t="str">
        <f>IFERROR(VLOOKUP(J542,Мощность!A:F,6,0),"000")</f>
        <v>_8_10_12_15_</v>
      </c>
      <c r="AA542" s="7" t="str">
        <f>IFERROR(VLOOKUP('Подбор UPS'!K542,Мощность!H:Q,10,0),"000")</f>
        <v>_7.2_8_9_10_10.8_12_13.5_15_</v>
      </c>
      <c r="AB542" t="str">
        <f t="shared" si="40"/>
        <v>да-</v>
      </c>
      <c r="AC542" t="str">
        <f t="shared" si="41"/>
        <v>да-</v>
      </c>
      <c r="AD542" t="str">
        <f t="shared" si="39"/>
        <v>да-</v>
      </c>
      <c r="AE542" t="s">
        <v>2708</v>
      </c>
      <c r="AF542" t="s">
        <v>2708</v>
      </c>
      <c r="AG542" t="s">
        <v>2708</v>
      </c>
      <c r="AH542" t="s">
        <v>2708</v>
      </c>
      <c r="AI542" t="s">
        <v>2708</v>
      </c>
      <c r="AJ542" s="37" t="str">
        <f t="shared" si="38"/>
        <v>93PS-15(20)-20-2x9Ah-LL-MBS-6_</v>
      </c>
    </row>
    <row r="543" spans="1:36" ht="48" hidden="1">
      <c r="A543" s="8" t="s">
        <v>2443</v>
      </c>
      <c r="B543" s="27" t="s">
        <v>2444</v>
      </c>
      <c r="C543" s="68" t="s">
        <v>2445</v>
      </c>
      <c r="D543" s="18">
        <v>252</v>
      </c>
      <c r="E543" s="70">
        <v>33.5</v>
      </c>
      <c r="F543" s="71">
        <v>75</v>
      </c>
      <c r="G543" s="70">
        <v>130</v>
      </c>
      <c r="H543" s="5" t="s">
        <v>1301</v>
      </c>
      <c r="I543" s="6" t="s">
        <v>2505</v>
      </c>
      <c r="J543" s="17">
        <v>20</v>
      </c>
      <c r="K543" s="5">
        <v>20</v>
      </c>
      <c r="L543" s="5" t="s">
        <v>425</v>
      </c>
      <c r="M543" s="5" t="s">
        <v>426</v>
      </c>
      <c r="N543" s="17" t="s">
        <v>426</v>
      </c>
      <c r="O543" s="4" t="s">
        <v>427</v>
      </c>
      <c r="P543" s="4"/>
      <c r="Q543" s="4" t="s">
        <v>426</v>
      </c>
      <c r="R543" s="40" t="s">
        <v>2700</v>
      </c>
      <c r="S543" s="5" t="s">
        <v>2558</v>
      </c>
      <c r="T543" s="5" t="s">
        <v>425</v>
      </c>
      <c r="U543" s="4" t="s">
        <v>349</v>
      </c>
      <c r="V543" s="4" t="s">
        <v>664</v>
      </c>
      <c r="W543" s="5"/>
      <c r="X543" s="5">
        <v>10</v>
      </c>
      <c r="Z543" s="7" t="str">
        <f>IFERROR(VLOOKUP(J543,Мощность!A:F,6,0),"000")</f>
        <v>_15_20___</v>
      </c>
      <c r="AA543" s="7" t="str">
        <f>IFERROR(VLOOKUP('Подбор UPS'!K543,Мощность!H:Q,10,0),"000")</f>
        <v>_18_20_16______</v>
      </c>
      <c r="AB543" t="str">
        <f t="shared" si="40"/>
        <v>да-</v>
      </c>
      <c r="AC543" t="str">
        <f t="shared" si="41"/>
        <v>нет-</v>
      </c>
      <c r="AD543" t="str">
        <f t="shared" si="39"/>
        <v>да-</v>
      </c>
      <c r="AE543" t="s">
        <v>2708</v>
      </c>
      <c r="AF543" t="s">
        <v>2708</v>
      </c>
      <c r="AG543" t="s">
        <v>2708</v>
      </c>
      <c r="AH543" t="s">
        <v>2708</v>
      </c>
      <c r="AI543" t="s">
        <v>2708</v>
      </c>
      <c r="AJ543" s="37" t="str">
        <f t="shared" ref="AJ543:AJ554" si="42">CONCATENATE(B543,"_")</f>
        <v>93PS-20(20)-20-2x9Ah-LL-6_</v>
      </c>
    </row>
    <row r="544" spans="1:36" ht="48" hidden="1">
      <c r="A544" s="8" t="s">
        <v>2446</v>
      </c>
      <c r="B544" s="27" t="s">
        <v>2447</v>
      </c>
      <c r="C544" s="68" t="s">
        <v>2448</v>
      </c>
      <c r="D544" s="18">
        <v>257</v>
      </c>
      <c r="E544" s="70">
        <v>33.5</v>
      </c>
      <c r="F544" s="71">
        <v>75</v>
      </c>
      <c r="G544" s="70">
        <v>130</v>
      </c>
      <c r="H544" s="5" t="s">
        <v>1301</v>
      </c>
      <c r="I544" s="6" t="s">
        <v>2505</v>
      </c>
      <c r="J544" s="17">
        <v>20</v>
      </c>
      <c r="K544" s="5">
        <v>20</v>
      </c>
      <c r="L544" s="5" t="s">
        <v>425</v>
      </c>
      <c r="M544" s="5" t="s">
        <v>426</v>
      </c>
      <c r="N544" s="17" t="s">
        <v>426</v>
      </c>
      <c r="O544" s="4" t="s">
        <v>426</v>
      </c>
      <c r="P544" s="4"/>
      <c r="Q544" s="4" t="s">
        <v>426</v>
      </c>
      <c r="R544" s="40" t="s">
        <v>2700</v>
      </c>
      <c r="S544" s="5" t="s">
        <v>2558</v>
      </c>
      <c r="T544" s="5" t="s">
        <v>425</v>
      </c>
      <c r="U544" s="4" t="s">
        <v>349</v>
      </c>
      <c r="V544" s="4" t="s">
        <v>664</v>
      </c>
      <c r="W544" s="5"/>
      <c r="X544" s="5">
        <v>10</v>
      </c>
      <c r="Z544" s="7" t="str">
        <f>IFERROR(VLOOKUP(J544,Мощность!A:F,6,0),"000")</f>
        <v>_15_20___</v>
      </c>
      <c r="AA544" s="7" t="str">
        <f>IFERROR(VLOOKUP('Подбор UPS'!K544,Мощность!H:Q,10,0),"000")</f>
        <v>_18_20_16______</v>
      </c>
      <c r="AB544" t="str">
        <f t="shared" si="40"/>
        <v>да-</v>
      </c>
      <c r="AC544" t="str">
        <f t="shared" si="41"/>
        <v>да-</v>
      </c>
      <c r="AD544" t="str">
        <f t="shared" si="39"/>
        <v>да-</v>
      </c>
      <c r="AE544" t="s">
        <v>2708</v>
      </c>
      <c r="AF544" t="s">
        <v>2708</v>
      </c>
      <c r="AG544" t="s">
        <v>2708</v>
      </c>
      <c r="AH544" t="s">
        <v>2708</v>
      </c>
      <c r="AI544" t="s">
        <v>2708</v>
      </c>
      <c r="AJ544" s="37" t="str">
        <f t="shared" si="42"/>
        <v>93PS-20(20)-20-2x9Ah-LL-MBS-6_</v>
      </c>
    </row>
    <row r="545" spans="1:36" ht="48" hidden="1">
      <c r="A545" s="8" t="s">
        <v>2449</v>
      </c>
      <c r="B545" s="27" t="s">
        <v>2450</v>
      </c>
      <c r="C545" s="68" t="s">
        <v>2451</v>
      </c>
      <c r="D545" s="18">
        <v>171</v>
      </c>
      <c r="E545" s="70">
        <v>33.5</v>
      </c>
      <c r="F545" s="71">
        <v>75</v>
      </c>
      <c r="G545" s="70">
        <v>130</v>
      </c>
      <c r="H545" s="5" t="s">
        <v>1301</v>
      </c>
      <c r="I545" s="6" t="s">
        <v>2505</v>
      </c>
      <c r="J545" s="17">
        <v>8</v>
      </c>
      <c r="K545" s="5">
        <v>8</v>
      </c>
      <c r="L545" s="5" t="s">
        <v>1282</v>
      </c>
      <c r="M545" s="5" t="s">
        <v>426</v>
      </c>
      <c r="N545" s="17" t="s">
        <v>426</v>
      </c>
      <c r="O545" s="4" t="s">
        <v>427</v>
      </c>
      <c r="P545" s="4"/>
      <c r="Q545" s="4" t="s">
        <v>426</v>
      </c>
      <c r="R545" s="40" t="s">
        <v>2700</v>
      </c>
      <c r="S545" s="5" t="s">
        <v>2558</v>
      </c>
      <c r="T545" s="5" t="s">
        <v>425</v>
      </c>
      <c r="U545" s="4" t="s">
        <v>349</v>
      </c>
      <c r="V545" s="4" t="s">
        <v>664</v>
      </c>
      <c r="W545" s="5"/>
      <c r="X545" s="5">
        <v>13</v>
      </c>
      <c r="Z545" s="7" t="str">
        <f>IFERROR(VLOOKUP(J545,Мощность!A:F,6,0),"000")</f>
        <v>_8____</v>
      </c>
      <c r="AA545" s="7" t="str">
        <f>IFERROR(VLOOKUP('Подбор UPS'!K545,Мощность!H:Q,10,0),"000")</f>
        <v>_7.2_8_______</v>
      </c>
      <c r="AB545" t="str">
        <f t="shared" si="40"/>
        <v>да-</v>
      </c>
      <c r="AC545" t="str">
        <f t="shared" si="41"/>
        <v>нет-</v>
      </c>
      <c r="AD545" t="str">
        <f t="shared" si="39"/>
        <v>да-</v>
      </c>
      <c r="AE545" t="s">
        <v>2708</v>
      </c>
      <c r="AF545" t="s">
        <v>2708</v>
      </c>
      <c r="AG545" t="s">
        <v>2708</v>
      </c>
      <c r="AH545" t="s">
        <v>2708</v>
      </c>
      <c r="AI545" t="s">
        <v>2708</v>
      </c>
      <c r="AJ545" s="37" t="str">
        <f t="shared" si="42"/>
        <v>93PS-8(20)-15-1x9Ah-LL-6_</v>
      </c>
    </row>
    <row r="546" spans="1:36" ht="48" hidden="1">
      <c r="A546" s="8" t="s">
        <v>2452</v>
      </c>
      <c r="B546" s="27" t="s">
        <v>2453</v>
      </c>
      <c r="C546" s="68" t="s">
        <v>2454</v>
      </c>
      <c r="D546" s="18">
        <v>252</v>
      </c>
      <c r="E546" s="70">
        <v>33.5</v>
      </c>
      <c r="F546" s="71">
        <v>75</v>
      </c>
      <c r="G546" s="70">
        <v>130</v>
      </c>
      <c r="H546" s="5" t="s">
        <v>1301</v>
      </c>
      <c r="I546" s="6" t="s">
        <v>2505</v>
      </c>
      <c r="J546" s="17">
        <v>8</v>
      </c>
      <c r="K546" s="5">
        <v>8</v>
      </c>
      <c r="L546" s="5" t="s">
        <v>1282</v>
      </c>
      <c r="M546" s="5" t="s">
        <v>426</v>
      </c>
      <c r="N546" s="17" t="s">
        <v>426</v>
      </c>
      <c r="O546" s="4" t="s">
        <v>427</v>
      </c>
      <c r="P546" s="4"/>
      <c r="Q546" s="4" t="s">
        <v>426</v>
      </c>
      <c r="R546" s="40" t="s">
        <v>2700</v>
      </c>
      <c r="S546" s="5" t="s">
        <v>2558</v>
      </c>
      <c r="T546" s="5" t="s">
        <v>425</v>
      </c>
      <c r="U546" s="4" t="s">
        <v>349</v>
      </c>
      <c r="V546" s="4" t="s">
        <v>664</v>
      </c>
      <c r="W546" s="5"/>
      <c r="X546" s="5">
        <v>32</v>
      </c>
      <c r="Z546" s="7" t="str">
        <f>IFERROR(VLOOKUP(J546,Мощность!A:F,6,0),"000")</f>
        <v>_8____</v>
      </c>
      <c r="AA546" s="7" t="str">
        <f>IFERROR(VLOOKUP('Подбор UPS'!K546,Мощность!H:Q,10,0),"000")</f>
        <v>_7.2_8_______</v>
      </c>
      <c r="AB546" t="str">
        <f t="shared" si="40"/>
        <v>да-</v>
      </c>
      <c r="AC546" t="str">
        <f t="shared" si="41"/>
        <v>нет-</v>
      </c>
      <c r="AD546" t="str">
        <f t="shared" si="39"/>
        <v>да-</v>
      </c>
      <c r="AE546" t="s">
        <v>2708</v>
      </c>
      <c r="AF546" t="s">
        <v>2708</v>
      </c>
      <c r="AG546" t="s">
        <v>2708</v>
      </c>
      <c r="AH546" t="s">
        <v>2708</v>
      </c>
      <c r="AI546" t="s">
        <v>2708</v>
      </c>
      <c r="AJ546" s="37" t="str">
        <f t="shared" si="42"/>
        <v>93PS-8(20)-15-2x9Ah-LL-6_</v>
      </c>
    </row>
    <row r="547" spans="1:36" ht="48" hidden="1">
      <c r="A547" s="8" t="s">
        <v>2455</v>
      </c>
      <c r="B547" s="27" t="s">
        <v>2456</v>
      </c>
      <c r="C547" s="68" t="s">
        <v>2457</v>
      </c>
      <c r="D547" s="18">
        <v>176</v>
      </c>
      <c r="E547" s="70">
        <v>33.5</v>
      </c>
      <c r="F547" s="71">
        <v>75</v>
      </c>
      <c r="G547" s="70">
        <v>130</v>
      </c>
      <c r="H547" s="5" t="s">
        <v>1301</v>
      </c>
      <c r="I547" s="6" t="s">
        <v>2505</v>
      </c>
      <c r="J547" s="17">
        <v>8</v>
      </c>
      <c r="K547" s="5">
        <v>8</v>
      </c>
      <c r="L547" s="5" t="s">
        <v>1282</v>
      </c>
      <c r="M547" s="5" t="s">
        <v>426</v>
      </c>
      <c r="N547" s="17" t="s">
        <v>426</v>
      </c>
      <c r="O547" s="4" t="s">
        <v>426</v>
      </c>
      <c r="P547" s="4"/>
      <c r="Q547" s="4" t="s">
        <v>426</v>
      </c>
      <c r="R547" s="40" t="s">
        <v>2700</v>
      </c>
      <c r="S547" s="5" t="s">
        <v>2558</v>
      </c>
      <c r="T547" s="5" t="s">
        <v>425</v>
      </c>
      <c r="U547" s="4" t="s">
        <v>349</v>
      </c>
      <c r="V547" s="4" t="s">
        <v>664</v>
      </c>
      <c r="W547" s="5"/>
      <c r="X547" s="5">
        <v>13</v>
      </c>
      <c r="Z547" s="7" t="str">
        <f>IFERROR(VLOOKUP(J547,Мощность!A:F,6,0),"000")</f>
        <v>_8____</v>
      </c>
      <c r="AA547" s="7" t="str">
        <f>IFERROR(VLOOKUP('Подбор UPS'!K547,Мощность!H:Q,10,0),"000")</f>
        <v>_7.2_8_______</v>
      </c>
      <c r="AB547" t="str">
        <f t="shared" si="40"/>
        <v>да-</v>
      </c>
      <c r="AC547" t="str">
        <f t="shared" si="41"/>
        <v>да-</v>
      </c>
      <c r="AD547" t="str">
        <f t="shared" si="39"/>
        <v>да-</v>
      </c>
      <c r="AE547" t="s">
        <v>2708</v>
      </c>
      <c r="AF547" t="s">
        <v>2708</v>
      </c>
      <c r="AG547" t="s">
        <v>2708</v>
      </c>
      <c r="AH547" t="s">
        <v>2708</v>
      </c>
      <c r="AI547" t="s">
        <v>2708</v>
      </c>
      <c r="AJ547" s="37" t="str">
        <f t="shared" si="42"/>
        <v>93PS-8(20)-15-1x9Ah-LL-MBS-6_</v>
      </c>
    </row>
    <row r="548" spans="1:36" ht="48" hidden="1">
      <c r="A548" s="8" t="s">
        <v>2458</v>
      </c>
      <c r="B548" s="27" t="s">
        <v>2459</v>
      </c>
      <c r="C548" s="68" t="s">
        <v>2460</v>
      </c>
      <c r="D548" s="18">
        <v>257</v>
      </c>
      <c r="E548" s="70">
        <v>33.5</v>
      </c>
      <c r="F548" s="71">
        <v>75</v>
      </c>
      <c r="G548" s="70">
        <v>130</v>
      </c>
      <c r="H548" s="5" t="s">
        <v>1301</v>
      </c>
      <c r="I548" s="6" t="s">
        <v>2505</v>
      </c>
      <c r="J548" s="17">
        <v>8</v>
      </c>
      <c r="K548" s="5">
        <v>8</v>
      </c>
      <c r="L548" s="5" t="s">
        <v>1282</v>
      </c>
      <c r="M548" s="5" t="s">
        <v>426</v>
      </c>
      <c r="N548" s="17" t="s">
        <v>426</v>
      </c>
      <c r="O548" s="4" t="s">
        <v>426</v>
      </c>
      <c r="P548" s="4"/>
      <c r="Q548" s="4" t="s">
        <v>426</v>
      </c>
      <c r="R548" s="40" t="s">
        <v>2700</v>
      </c>
      <c r="S548" s="5" t="s">
        <v>2558</v>
      </c>
      <c r="T548" s="5" t="s">
        <v>425</v>
      </c>
      <c r="U548" s="4" t="s">
        <v>349</v>
      </c>
      <c r="V548" s="4" t="s">
        <v>664</v>
      </c>
      <c r="W548" s="5"/>
      <c r="X548" s="5">
        <v>32</v>
      </c>
      <c r="Z548" s="7" t="str">
        <f>IFERROR(VLOOKUP(J548,Мощность!A:F,6,0),"000")</f>
        <v>_8____</v>
      </c>
      <c r="AA548" s="7" t="str">
        <f>IFERROR(VLOOKUP('Подбор UPS'!K548,Мощность!H:Q,10,0),"000")</f>
        <v>_7.2_8_______</v>
      </c>
      <c r="AB548" t="str">
        <f t="shared" si="40"/>
        <v>да-</v>
      </c>
      <c r="AC548" t="str">
        <f t="shared" si="41"/>
        <v>да-</v>
      </c>
      <c r="AD548" t="str">
        <f t="shared" si="39"/>
        <v>да-</v>
      </c>
      <c r="AE548" t="s">
        <v>2708</v>
      </c>
      <c r="AF548" t="s">
        <v>2708</v>
      </c>
      <c r="AG548" t="s">
        <v>2708</v>
      </c>
      <c r="AH548" t="s">
        <v>2708</v>
      </c>
      <c r="AI548" t="s">
        <v>2708</v>
      </c>
      <c r="AJ548" s="37" t="str">
        <f t="shared" si="42"/>
        <v>93PS-8(20)-15-2x9Ah-LL-MBS-6_</v>
      </c>
    </row>
    <row r="549" spans="1:36" ht="48" hidden="1">
      <c r="A549" s="8" t="s">
        <v>2461</v>
      </c>
      <c r="B549" s="27" t="s">
        <v>2462</v>
      </c>
      <c r="C549" s="68" t="s">
        <v>2463</v>
      </c>
      <c r="D549" s="18">
        <v>171</v>
      </c>
      <c r="E549" s="70">
        <v>33.5</v>
      </c>
      <c r="F549" s="71">
        <v>75</v>
      </c>
      <c r="G549" s="70">
        <v>130</v>
      </c>
      <c r="H549" s="5" t="s">
        <v>1301</v>
      </c>
      <c r="I549" s="6" t="s">
        <v>2505</v>
      </c>
      <c r="J549" s="17">
        <v>10</v>
      </c>
      <c r="K549" s="5">
        <v>10</v>
      </c>
      <c r="L549" s="5" t="s">
        <v>1282</v>
      </c>
      <c r="M549" s="5" t="s">
        <v>426</v>
      </c>
      <c r="N549" s="17" t="s">
        <v>426</v>
      </c>
      <c r="O549" s="4" t="s">
        <v>427</v>
      </c>
      <c r="P549" s="4"/>
      <c r="Q549" s="4" t="s">
        <v>426</v>
      </c>
      <c r="R549" s="40" t="s">
        <v>2700</v>
      </c>
      <c r="S549" s="5" t="s">
        <v>2558</v>
      </c>
      <c r="T549" s="5" t="s">
        <v>425</v>
      </c>
      <c r="U549" s="4" t="s">
        <v>349</v>
      </c>
      <c r="V549" s="4" t="s">
        <v>664</v>
      </c>
      <c r="W549" s="5"/>
      <c r="X549" s="5">
        <v>10</v>
      </c>
      <c r="Z549" s="7" t="str">
        <f>IFERROR(VLOOKUP(J549,Мощность!A:F,6,0),"000")</f>
        <v>_8_10___</v>
      </c>
      <c r="AA549" s="7" t="str">
        <f>IFERROR(VLOOKUP('Подбор UPS'!K549,Мощность!H:Q,10,0),"000")</f>
        <v>_7.2_8_9_10_____</v>
      </c>
      <c r="AB549" t="str">
        <f t="shared" si="40"/>
        <v>да-</v>
      </c>
      <c r="AC549" t="str">
        <f t="shared" si="41"/>
        <v>нет-</v>
      </c>
      <c r="AD549" t="str">
        <f t="shared" si="39"/>
        <v>да-</v>
      </c>
      <c r="AE549" t="s">
        <v>2708</v>
      </c>
      <c r="AF549" t="s">
        <v>2708</v>
      </c>
      <c r="AG549" t="s">
        <v>2708</v>
      </c>
      <c r="AH549" t="s">
        <v>2708</v>
      </c>
      <c r="AI549" t="s">
        <v>2708</v>
      </c>
      <c r="AJ549" s="37" t="str">
        <f t="shared" si="42"/>
        <v>93PS-10(20)-15-1x9Ah-LL-6_</v>
      </c>
    </row>
    <row r="550" spans="1:36" ht="48" hidden="1">
      <c r="A550" s="8" t="s">
        <v>2464</v>
      </c>
      <c r="B550" s="27" t="s">
        <v>2465</v>
      </c>
      <c r="C550" s="68" t="s">
        <v>2466</v>
      </c>
      <c r="D550" s="18">
        <v>252</v>
      </c>
      <c r="E550" s="70">
        <v>33.5</v>
      </c>
      <c r="F550" s="71">
        <v>75</v>
      </c>
      <c r="G550" s="70">
        <v>130</v>
      </c>
      <c r="H550" s="5" t="s">
        <v>1301</v>
      </c>
      <c r="I550" s="6" t="s">
        <v>2505</v>
      </c>
      <c r="J550" s="17">
        <v>10</v>
      </c>
      <c r="K550" s="5">
        <v>10</v>
      </c>
      <c r="L550" s="5" t="s">
        <v>1282</v>
      </c>
      <c r="M550" s="5" t="s">
        <v>426</v>
      </c>
      <c r="N550" s="17" t="s">
        <v>426</v>
      </c>
      <c r="O550" s="4" t="s">
        <v>427</v>
      </c>
      <c r="P550" s="4"/>
      <c r="Q550" s="4" t="s">
        <v>426</v>
      </c>
      <c r="R550" s="40" t="s">
        <v>2700</v>
      </c>
      <c r="S550" s="5" t="s">
        <v>2558</v>
      </c>
      <c r="T550" s="5" t="s">
        <v>425</v>
      </c>
      <c r="U550" s="4" t="s">
        <v>349</v>
      </c>
      <c r="V550" s="4" t="s">
        <v>664</v>
      </c>
      <c r="W550" s="5"/>
      <c r="X550" s="5">
        <v>25</v>
      </c>
      <c r="Z550" s="7" t="str">
        <f>IFERROR(VLOOKUP(J550,Мощность!A:F,6,0),"000")</f>
        <v>_8_10___</v>
      </c>
      <c r="AA550" s="7" t="str">
        <f>IFERROR(VLOOKUP('Подбор UPS'!K550,Мощность!H:Q,10,0),"000")</f>
        <v>_7.2_8_9_10_____</v>
      </c>
      <c r="AB550" t="str">
        <f t="shared" si="40"/>
        <v>да-</v>
      </c>
      <c r="AC550" t="str">
        <f t="shared" si="41"/>
        <v>нет-</v>
      </c>
      <c r="AD550" t="str">
        <f t="shared" si="39"/>
        <v>да-</v>
      </c>
      <c r="AE550" t="s">
        <v>2708</v>
      </c>
      <c r="AF550" t="s">
        <v>2708</v>
      </c>
      <c r="AG550" t="s">
        <v>2708</v>
      </c>
      <c r="AH550" t="s">
        <v>2708</v>
      </c>
      <c r="AI550" t="s">
        <v>2708</v>
      </c>
      <c r="AJ550" s="37" t="str">
        <f t="shared" si="42"/>
        <v>93PS-10(20)-15-2x9Ah-LL-6_</v>
      </c>
    </row>
    <row r="551" spans="1:36" ht="48" hidden="1">
      <c r="A551" s="8" t="s">
        <v>2467</v>
      </c>
      <c r="B551" s="27" t="s">
        <v>2468</v>
      </c>
      <c r="C551" s="68" t="s">
        <v>2469</v>
      </c>
      <c r="D551" s="18">
        <v>176</v>
      </c>
      <c r="E551" s="70">
        <v>33.5</v>
      </c>
      <c r="F551" s="71">
        <v>75</v>
      </c>
      <c r="G551" s="70">
        <v>130</v>
      </c>
      <c r="H551" s="5" t="s">
        <v>1301</v>
      </c>
      <c r="I551" s="6" t="s">
        <v>2505</v>
      </c>
      <c r="J551" s="17">
        <v>10</v>
      </c>
      <c r="K551" s="5">
        <v>10</v>
      </c>
      <c r="L551" s="5" t="s">
        <v>1282</v>
      </c>
      <c r="M551" s="5" t="s">
        <v>426</v>
      </c>
      <c r="N551" s="17" t="s">
        <v>426</v>
      </c>
      <c r="O551" s="4" t="s">
        <v>426</v>
      </c>
      <c r="P551" s="4"/>
      <c r="Q551" s="4" t="s">
        <v>426</v>
      </c>
      <c r="R551" s="40" t="s">
        <v>2700</v>
      </c>
      <c r="S551" s="5" t="s">
        <v>2558</v>
      </c>
      <c r="T551" s="5" t="s">
        <v>425</v>
      </c>
      <c r="U551" s="4" t="s">
        <v>349</v>
      </c>
      <c r="V551" s="4" t="s">
        <v>664</v>
      </c>
      <c r="W551" s="5"/>
      <c r="X551" s="5">
        <v>10</v>
      </c>
      <c r="Z551" s="7" t="str">
        <f>IFERROR(VLOOKUP(J551,Мощность!A:F,6,0),"000")</f>
        <v>_8_10___</v>
      </c>
      <c r="AA551" s="7" t="str">
        <f>IFERROR(VLOOKUP('Подбор UPS'!K551,Мощность!H:Q,10,0),"000")</f>
        <v>_7.2_8_9_10_____</v>
      </c>
      <c r="AB551" t="str">
        <f t="shared" si="40"/>
        <v>да-</v>
      </c>
      <c r="AC551" t="str">
        <f t="shared" si="41"/>
        <v>да-</v>
      </c>
      <c r="AD551" t="str">
        <f t="shared" si="39"/>
        <v>да-</v>
      </c>
      <c r="AE551" t="s">
        <v>2708</v>
      </c>
      <c r="AF551" t="s">
        <v>2708</v>
      </c>
      <c r="AG551" t="s">
        <v>2708</v>
      </c>
      <c r="AH551" t="s">
        <v>2708</v>
      </c>
      <c r="AI551" t="s">
        <v>2708</v>
      </c>
      <c r="AJ551" s="37" t="str">
        <f t="shared" si="42"/>
        <v>93PS-10(20)-15-1x9Ah-LL-MBS-6_</v>
      </c>
    </row>
    <row r="552" spans="1:36" ht="48" hidden="1">
      <c r="A552" s="8" t="s">
        <v>2470</v>
      </c>
      <c r="B552" s="27" t="s">
        <v>2471</v>
      </c>
      <c r="C552" s="68" t="s">
        <v>2472</v>
      </c>
      <c r="D552" s="18">
        <v>257</v>
      </c>
      <c r="E552" s="70">
        <v>33.5</v>
      </c>
      <c r="F552" s="71">
        <v>75</v>
      </c>
      <c r="G552" s="70">
        <v>130</v>
      </c>
      <c r="H552" s="5" t="s">
        <v>1301</v>
      </c>
      <c r="I552" s="6" t="s">
        <v>2505</v>
      </c>
      <c r="J552" s="17">
        <v>10</v>
      </c>
      <c r="K552" s="5">
        <v>10</v>
      </c>
      <c r="L552" s="5" t="s">
        <v>1282</v>
      </c>
      <c r="M552" s="5" t="s">
        <v>426</v>
      </c>
      <c r="N552" s="17" t="s">
        <v>426</v>
      </c>
      <c r="O552" s="4" t="s">
        <v>426</v>
      </c>
      <c r="P552" s="4"/>
      <c r="Q552" s="4" t="s">
        <v>426</v>
      </c>
      <c r="R552" s="40" t="s">
        <v>2700</v>
      </c>
      <c r="S552" s="5" t="s">
        <v>2558</v>
      </c>
      <c r="T552" s="5" t="s">
        <v>425</v>
      </c>
      <c r="U552" s="4" t="s">
        <v>349</v>
      </c>
      <c r="V552" s="4" t="s">
        <v>664</v>
      </c>
      <c r="W552" s="5"/>
      <c r="X552" s="5">
        <v>25</v>
      </c>
      <c r="Z552" s="7" t="str">
        <f>IFERROR(VLOOKUP(J552,Мощность!A:F,6,0),"000")</f>
        <v>_8_10___</v>
      </c>
      <c r="AA552" s="7" t="str">
        <f>IFERROR(VLOOKUP('Подбор UPS'!K552,Мощность!H:Q,10,0),"000")</f>
        <v>_7.2_8_9_10_____</v>
      </c>
      <c r="AB552" t="str">
        <f t="shared" si="40"/>
        <v>да-</v>
      </c>
      <c r="AC552" t="str">
        <f t="shared" si="41"/>
        <v>да-</v>
      </c>
      <c r="AD552" t="str">
        <f t="shared" si="39"/>
        <v>да-</v>
      </c>
      <c r="AE552" t="s">
        <v>2708</v>
      </c>
      <c r="AF552" t="s">
        <v>2708</v>
      </c>
      <c r="AG552" t="s">
        <v>2708</v>
      </c>
      <c r="AH552" t="s">
        <v>2708</v>
      </c>
      <c r="AI552" t="s">
        <v>2708</v>
      </c>
      <c r="AJ552" s="37" t="str">
        <f t="shared" si="42"/>
        <v>93PS-10(20)-15-2x9Ah-LL-MBS-6_</v>
      </c>
    </row>
    <row r="553" spans="1:36" ht="48" hidden="1">
      <c r="A553" s="8" t="s">
        <v>2473</v>
      </c>
      <c r="B553" s="27" t="s">
        <v>2474</v>
      </c>
      <c r="C553" s="68" t="s">
        <v>2475</v>
      </c>
      <c r="D553" s="18">
        <v>252</v>
      </c>
      <c r="E553" s="70">
        <v>33.5</v>
      </c>
      <c r="F553" s="71">
        <v>75</v>
      </c>
      <c r="G553" s="70">
        <v>130</v>
      </c>
      <c r="H553" s="5" t="s">
        <v>1301</v>
      </c>
      <c r="I553" s="6" t="s">
        <v>2505</v>
      </c>
      <c r="J553" s="17">
        <v>15</v>
      </c>
      <c r="K553" s="5">
        <v>15</v>
      </c>
      <c r="L553" s="5" t="s">
        <v>425</v>
      </c>
      <c r="M553" s="5" t="s">
        <v>426</v>
      </c>
      <c r="N553" s="17" t="s">
        <v>426</v>
      </c>
      <c r="O553" s="4" t="s">
        <v>427</v>
      </c>
      <c r="P553" s="4"/>
      <c r="Q553" s="4" t="s">
        <v>426</v>
      </c>
      <c r="R553" s="40" t="s">
        <v>2700</v>
      </c>
      <c r="S553" s="5" t="s">
        <v>2558</v>
      </c>
      <c r="T553" s="5" t="s">
        <v>425</v>
      </c>
      <c r="U553" s="4" t="s">
        <v>349</v>
      </c>
      <c r="V553" s="4" t="s">
        <v>664</v>
      </c>
      <c r="W553" s="5"/>
      <c r="X553" s="5">
        <v>15</v>
      </c>
      <c r="Z553" s="7" t="str">
        <f>IFERROR(VLOOKUP(J553,Мощность!A:F,6,0),"000")</f>
        <v>_8_10_12_15_</v>
      </c>
      <c r="AA553" s="7" t="str">
        <f>IFERROR(VLOOKUP('Подбор UPS'!K553,Мощность!H:Q,10,0),"000")</f>
        <v>_7.2_8_9_10_10.8_12_13.5_15_</v>
      </c>
      <c r="AB553" t="str">
        <f t="shared" si="40"/>
        <v>да-</v>
      </c>
      <c r="AC553" t="str">
        <f t="shared" si="41"/>
        <v>нет-</v>
      </c>
      <c r="AD553" t="str">
        <f t="shared" si="39"/>
        <v>да-</v>
      </c>
      <c r="AE553" t="s">
        <v>2708</v>
      </c>
      <c r="AF553" t="s">
        <v>2708</v>
      </c>
      <c r="AG553" t="s">
        <v>2708</v>
      </c>
      <c r="AH553" t="s">
        <v>2708</v>
      </c>
      <c r="AI553" t="s">
        <v>2708</v>
      </c>
      <c r="AJ553" s="37" t="str">
        <f t="shared" si="42"/>
        <v>93PS-15(20)-15-2x9Ah-LL-6_</v>
      </c>
    </row>
    <row r="554" spans="1:36" ht="48" hidden="1">
      <c r="A554" s="8" t="s">
        <v>2476</v>
      </c>
      <c r="B554" s="27" t="s">
        <v>2477</v>
      </c>
      <c r="C554" s="68" t="s">
        <v>2478</v>
      </c>
      <c r="D554" s="18">
        <v>257</v>
      </c>
      <c r="E554" s="70">
        <v>33.5</v>
      </c>
      <c r="F554" s="71">
        <v>75</v>
      </c>
      <c r="G554" s="70">
        <v>130</v>
      </c>
      <c r="H554" s="5" t="s">
        <v>1301</v>
      </c>
      <c r="I554" s="6" t="s">
        <v>2505</v>
      </c>
      <c r="J554" s="17">
        <v>15</v>
      </c>
      <c r="K554" s="5">
        <v>15</v>
      </c>
      <c r="L554" s="5" t="s">
        <v>425</v>
      </c>
      <c r="M554" s="5" t="s">
        <v>426</v>
      </c>
      <c r="N554" s="17" t="s">
        <v>426</v>
      </c>
      <c r="O554" s="4" t="s">
        <v>426</v>
      </c>
      <c r="P554" s="4"/>
      <c r="Q554" s="4" t="s">
        <v>426</v>
      </c>
      <c r="R554" s="40" t="s">
        <v>2700</v>
      </c>
      <c r="S554" s="5" t="s">
        <v>2558</v>
      </c>
      <c r="T554" s="5" t="s">
        <v>425</v>
      </c>
      <c r="U554" s="4" t="s">
        <v>349</v>
      </c>
      <c r="V554" s="4" t="s">
        <v>664</v>
      </c>
      <c r="W554" s="5"/>
      <c r="X554" s="5">
        <v>15</v>
      </c>
      <c r="Z554" s="7" t="str">
        <f>IFERROR(VLOOKUP(J554,Мощность!A:F,6,0),"000")</f>
        <v>_8_10_12_15_</v>
      </c>
      <c r="AA554" s="7" t="str">
        <f>IFERROR(VLOOKUP('Подбор UPS'!K554,Мощность!H:Q,10,0),"000")</f>
        <v>_7.2_8_9_10_10.8_12_13.5_15_</v>
      </c>
      <c r="AB554" t="str">
        <f t="shared" si="40"/>
        <v>да-</v>
      </c>
      <c r="AC554" t="str">
        <f t="shared" si="41"/>
        <v>да-</v>
      </c>
      <c r="AD554" t="str">
        <f t="shared" si="39"/>
        <v>да-</v>
      </c>
      <c r="AE554" t="s">
        <v>2708</v>
      </c>
      <c r="AF554" t="s">
        <v>2708</v>
      </c>
      <c r="AG554" t="s">
        <v>2708</v>
      </c>
      <c r="AH554" t="s">
        <v>2708</v>
      </c>
      <c r="AI554" t="s">
        <v>2708</v>
      </c>
      <c r="AJ554" s="37" t="str">
        <f t="shared" si="42"/>
        <v>93PS-15(20)-15-2x9Ah-LL-MBS-6_</v>
      </c>
    </row>
    <row r="555" spans="1:36" ht="24" hidden="1">
      <c r="A555" s="63" t="s">
        <v>1314</v>
      </c>
      <c r="B555" s="26" t="s">
        <v>1315</v>
      </c>
      <c r="C555" s="68" t="s">
        <v>1316</v>
      </c>
      <c r="D555" s="18" t="e">
        <v>#N/A</v>
      </c>
      <c r="E555" s="18" t="e">
        <v>#N/A</v>
      </c>
      <c r="F555" s="69" t="e">
        <v>#N/A</v>
      </c>
      <c r="G555" s="18" t="e">
        <v>#N/A</v>
      </c>
      <c r="H555" s="5" t="s">
        <v>2531</v>
      </c>
      <c r="I555" s="5" t="s">
        <v>425</v>
      </c>
      <c r="J555" s="17" t="s">
        <v>425</v>
      </c>
      <c r="K555" s="5" t="s">
        <v>425</v>
      </c>
      <c r="L555" s="5" t="s">
        <v>425</v>
      </c>
      <c r="M555" s="5" t="s">
        <v>425</v>
      </c>
      <c r="N555" s="17" t="s">
        <v>425</v>
      </c>
      <c r="O555" s="5" t="s">
        <v>425</v>
      </c>
      <c r="P555" s="4"/>
      <c r="Q555" s="5" t="s">
        <v>425</v>
      </c>
      <c r="R555" s="5" t="s">
        <v>425</v>
      </c>
      <c r="S555" s="5" t="s">
        <v>425</v>
      </c>
      <c r="T555" s="5" t="s">
        <v>425</v>
      </c>
      <c r="U555" s="18" t="s">
        <v>425</v>
      </c>
      <c r="V555" s="18" t="s">
        <v>425</v>
      </c>
      <c r="W555" s="18" t="s">
        <v>425</v>
      </c>
      <c r="X555" s="18" t="s">
        <v>425</v>
      </c>
      <c r="Z555" s="7" t="str">
        <f>IFERROR(VLOOKUP(J555,Мощность!A:F,6,0),"000")</f>
        <v>000</v>
      </c>
      <c r="AA555" s="7" t="str">
        <f>IFERROR(VLOOKUP('Подбор UPS'!K555,Мощность!H:Q,10,0),"000")</f>
        <v>000</v>
      </c>
      <c r="AB555" t="str">
        <f t="shared" si="40"/>
        <v>--</v>
      </c>
      <c r="AC555" t="str">
        <f t="shared" si="41"/>
        <v>--</v>
      </c>
      <c r="AD555" t="str">
        <f t="shared" si="39"/>
        <v>--</v>
      </c>
      <c r="AE555" t="s">
        <v>425</v>
      </c>
      <c r="AF555" t="s">
        <v>425</v>
      </c>
      <c r="AG555" t="s">
        <v>425</v>
      </c>
      <c r="AH555" t="s">
        <v>425</v>
      </c>
      <c r="AI555" t="s">
        <v>425</v>
      </c>
      <c r="AJ555" s="38"/>
    </row>
    <row r="556" spans="1:36" ht="48" hidden="1">
      <c r="A556" s="64">
        <v>1022464</v>
      </c>
      <c r="B556" s="26" t="s">
        <v>1</v>
      </c>
      <c r="C556" s="68" t="s">
        <v>2563</v>
      </c>
      <c r="D556" s="18">
        <v>160</v>
      </c>
      <c r="E556" s="18">
        <v>30.5</v>
      </c>
      <c r="F556" s="69">
        <v>70.2</v>
      </c>
      <c r="G556" s="18">
        <v>81.7</v>
      </c>
      <c r="H556" s="5" t="s">
        <v>1301</v>
      </c>
      <c r="I556" s="6" t="s">
        <v>2697</v>
      </c>
      <c r="J556" s="17">
        <v>10</v>
      </c>
      <c r="K556" s="5">
        <v>9</v>
      </c>
      <c r="L556" s="5" t="s">
        <v>425</v>
      </c>
      <c r="M556" s="5" t="s">
        <v>429</v>
      </c>
      <c r="N556" s="17" t="s">
        <v>427</v>
      </c>
      <c r="O556" s="4" t="s">
        <v>427</v>
      </c>
      <c r="P556" s="4"/>
      <c r="Q556" s="4" t="s">
        <v>426</v>
      </c>
      <c r="R556" s="5" t="s">
        <v>2557</v>
      </c>
      <c r="S556" s="5" t="s">
        <v>2558</v>
      </c>
      <c r="T556" s="5" t="s">
        <v>2559</v>
      </c>
      <c r="U556" s="4" t="s">
        <v>2560</v>
      </c>
      <c r="V556" s="4" t="s">
        <v>664</v>
      </c>
      <c r="W556" s="5">
        <v>6</v>
      </c>
      <c r="X556" s="5"/>
      <c r="Z556" s="7" t="str">
        <f>IFERROR(VLOOKUP(J556,Мощность!A:F,6,0),"000")</f>
        <v>_8_10___</v>
      </c>
      <c r="AA556" s="7" t="str">
        <f>IFERROR(VLOOKUP('Подбор UPS'!K556,Мощность!H:Q,10,0),"000")</f>
        <v>_7.2_8_9______</v>
      </c>
      <c r="AB556" t="str">
        <f t="shared" si="40"/>
        <v>опция-</v>
      </c>
      <c r="AC556" t="str">
        <f t="shared" si="41"/>
        <v>нет-</v>
      </c>
      <c r="AD556" t="str">
        <f t="shared" si="39"/>
        <v>да-</v>
      </c>
      <c r="AE556" t="s">
        <v>2708</v>
      </c>
      <c r="AF556" t="s">
        <v>2708</v>
      </c>
      <c r="AG556" t="s">
        <v>2708</v>
      </c>
      <c r="AH556" t="s">
        <v>2708</v>
      </c>
      <c r="AI556" t="s">
        <v>2708</v>
      </c>
      <c r="AJ556" s="37" t="str">
        <f t="shared" ref="AJ556:AJ619" si="43">CONCATENATE(B556,"_")</f>
        <v>9155-10-S-6-32x7Ah_</v>
      </c>
    </row>
    <row r="557" spans="1:36" ht="48" hidden="1">
      <c r="A557" s="64">
        <v>1022465</v>
      </c>
      <c r="B557" s="26" t="s">
        <v>2</v>
      </c>
      <c r="C557" s="68" t="s">
        <v>2564</v>
      </c>
      <c r="D557" s="18">
        <v>290</v>
      </c>
      <c r="E557" s="18">
        <v>30.5</v>
      </c>
      <c r="F557" s="69">
        <v>70.2</v>
      </c>
      <c r="G557" s="18">
        <v>81.7</v>
      </c>
      <c r="H557" s="5" t="s">
        <v>1301</v>
      </c>
      <c r="I557" s="6" t="s">
        <v>2697</v>
      </c>
      <c r="J557" s="17">
        <v>10</v>
      </c>
      <c r="K557" s="5">
        <v>9</v>
      </c>
      <c r="L557" s="5" t="s">
        <v>425</v>
      </c>
      <c r="M557" s="5" t="s">
        <v>429</v>
      </c>
      <c r="N557" s="17" t="s">
        <v>427</v>
      </c>
      <c r="O557" s="4" t="s">
        <v>426</v>
      </c>
      <c r="P557" s="4"/>
      <c r="Q557" s="4" t="s">
        <v>426</v>
      </c>
      <c r="R557" s="5" t="s">
        <v>2557</v>
      </c>
      <c r="S557" s="5" t="s">
        <v>2558</v>
      </c>
      <c r="T557" s="5" t="s">
        <v>2559</v>
      </c>
      <c r="U557" s="4" t="s">
        <v>2560</v>
      </c>
      <c r="V557" s="4" t="s">
        <v>664</v>
      </c>
      <c r="W557" s="5">
        <v>6</v>
      </c>
      <c r="X557" s="5"/>
      <c r="Z557" s="7" t="str">
        <f>IFERROR(VLOOKUP(J557,Мощность!A:F,6,0),"000")</f>
        <v>_8_10___</v>
      </c>
      <c r="AA557" s="7" t="str">
        <f>IFERROR(VLOOKUP('Подбор UPS'!K557,Мощность!H:Q,10,0),"000")</f>
        <v>_7.2_8_9______</v>
      </c>
      <c r="AB557" t="str">
        <f t="shared" si="40"/>
        <v>опция-</v>
      </c>
      <c r="AC557" t="str">
        <f t="shared" si="41"/>
        <v>да-</v>
      </c>
      <c r="AD557" t="str">
        <f t="shared" si="39"/>
        <v>да-</v>
      </c>
      <c r="AE557" t="s">
        <v>2708</v>
      </c>
      <c r="AF557" t="s">
        <v>2708</v>
      </c>
      <c r="AG557" t="s">
        <v>2708</v>
      </c>
      <c r="AH557" t="s">
        <v>2708</v>
      </c>
      <c r="AI557" t="s">
        <v>2708</v>
      </c>
      <c r="AJ557" s="37" t="str">
        <f t="shared" si="43"/>
        <v>9155-10-S-6-32x7Ah-MBS_</v>
      </c>
    </row>
    <row r="558" spans="1:36" ht="48" hidden="1">
      <c r="A558" s="64">
        <v>1022466</v>
      </c>
      <c r="B558" s="26" t="s">
        <v>3</v>
      </c>
      <c r="C558" s="68" t="s">
        <v>2565</v>
      </c>
      <c r="D558" s="18">
        <v>155</v>
      </c>
      <c r="E558" s="18">
        <v>30.5</v>
      </c>
      <c r="F558" s="69">
        <v>70.2</v>
      </c>
      <c r="G558" s="18">
        <v>81.7</v>
      </c>
      <c r="H558" s="5" t="s">
        <v>1301</v>
      </c>
      <c r="I558" s="6" t="s">
        <v>2698</v>
      </c>
      <c r="J558" s="17">
        <v>10</v>
      </c>
      <c r="K558" s="5">
        <v>9</v>
      </c>
      <c r="L558" s="5" t="s">
        <v>425</v>
      </c>
      <c r="M558" s="5" t="s">
        <v>429</v>
      </c>
      <c r="N558" s="17" t="s">
        <v>427</v>
      </c>
      <c r="O558" s="4" t="s">
        <v>427</v>
      </c>
      <c r="P558" s="4"/>
      <c r="Q558" s="4" t="s">
        <v>426</v>
      </c>
      <c r="R558" s="5" t="s">
        <v>2557</v>
      </c>
      <c r="S558" s="5" t="s">
        <v>2558</v>
      </c>
      <c r="T558" s="5" t="s">
        <v>2559</v>
      </c>
      <c r="U558" s="4" t="s">
        <v>2560</v>
      </c>
      <c r="V558" s="4" t="s">
        <v>664</v>
      </c>
      <c r="W558" s="5">
        <v>6</v>
      </c>
      <c r="X558" s="5"/>
      <c r="Z558" s="7" t="str">
        <f>IFERROR(VLOOKUP(J558,Мощность!A:F,6,0),"000")</f>
        <v>_8_10___</v>
      </c>
      <c r="AA558" s="7" t="str">
        <f>IFERROR(VLOOKUP('Подбор UPS'!K558,Мощность!H:Q,10,0),"000")</f>
        <v>_7.2_8_9______</v>
      </c>
      <c r="AB558" t="str">
        <f t="shared" si="40"/>
        <v>опция-</v>
      </c>
      <c r="AC558" t="str">
        <f t="shared" si="41"/>
        <v>нет-</v>
      </c>
      <c r="AD558" t="str">
        <f t="shared" si="39"/>
        <v>да-</v>
      </c>
      <c r="AE558" t="s">
        <v>2708</v>
      </c>
      <c r="AF558" t="s">
        <v>2708</v>
      </c>
      <c r="AG558" t="s">
        <v>2708</v>
      </c>
      <c r="AH558" t="s">
        <v>2708</v>
      </c>
      <c r="AI558" t="s">
        <v>2708</v>
      </c>
      <c r="AJ558" s="37" t="str">
        <f t="shared" si="43"/>
        <v>9155-10-N-6-32x7Ah_</v>
      </c>
    </row>
    <row r="559" spans="1:36" ht="48" hidden="1">
      <c r="A559" s="64">
        <v>1022467</v>
      </c>
      <c r="B559" s="26" t="s">
        <v>4</v>
      </c>
      <c r="C559" s="68" t="s">
        <v>2566</v>
      </c>
      <c r="D559" s="18">
        <v>170</v>
      </c>
      <c r="E559" s="18">
        <v>30.5</v>
      </c>
      <c r="F559" s="69">
        <v>70.2</v>
      </c>
      <c r="G559" s="18">
        <v>81.7</v>
      </c>
      <c r="H559" s="5" t="s">
        <v>1301</v>
      </c>
      <c r="I559" s="6" t="s">
        <v>2698</v>
      </c>
      <c r="J559" s="17">
        <v>10</v>
      </c>
      <c r="K559" s="5">
        <v>9</v>
      </c>
      <c r="L559" s="5" t="s">
        <v>425</v>
      </c>
      <c r="M559" s="5" t="s">
        <v>429</v>
      </c>
      <c r="N559" s="17" t="s">
        <v>427</v>
      </c>
      <c r="O559" s="4" t="s">
        <v>426</v>
      </c>
      <c r="P559" s="4"/>
      <c r="Q559" s="4" t="s">
        <v>426</v>
      </c>
      <c r="R559" s="5" t="s">
        <v>2557</v>
      </c>
      <c r="S559" s="5" t="s">
        <v>2558</v>
      </c>
      <c r="T559" s="5" t="s">
        <v>2559</v>
      </c>
      <c r="U559" s="4" t="s">
        <v>2560</v>
      </c>
      <c r="V559" s="4" t="s">
        <v>664</v>
      </c>
      <c r="W559" s="5">
        <v>6</v>
      </c>
      <c r="X559" s="5"/>
      <c r="Z559" s="7" t="str">
        <f>IFERROR(VLOOKUP(J559,Мощность!A:F,6,0),"000")</f>
        <v>_8_10___</v>
      </c>
      <c r="AA559" s="7" t="str">
        <f>IFERROR(VLOOKUP('Подбор UPS'!K559,Мощность!H:Q,10,0),"000")</f>
        <v>_7.2_8_9______</v>
      </c>
      <c r="AB559" t="str">
        <f t="shared" si="40"/>
        <v>опция-</v>
      </c>
      <c r="AC559" t="str">
        <f t="shared" si="41"/>
        <v>да-</v>
      </c>
      <c r="AD559" t="str">
        <f t="shared" si="39"/>
        <v>да-</v>
      </c>
      <c r="AE559" t="s">
        <v>2708</v>
      </c>
      <c r="AF559" t="s">
        <v>2708</v>
      </c>
      <c r="AG559" t="s">
        <v>2708</v>
      </c>
      <c r="AH559" t="s">
        <v>2708</v>
      </c>
      <c r="AI559" t="s">
        <v>2708</v>
      </c>
      <c r="AJ559" s="37" t="str">
        <f t="shared" si="43"/>
        <v>9155-10-N-6-32x7Ah-MBS_</v>
      </c>
    </row>
    <row r="560" spans="1:36" ht="24" hidden="1">
      <c r="A560" s="64">
        <v>1022468</v>
      </c>
      <c r="B560" s="26" t="s">
        <v>5</v>
      </c>
      <c r="C560" s="68" t="s">
        <v>514</v>
      </c>
      <c r="D560" s="18">
        <v>65</v>
      </c>
      <c r="E560" s="18">
        <v>30.5</v>
      </c>
      <c r="F560" s="69">
        <v>70.2</v>
      </c>
      <c r="G560" s="18">
        <v>81.7</v>
      </c>
      <c r="H560" s="5" t="s">
        <v>1301</v>
      </c>
      <c r="I560" s="6" t="s">
        <v>2698</v>
      </c>
      <c r="J560" s="17">
        <v>8</v>
      </c>
      <c r="K560" s="49" t="s">
        <v>2715</v>
      </c>
      <c r="L560" s="5" t="s">
        <v>425</v>
      </c>
      <c r="M560" s="5" t="s">
        <v>429</v>
      </c>
      <c r="N560" s="17" t="s">
        <v>427</v>
      </c>
      <c r="O560" s="4" t="s">
        <v>427</v>
      </c>
      <c r="P560" s="4"/>
      <c r="Q560" s="4" t="s">
        <v>427</v>
      </c>
      <c r="R560" s="5" t="s">
        <v>2557</v>
      </c>
      <c r="S560" s="5" t="s">
        <v>2558</v>
      </c>
      <c r="T560" s="5" t="s">
        <v>2559</v>
      </c>
      <c r="U560" s="4" t="s">
        <v>2560</v>
      </c>
      <c r="V560" s="4" t="s">
        <v>664</v>
      </c>
      <c r="W560" s="18" t="s">
        <v>425</v>
      </c>
      <c r="X560" s="18" t="s">
        <v>425</v>
      </c>
      <c r="Z560" s="7" t="str">
        <f>IFERROR(VLOOKUP(J560,Мощность!A:F,6,0),"000")</f>
        <v>_8____</v>
      </c>
      <c r="AA560" s="7" t="str">
        <f>IFERROR(VLOOKUP('Подбор UPS'!K560,Мощность!H:Q,10,0),"000")</f>
        <v>_7.2________</v>
      </c>
      <c r="AB560" t="str">
        <f t="shared" si="40"/>
        <v>опция-</v>
      </c>
      <c r="AC560" t="str">
        <f t="shared" si="41"/>
        <v>нет-</v>
      </c>
      <c r="AD560" t="str">
        <f t="shared" si="39"/>
        <v>нет-</v>
      </c>
      <c r="AE560" t="s">
        <v>2708</v>
      </c>
      <c r="AF560" t="s">
        <v>2708</v>
      </c>
      <c r="AG560" t="s">
        <v>2708</v>
      </c>
      <c r="AH560" t="s">
        <v>2708</v>
      </c>
      <c r="AI560" t="s">
        <v>2708</v>
      </c>
      <c r="AJ560" s="37" t="str">
        <f t="shared" si="43"/>
        <v>9155-8-N-0-32x0Ah_</v>
      </c>
    </row>
    <row r="561" spans="1:36" ht="24" hidden="1">
      <c r="A561" s="64">
        <v>1022469</v>
      </c>
      <c r="B561" s="26" t="s">
        <v>6</v>
      </c>
      <c r="C561" s="68" t="s">
        <v>2567</v>
      </c>
      <c r="D561" s="18">
        <v>80</v>
      </c>
      <c r="E561" s="18">
        <v>30.5</v>
      </c>
      <c r="F561" s="69">
        <v>70.2</v>
      </c>
      <c r="G561" s="18">
        <v>121.4</v>
      </c>
      <c r="H561" s="5" t="s">
        <v>1301</v>
      </c>
      <c r="I561" s="6" t="s">
        <v>2698</v>
      </c>
      <c r="J561" s="17">
        <v>8</v>
      </c>
      <c r="K561" s="49" t="s">
        <v>2715</v>
      </c>
      <c r="L561" s="5" t="s">
        <v>425</v>
      </c>
      <c r="M561" s="5" t="s">
        <v>429</v>
      </c>
      <c r="N561" s="17" t="s">
        <v>427</v>
      </c>
      <c r="O561" s="4" t="s">
        <v>427</v>
      </c>
      <c r="P561" s="4"/>
      <c r="Q561" s="4" t="s">
        <v>427</v>
      </c>
      <c r="R561" s="5" t="s">
        <v>2557</v>
      </c>
      <c r="S561" s="5" t="s">
        <v>2558</v>
      </c>
      <c r="T561" s="5" t="s">
        <v>2559</v>
      </c>
      <c r="U561" s="4" t="s">
        <v>2560</v>
      </c>
      <c r="V561" s="4" t="s">
        <v>664</v>
      </c>
      <c r="W561" s="18" t="s">
        <v>425</v>
      </c>
      <c r="X561" s="18" t="s">
        <v>425</v>
      </c>
      <c r="Z561" s="7" t="str">
        <f>IFERROR(VLOOKUP(J561,Мощность!A:F,6,0),"000")</f>
        <v>_8____</v>
      </c>
      <c r="AA561" s="7" t="str">
        <f>IFERROR(VLOOKUP('Подбор UPS'!K561,Мощность!H:Q,10,0),"000")</f>
        <v>_7.2________</v>
      </c>
      <c r="AB561" t="str">
        <f t="shared" si="40"/>
        <v>опция-</v>
      </c>
      <c r="AC561" t="str">
        <f t="shared" si="41"/>
        <v>нет-</v>
      </c>
      <c r="AD561" t="str">
        <f t="shared" si="39"/>
        <v>нет-</v>
      </c>
      <c r="AE561" t="s">
        <v>2708</v>
      </c>
      <c r="AF561" t="s">
        <v>2708</v>
      </c>
      <c r="AG561" t="s">
        <v>2708</v>
      </c>
      <c r="AH561" t="s">
        <v>2708</v>
      </c>
      <c r="AI561" t="s">
        <v>2708</v>
      </c>
      <c r="AJ561" s="37" t="str">
        <f t="shared" si="43"/>
        <v>9155-8-N-0-64x0Ah_</v>
      </c>
    </row>
    <row r="562" spans="1:36" ht="24" hidden="1">
      <c r="A562" s="64">
        <v>1022470</v>
      </c>
      <c r="B562" s="26" t="s">
        <v>7</v>
      </c>
      <c r="C562" s="68" t="s">
        <v>486</v>
      </c>
      <c r="D562" s="18">
        <v>65</v>
      </c>
      <c r="E562" s="18">
        <v>30.5</v>
      </c>
      <c r="F562" s="69">
        <v>70.2</v>
      </c>
      <c r="G562" s="18">
        <v>81.7</v>
      </c>
      <c r="H562" s="5" t="s">
        <v>1301</v>
      </c>
      <c r="I562" s="6" t="s">
        <v>2698</v>
      </c>
      <c r="J562" s="17">
        <v>10</v>
      </c>
      <c r="K562" s="5">
        <v>9</v>
      </c>
      <c r="L562" s="5" t="s">
        <v>425</v>
      </c>
      <c r="M562" s="5" t="s">
        <v>429</v>
      </c>
      <c r="N562" s="17" t="s">
        <v>427</v>
      </c>
      <c r="O562" s="4" t="s">
        <v>427</v>
      </c>
      <c r="P562" s="4"/>
      <c r="Q562" s="4" t="s">
        <v>427</v>
      </c>
      <c r="R562" s="5" t="s">
        <v>2557</v>
      </c>
      <c r="S562" s="5" t="s">
        <v>2558</v>
      </c>
      <c r="T562" s="5" t="s">
        <v>2559</v>
      </c>
      <c r="U562" s="4" t="s">
        <v>2560</v>
      </c>
      <c r="V562" s="4" t="s">
        <v>664</v>
      </c>
      <c r="W562" s="18" t="s">
        <v>425</v>
      </c>
      <c r="X562" s="18" t="s">
        <v>425</v>
      </c>
      <c r="Z562" s="7" t="str">
        <f>IFERROR(VLOOKUP(J562,Мощность!A:F,6,0),"000")</f>
        <v>_8_10___</v>
      </c>
      <c r="AA562" s="7" t="str">
        <f>IFERROR(VLOOKUP('Подбор UPS'!K562,Мощность!H:Q,10,0),"000")</f>
        <v>_7.2_8_9______</v>
      </c>
      <c r="AB562" t="str">
        <f t="shared" si="40"/>
        <v>опция-</v>
      </c>
      <c r="AC562" t="str">
        <f t="shared" si="41"/>
        <v>нет-</v>
      </c>
      <c r="AD562" t="str">
        <f t="shared" si="39"/>
        <v>нет-</v>
      </c>
      <c r="AE562" t="s">
        <v>2708</v>
      </c>
      <c r="AF562" t="s">
        <v>2708</v>
      </c>
      <c r="AG562" t="s">
        <v>2708</v>
      </c>
      <c r="AH562" t="s">
        <v>2708</v>
      </c>
      <c r="AI562" t="s">
        <v>2708</v>
      </c>
      <c r="AJ562" s="37" t="str">
        <f t="shared" si="43"/>
        <v>9155-10-N-0-32x0Ah_</v>
      </c>
    </row>
    <row r="563" spans="1:36" ht="36" hidden="1">
      <c r="A563" s="64">
        <v>1022471</v>
      </c>
      <c r="B563" s="26" t="s">
        <v>8</v>
      </c>
      <c r="C563" s="68" t="s">
        <v>2568</v>
      </c>
      <c r="D563" s="18">
        <v>80</v>
      </c>
      <c r="E563" s="18">
        <v>30.5</v>
      </c>
      <c r="F563" s="69">
        <v>70.2</v>
      </c>
      <c r="G563" s="18">
        <v>121.4</v>
      </c>
      <c r="H563" s="5" t="s">
        <v>1301</v>
      </c>
      <c r="I563" s="6" t="s">
        <v>2698</v>
      </c>
      <c r="J563" s="17">
        <v>10</v>
      </c>
      <c r="K563" s="5">
        <v>9</v>
      </c>
      <c r="L563" s="5" t="s">
        <v>425</v>
      </c>
      <c r="M563" s="5" t="s">
        <v>429</v>
      </c>
      <c r="N563" s="17" t="s">
        <v>427</v>
      </c>
      <c r="O563" s="4" t="s">
        <v>427</v>
      </c>
      <c r="P563" s="4"/>
      <c r="Q563" s="4" t="s">
        <v>427</v>
      </c>
      <c r="R563" s="5" t="s">
        <v>2557</v>
      </c>
      <c r="S563" s="5" t="s">
        <v>2558</v>
      </c>
      <c r="T563" s="5" t="s">
        <v>2559</v>
      </c>
      <c r="U563" s="4" t="s">
        <v>2560</v>
      </c>
      <c r="V563" s="4" t="s">
        <v>664</v>
      </c>
      <c r="W563" s="18" t="s">
        <v>425</v>
      </c>
      <c r="X563" s="18" t="s">
        <v>425</v>
      </c>
      <c r="Z563" s="7" t="str">
        <f>IFERROR(VLOOKUP(J563,Мощность!A:F,6,0),"000")</f>
        <v>_8_10___</v>
      </c>
      <c r="AA563" s="7" t="str">
        <f>IFERROR(VLOOKUP('Подбор UPS'!K563,Мощность!H:Q,10,0),"000")</f>
        <v>_7.2_8_9______</v>
      </c>
      <c r="AB563" t="str">
        <f t="shared" si="40"/>
        <v>опция-</v>
      </c>
      <c r="AC563" t="str">
        <f t="shared" si="41"/>
        <v>нет-</v>
      </c>
      <c r="AD563" t="str">
        <f t="shared" si="39"/>
        <v>нет-</v>
      </c>
      <c r="AE563" t="s">
        <v>2708</v>
      </c>
      <c r="AF563" t="s">
        <v>2708</v>
      </c>
      <c r="AG563" t="s">
        <v>2708</v>
      </c>
      <c r="AH563" t="s">
        <v>2708</v>
      </c>
      <c r="AI563" t="s">
        <v>2708</v>
      </c>
      <c r="AJ563" s="37" t="str">
        <f t="shared" si="43"/>
        <v>9155-10-N-0-64x0Ah_</v>
      </c>
    </row>
    <row r="564" spans="1:36" ht="24" hidden="1">
      <c r="A564" s="64">
        <v>1022472</v>
      </c>
      <c r="B564" s="26" t="s">
        <v>9</v>
      </c>
      <c r="C564" s="68" t="s">
        <v>552</v>
      </c>
      <c r="D564" s="18">
        <v>65</v>
      </c>
      <c r="E564" s="18">
        <v>30.5</v>
      </c>
      <c r="F564" s="69">
        <v>70.2</v>
      </c>
      <c r="G564" s="18">
        <v>81.7</v>
      </c>
      <c r="H564" s="5" t="s">
        <v>1301</v>
      </c>
      <c r="I564" s="6" t="s">
        <v>2698</v>
      </c>
      <c r="J564" s="17">
        <v>12</v>
      </c>
      <c r="K564" s="49" t="s">
        <v>2716</v>
      </c>
      <c r="L564" s="5" t="s">
        <v>425</v>
      </c>
      <c r="M564" s="5" t="s">
        <v>429</v>
      </c>
      <c r="N564" s="17" t="s">
        <v>427</v>
      </c>
      <c r="O564" s="4" t="s">
        <v>427</v>
      </c>
      <c r="P564" s="4"/>
      <c r="Q564" s="4" t="s">
        <v>427</v>
      </c>
      <c r="R564" s="5" t="s">
        <v>2557</v>
      </c>
      <c r="S564" s="5" t="s">
        <v>2558</v>
      </c>
      <c r="T564" s="5" t="s">
        <v>2559</v>
      </c>
      <c r="U564" s="4" t="s">
        <v>2560</v>
      </c>
      <c r="V564" s="4" t="s">
        <v>664</v>
      </c>
      <c r="W564" s="18" t="s">
        <v>425</v>
      </c>
      <c r="X564" s="18" t="s">
        <v>425</v>
      </c>
      <c r="Z564" s="7" t="str">
        <f>IFERROR(VLOOKUP(J564,Мощность!A:F,6,0),"000")</f>
        <v>_8_10_12__</v>
      </c>
      <c r="AA564" s="7" t="str">
        <f>IFERROR(VLOOKUP('Подбор UPS'!K564,Мощность!H:Q,10,0),"000")</f>
        <v>_7.2_8_9_10_10.8____</v>
      </c>
      <c r="AB564" t="str">
        <f t="shared" si="40"/>
        <v>опция-</v>
      </c>
      <c r="AC564" t="str">
        <f t="shared" si="41"/>
        <v>нет-</v>
      </c>
      <c r="AD564" t="str">
        <f t="shared" si="39"/>
        <v>нет-</v>
      </c>
      <c r="AE564" t="s">
        <v>2708</v>
      </c>
      <c r="AF564" t="s">
        <v>2708</v>
      </c>
      <c r="AG564" t="s">
        <v>2708</v>
      </c>
      <c r="AH564" t="s">
        <v>2708</v>
      </c>
      <c r="AI564" t="s">
        <v>2708</v>
      </c>
      <c r="AJ564" s="37" t="str">
        <f t="shared" si="43"/>
        <v>9155-12-N-0-32x0Ah_</v>
      </c>
    </row>
    <row r="565" spans="1:36" ht="36" hidden="1">
      <c r="A565" s="64">
        <v>1022473</v>
      </c>
      <c r="B565" s="26" t="s">
        <v>10</v>
      </c>
      <c r="C565" s="68" t="s">
        <v>2569</v>
      </c>
      <c r="D565" s="18">
        <v>80</v>
      </c>
      <c r="E565" s="18">
        <v>30.5</v>
      </c>
      <c r="F565" s="69">
        <v>70.2</v>
      </c>
      <c r="G565" s="18">
        <v>121.4</v>
      </c>
      <c r="H565" s="5" t="s">
        <v>1301</v>
      </c>
      <c r="I565" s="6" t="s">
        <v>2698</v>
      </c>
      <c r="J565" s="17">
        <v>12</v>
      </c>
      <c r="K565" s="49" t="s">
        <v>2716</v>
      </c>
      <c r="L565" s="5" t="s">
        <v>425</v>
      </c>
      <c r="M565" s="5" t="s">
        <v>429</v>
      </c>
      <c r="N565" s="17" t="s">
        <v>427</v>
      </c>
      <c r="O565" s="4" t="s">
        <v>427</v>
      </c>
      <c r="P565" s="4"/>
      <c r="Q565" s="4" t="s">
        <v>427</v>
      </c>
      <c r="R565" s="5" t="s">
        <v>2557</v>
      </c>
      <c r="S565" s="5" t="s">
        <v>2558</v>
      </c>
      <c r="T565" s="5" t="s">
        <v>2559</v>
      </c>
      <c r="U565" s="4" t="s">
        <v>2560</v>
      </c>
      <c r="V565" s="4" t="s">
        <v>664</v>
      </c>
      <c r="W565" s="18" t="s">
        <v>425</v>
      </c>
      <c r="X565" s="18" t="s">
        <v>425</v>
      </c>
      <c r="Z565" s="7" t="str">
        <f>IFERROR(VLOOKUP(J565,Мощность!A:F,6,0),"000")</f>
        <v>_8_10_12__</v>
      </c>
      <c r="AA565" s="7" t="str">
        <f>IFERROR(VLOOKUP('Подбор UPS'!K565,Мощность!H:Q,10,0),"000")</f>
        <v>_7.2_8_9_10_10.8____</v>
      </c>
      <c r="AB565" t="str">
        <f t="shared" si="40"/>
        <v>опция-</v>
      </c>
      <c r="AC565" t="str">
        <f t="shared" si="41"/>
        <v>нет-</v>
      </c>
      <c r="AD565" t="str">
        <f t="shared" si="39"/>
        <v>нет-</v>
      </c>
      <c r="AE565" t="s">
        <v>2708</v>
      </c>
      <c r="AF565" t="s">
        <v>2708</v>
      </c>
      <c r="AG565" t="s">
        <v>2708</v>
      </c>
      <c r="AH565" t="s">
        <v>2708</v>
      </c>
      <c r="AI565" t="s">
        <v>2708</v>
      </c>
      <c r="AJ565" s="37" t="str">
        <f t="shared" si="43"/>
        <v>9155-12-N-0-64x0Ah_</v>
      </c>
    </row>
    <row r="566" spans="1:36" ht="24" hidden="1">
      <c r="A566" s="64">
        <v>1022474</v>
      </c>
      <c r="B566" s="26" t="s">
        <v>11</v>
      </c>
      <c r="C566" s="68" t="s">
        <v>566</v>
      </c>
      <c r="D566" s="18">
        <v>65</v>
      </c>
      <c r="E566" s="18">
        <v>30.5</v>
      </c>
      <c r="F566" s="69">
        <v>70.2</v>
      </c>
      <c r="G566" s="18">
        <v>81.7</v>
      </c>
      <c r="H566" s="5" t="s">
        <v>1301</v>
      </c>
      <c r="I566" s="6" t="s">
        <v>2698</v>
      </c>
      <c r="J566" s="17">
        <v>15</v>
      </c>
      <c r="K566" s="49" t="s">
        <v>2717</v>
      </c>
      <c r="L566" s="5" t="s">
        <v>425</v>
      </c>
      <c r="M566" s="5" t="s">
        <v>429</v>
      </c>
      <c r="N566" s="17" t="s">
        <v>427</v>
      </c>
      <c r="O566" s="4" t="s">
        <v>427</v>
      </c>
      <c r="P566" s="4"/>
      <c r="Q566" s="4" t="s">
        <v>427</v>
      </c>
      <c r="R566" s="5" t="s">
        <v>2557</v>
      </c>
      <c r="S566" s="5" t="s">
        <v>2558</v>
      </c>
      <c r="T566" s="5" t="s">
        <v>2559</v>
      </c>
      <c r="U566" s="4" t="s">
        <v>2560</v>
      </c>
      <c r="V566" s="4" t="s">
        <v>664</v>
      </c>
      <c r="W566" s="18" t="s">
        <v>425</v>
      </c>
      <c r="X566" s="18" t="s">
        <v>425</v>
      </c>
      <c r="Z566" s="7" t="str">
        <f>IFERROR(VLOOKUP(J566,Мощность!A:F,6,0),"000")</f>
        <v>_8_10_12_15_</v>
      </c>
      <c r="AA566" s="7" t="str">
        <f>IFERROR(VLOOKUP('Подбор UPS'!K566,Мощность!H:Q,10,0),"000")</f>
        <v>_7.2_8_9_10_10.8_12_13.5__</v>
      </c>
      <c r="AB566" t="str">
        <f t="shared" si="40"/>
        <v>опция-</v>
      </c>
      <c r="AC566" t="str">
        <f t="shared" si="41"/>
        <v>нет-</v>
      </c>
      <c r="AD566" t="str">
        <f t="shared" si="39"/>
        <v>нет-</v>
      </c>
      <c r="AE566" t="s">
        <v>2708</v>
      </c>
      <c r="AF566" t="s">
        <v>2708</v>
      </c>
      <c r="AG566" t="s">
        <v>2708</v>
      </c>
      <c r="AH566" t="s">
        <v>2708</v>
      </c>
      <c r="AI566" t="s">
        <v>2708</v>
      </c>
      <c r="AJ566" s="37" t="str">
        <f t="shared" si="43"/>
        <v>9155-15-N-0-32x0Ah_</v>
      </c>
    </row>
    <row r="567" spans="1:36" ht="36" hidden="1">
      <c r="A567" s="64">
        <v>1022475</v>
      </c>
      <c r="B567" s="26" t="s">
        <v>12</v>
      </c>
      <c r="C567" s="68" t="s">
        <v>2570</v>
      </c>
      <c r="D567" s="18">
        <v>80</v>
      </c>
      <c r="E567" s="18">
        <v>30.5</v>
      </c>
      <c r="F567" s="69">
        <v>70.2</v>
      </c>
      <c r="G567" s="18">
        <v>121.4</v>
      </c>
      <c r="H567" s="5" t="s">
        <v>1301</v>
      </c>
      <c r="I567" s="6" t="s">
        <v>2698</v>
      </c>
      <c r="J567" s="17">
        <v>15</v>
      </c>
      <c r="K567" s="49" t="s">
        <v>2717</v>
      </c>
      <c r="L567" s="5" t="s">
        <v>425</v>
      </c>
      <c r="M567" s="5" t="s">
        <v>429</v>
      </c>
      <c r="N567" s="17" t="s">
        <v>427</v>
      </c>
      <c r="O567" s="4" t="s">
        <v>427</v>
      </c>
      <c r="P567" s="4"/>
      <c r="Q567" s="4" t="s">
        <v>427</v>
      </c>
      <c r="R567" s="5" t="s">
        <v>2557</v>
      </c>
      <c r="S567" s="5" t="s">
        <v>2558</v>
      </c>
      <c r="T567" s="5" t="s">
        <v>2559</v>
      </c>
      <c r="U567" s="4" t="s">
        <v>2560</v>
      </c>
      <c r="V567" s="4" t="s">
        <v>664</v>
      </c>
      <c r="W567" s="18" t="s">
        <v>425</v>
      </c>
      <c r="X567" s="18" t="s">
        <v>425</v>
      </c>
      <c r="Z567" s="7" t="str">
        <f>IFERROR(VLOOKUP(J567,Мощность!A:F,6,0),"000")</f>
        <v>_8_10_12_15_</v>
      </c>
      <c r="AA567" s="7" t="str">
        <f>IFERROR(VLOOKUP('Подбор UPS'!K567,Мощность!H:Q,10,0),"000")</f>
        <v>_7.2_8_9_10_10.8_12_13.5__</v>
      </c>
      <c r="AB567" t="str">
        <f t="shared" si="40"/>
        <v>опция-</v>
      </c>
      <c r="AC567" t="str">
        <f t="shared" si="41"/>
        <v>нет-</v>
      </c>
      <c r="AD567" t="str">
        <f t="shared" si="39"/>
        <v>нет-</v>
      </c>
      <c r="AE567" t="s">
        <v>2708</v>
      </c>
      <c r="AF567" t="s">
        <v>2708</v>
      </c>
      <c r="AG567" t="s">
        <v>2708</v>
      </c>
      <c r="AH567" t="s">
        <v>2708</v>
      </c>
      <c r="AI567" t="s">
        <v>2708</v>
      </c>
      <c r="AJ567" s="37" t="str">
        <f t="shared" si="43"/>
        <v>9155-15-N-0-64x0Ah_</v>
      </c>
    </row>
    <row r="568" spans="1:36" ht="24" hidden="1">
      <c r="A568" s="64">
        <v>1022476</v>
      </c>
      <c r="B568" s="26" t="s">
        <v>13</v>
      </c>
      <c r="C568" s="68" t="s">
        <v>515</v>
      </c>
      <c r="D568" s="18">
        <v>65</v>
      </c>
      <c r="E568" s="18">
        <v>30.5</v>
      </c>
      <c r="F568" s="69">
        <v>70.2</v>
      </c>
      <c r="G568" s="18">
        <v>41.8</v>
      </c>
      <c r="H568" s="5" t="s">
        <v>1301</v>
      </c>
      <c r="I568" s="6" t="s">
        <v>2698</v>
      </c>
      <c r="J568" s="17">
        <v>8</v>
      </c>
      <c r="K568" s="49" t="s">
        <v>2715</v>
      </c>
      <c r="L568" s="5" t="s">
        <v>425</v>
      </c>
      <c r="M568" s="5" t="s">
        <v>429</v>
      </c>
      <c r="N568" s="17" t="s">
        <v>427</v>
      </c>
      <c r="O568" s="4" t="s">
        <v>427</v>
      </c>
      <c r="P568" s="4"/>
      <c r="Q568" s="4" t="s">
        <v>427</v>
      </c>
      <c r="R568" s="5" t="s">
        <v>2557</v>
      </c>
      <c r="S568" s="5" t="s">
        <v>2558</v>
      </c>
      <c r="T568" s="5" t="s">
        <v>2559</v>
      </c>
      <c r="U568" s="4" t="s">
        <v>2560</v>
      </c>
      <c r="V568" s="4" t="s">
        <v>664</v>
      </c>
      <c r="W568" s="18" t="s">
        <v>425</v>
      </c>
      <c r="X568" s="18" t="s">
        <v>425</v>
      </c>
      <c r="Z568" s="7" t="str">
        <f>IFERROR(VLOOKUP(J568,Мощность!A:F,6,0),"000")</f>
        <v>_8____</v>
      </c>
      <c r="AA568" s="7" t="str">
        <f>IFERROR(VLOOKUP('Подбор UPS'!K568,Мощность!H:Q,10,0),"000")</f>
        <v>_7.2________</v>
      </c>
      <c r="AB568" t="str">
        <f t="shared" si="40"/>
        <v>опция-</v>
      </c>
      <c r="AC568" t="str">
        <f t="shared" si="41"/>
        <v>нет-</v>
      </c>
      <c r="AD568" t="str">
        <f t="shared" si="39"/>
        <v>нет-</v>
      </c>
      <c r="AE568" t="s">
        <v>2708</v>
      </c>
      <c r="AF568" t="s">
        <v>2708</v>
      </c>
      <c r="AG568" t="s">
        <v>2708</v>
      </c>
      <c r="AH568" t="s">
        <v>2708</v>
      </c>
      <c r="AI568" t="s">
        <v>2708</v>
      </c>
      <c r="AJ568" s="37" t="str">
        <f t="shared" si="43"/>
        <v>9155-8-NC-0_</v>
      </c>
    </row>
    <row r="569" spans="1:36" ht="24" hidden="1">
      <c r="A569" s="64">
        <v>1022477</v>
      </c>
      <c r="B569" s="26" t="s">
        <v>14</v>
      </c>
      <c r="C569" s="68" t="s">
        <v>487</v>
      </c>
      <c r="D569" s="18">
        <v>65</v>
      </c>
      <c r="E569" s="18">
        <v>30.5</v>
      </c>
      <c r="F569" s="69">
        <v>70.2</v>
      </c>
      <c r="G569" s="18">
        <v>41.8</v>
      </c>
      <c r="H569" s="5" t="s">
        <v>1301</v>
      </c>
      <c r="I569" s="6" t="s">
        <v>2698</v>
      </c>
      <c r="J569" s="17">
        <v>10</v>
      </c>
      <c r="K569" s="5">
        <v>9</v>
      </c>
      <c r="L569" s="5" t="s">
        <v>425</v>
      </c>
      <c r="M569" s="5" t="s">
        <v>429</v>
      </c>
      <c r="N569" s="17" t="s">
        <v>427</v>
      </c>
      <c r="O569" s="4" t="s">
        <v>427</v>
      </c>
      <c r="P569" s="4"/>
      <c r="Q569" s="4" t="s">
        <v>427</v>
      </c>
      <c r="R569" s="5" t="s">
        <v>2557</v>
      </c>
      <c r="S569" s="5" t="s">
        <v>2558</v>
      </c>
      <c r="T569" s="5" t="s">
        <v>2559</v>
      </c>
      <c r="U569" s="4" t="s">
        <v>2560</v>
      </c>
      <c r="V569" s="4" t="s">
        <v>664</v>
      </c>
      <c r="W569" s="18" t="s">
        <v>425</v>
      </c>
      <c r="X569" s="18" t="s">
        <v>425</v>
      </c>
      <c r="Z569" s="7" t="str">
        <f>IFERROR(VLOOKUP(J569,Мощность!A:F,6,0),"000")</f>
        <v>_8_10___</v>
      </c>
      <c r="AA569" s="7" t="str">
        <f>IFERROR(VLOOKUP('Подбор UPS'!K569,Мощность!H:Q,10,0),"000")</f>
        <v>_7.2_8_9______</v>
      </c>
      <c r="AB569" t="str">
        <f t="shared" si="40"/>
        <v>опция-</v>
      </c>
      <c r="AC569" t="str">
        <f t="shared" si="41"/>
        <v>нет-</v>
      </c>
      <c r="AD569" t="str">
        <f t="shared" si="39"/>
        <v>нет-</v>
      </c>
      <c r="AE569" t="s">
        <v>2708</v>
      </c>
      <c r="AF569" t="s">
        <v>2708</v>
      </c>
      <c r="AG569" t="s">
        <v>2708</v>
      </c>
      <c r="AH569" t="s">
        <v>2708</v>
      </c>
      <c r="AI569" t="s">
        <v>2708</v>
      </c>
      <c r="AJ569" s="37" t="str">
        <f t="shared" si="43"/>
        <v>9155-10-NC-0_</v>
      </c>
    </row>
    <row r="570" spans="1:36" ht="24" hidden="1">
      <c r="A570" s="64">
        <v>1022478</v>
      </c>
      <c r="B570" s="26" t="s">
        <v>15</v>
      </c>
      <c r="C570" s="68" t="s">
        <v>553</v>
      </c>
      <c r="D570" s="18">
        <v>70</v>
      </c>
      <c r="E570" s="18">
        <v>30.5</v>
      </c>
      <c r="F570" s="69">
        <v>70.2</v>
      </c>
      <c r="G570" s="18">
        <v>41.8</v>
      </c>
      <c r="H570" s="5" t="s">
        <v>1301</v>
      </c>
      <c r="I570" s="6" t="s">
        <v>2698</v>
      </c>
      <c r="J570" s="17">
        <v>12</v>
      </c>
      <c r="K570" s="49" t="s">
        <v>2716</v>
      </c>
      <c r="L570" s="5" t="s">
        <v>425</v>
      </c>
      <c r="M570" s="5" t="s">
        <v>429</v>
      </c>
      <c r="N570" s="17" t="s">
        <v>427</v>
      </c>
      <c r="O570" s="4" t="s">
        <v>427</v>
      </c>
      <c r="P570" s="4"/>
      <c r="Q570" s="4" t="s">
        <v>427</v>
      </c>
      <c r="R570" s="5" t="s">
        <v>2557</v>
      </c>
      <c r="S570" s="5" t="s">
        <v>2558</v>
      </c>
      <c r="T570" s="5" t="s">
        <v>2559</v>
      </c>
      <c r="U570" s="4" t="s">
        <v>2560</v>
      </c>
      <c r="V570" s="4" t="s">
        <v>664</v>
      </c>
      <c r="W570" s="18" t="s">
        <v>425</v>
      </c>
      <c r="X570" s="18" t="s">
        <v>425</v>
      </c>
      <c r="Z570" s="7" t="str">
        <f>IFERROR(VLOOKUP(J570,Мощность!A:F,6,0),"000")</f>
        <v>_8_10_12__</v>
      </c>
      <c r="AA570" s="7" t="str">
        <f>IFERROR(VLOOKUP('Подбор UPS'!K570,Мощность!H:Q,10,0),"000")</f>
        <v>_7.2_8_9_10_10.8____</v>
      </c>
      <c r="AB570" t="str">
        <f t="shared" si="40"/>
        <v>опция-</v>
      </c>
      <c r="AC570" t="str">
        <f t="shared" si="41"/>
        <v>нет-</v>
      </c>
      <c r="AD570" t="str">
        <f t="shared" si="39"/>
        <v>нет-</v>
      </c>
      <c r="AE570" t="s">
        <v>2708</v>
      </c>
      <c r="AF570" t="s">
        <v>2708</v>
      </c>
      <c r="AG570" t="s">
        <v>2708</v>
      </c>
      <c r="AH570" t="s">
        <v>2708</v>
      </c>
      <c r="AI570" t="s">
        <v>2708</v>
      </c>
      <c r="AJ570" s="37" t="str">
        <f t="shared" si="43"/>
        <v>9155-12-NC-0_</v>
      </c>
    </row>
    <row r="571" spans="1:36" ht="24" hidden="1">
      <c r="A571" s="64">
        <v>1022479</v>
      </c>
      <c r="B571" s="26" t="s">
        <v>16</v>
      </c>
      <c r="C571" s="68" t="s">
        <v>567</v>
      </c>
      <c r="D571" s="18">
        <v>70</v>
      </c>
      <c r="E571" s="18">
        <v>30.5</v>
      </c>
      <c r="F571" s="69">
        <v>70.2</v>
      </c>
      <c r="G571" s="18">
        <v>41.8</v>
      </c>
      <c r="H571" s="5" t="s">
        <v>1301</v>
      </c>
      <c r="I571" s="6" t="s">
        <v>2698</v>
      </c>
      <c r="J571" s="17">
        <v>15</v>
      </c>
      <c r="K571" s="49" t="s">
        <v>2717</v>
      </c>
      <c r="L571" s="5" t="s">
        <v>425</v>
      </c>
      <c r="M571" s="5" t="s">
        <v>429</v>
      </c>
      <c r="N571" s="17" t="s">
        <v>427</v>
      </c>
      <c r="O571" s="4" t="s">
        <v>427</v>
      </c>
      <c r="P571" s="4"/>
      <c r="Q571" s="4" t="s">
        <v>427</v>
      </c>
      <c r="R571" s="5" t="s">
        <v>2557</v>
      </c>
      <c r="S571" s="5" t="s">
        <v>2558</v>
      </c>
      <c r="T571" s="5" t="s">
        <v>2559</v>
      </c>
      <c r="U571" s="4" t="s">
        <v>2560</v>
      </c>
      <c r="V571" s="4" t="s">
        <v>664</v>
      </c>
      <c r="W571" s="18" t="s">
        <v>425</v>
      </c>
      <c r="X571" s="18" t="s">
        <v>425</v>
      </c>
      <c r="Z571" s="7" t="str">
        <f>IFERROR(VLOOKUP(J571,Мощность!A:F,6,0),"000")</f>
        <v>_8_10_12_15_</v>
      </c>
      <c r="AA571" s="7" t="str">
        <f>IFERROR(VLOOKUP('Подбор UPS'!K571,Мощность!H:Q,10,0),"000")</f>
        <v>_7.2_8_9_10_10.8_12_13.5__</v>
      </c>
      <c r="AB571" t="str">
        <f t="shared" si="40"/>
        <v>опция-</v>
      </c>
      <c r="AC571" t="str">
        <f t="shared" si="41"/>
        <v>нет-</v>
      </c>
      <c r="AD571" t="str">
        <f t="shared" si="39"/>
        <v>нет-</v>
      </c>
      <c r="AE571" t="s">
        <v>2708</v>
      </c>
      <c r="AF571" t="s">
        <v>2708</v>
      </c>
      <c r="AG571" t="s">
        <v>2708</v>
      </c>
      <c r="AH571" t="s">
        <v>2708</v>
      </c>
      <c r="AI571" t="s">
        <v>2708</v>
      </c>
      <c r="AJ571" s="37" t="str">
        <f t="shared" si="43"/>
        <v>9155-15-NC-0_</v>
      </c>
    </row>
    <row r="572" spans="1:36" ht="36" hidden="1">
      <c r="A572" s="64">
        <v>1022480</v>
      </c>
      <c r="B572" s="26" t="s">
        <v>17</v>
      </c>
      <c r="C572" s="68" t="s">
        <v>516</v>
      </c>
      <c r="D572" s="18">
        <v>155</v>
      </c>
      <c r="E572" s="18">
        <v>30.5</v>
      </c>
      <c r="F572" s="69">
        <v>70.2</v>
      </c>
      <c r="G572" s="18">
        <v>81.7</v>
      </c>
      <c r="H572" s="5" t="s">
        <v>1301</v>
      </c>
      <c r="I572" s="6" t="s">
        <v>2698</v>
      </c>
      <c r="J572" s="17">
        <v>8</v>
      </c>
      <c r="K572" s="49" t="s">
        <v>2715</v>
      </c>
      <c r="L572" s="5" t="s">
        <v>425</v>
      </c>
      <c r="M572" s="5" t="s">
        <v>429</v>
      </c>
      <c r="N572" s="17" t="s">
        <v>427</v>
      </c>
      <c r="O572" s="4" t="s">
        <v>427</v>
      </c>
      <c r="P572" s="4"/>
      <c r="Q572" s="4" t="s">
        <v>426</v>
      </c>
      <c r="R572" s="5" t="s">
        <v>2557</v>
      </c>
      <c r="S572" s="5" t="s">
        <v>2558</v>
      </c>
      <c r="T572" s="5" t="s">
        <v>2559</v>
      </c>
      <c r="U572" s="4" t="s">
        <v>2560</v>
      </c>
      <c r="V572" s="4" t="s">
        <v>664</v>
      </c>
      <c r="W572" s="5">
        <v>10</v>
      </c>
      <c r="X572" s="5"/>
      <c r="Z572" s="7" t="str">
        <f>IFERROR(VLOOKUP(J572,Мощность!A:F,6,0),"000")</f>
        <v>_8____</v>
      </c>
      <c r="AA572" s="7" t="str">
        <f>IFERROR(VLOOKUP('Подбор UPS'!K572,Мощность!H:Q,10,0),"000")</f>
        <v>_7.2________</v>
      </c>
      <c r="AB572" t="str">
        <f t="shared" si="40"/>
        <v>опция-</v>
      </c>
      <c r="AC572" t="str">
        <f t="shared" si="41"/>
        <v>нет-</v>
      </c>
      <c r="AD572" t="str">
        <f t="shared" si="39"/>
        <v>да-</v>
      </c>
      <c r="AE572" t="s">
        <v>2708</v>
      </c>
      <c r="AF572" t="s">
        <v>2708</v>
      </c>
      <c r="AG572" t="s">
        <v>2708</v>
      </c>
      <c r="AH572" t="s">
        <v>2708</v>
      </c>
      <c r="AI572" t="s">
        <v>2708</v>
      </c>
      <c r="AJ572" s="37" t="str">
        <f t="shared" si="43"/>
        <v>9155-8-N-10-32x7Ah_</v>
      </c>
    </row>
    <row r="573" spans="1:36" ht="36" hidden="1">
      <c r="A573" s="64">
        <v>1022481</v>
      </c>
      <c r="B573" s="26" t="s">
        <v>18</v>
      </c>
      <c r="C573" s="68" t="s">
        <v>517</v>
      </c>
      <c r="D573" s="18">
        <v>160</v>
      </c>
      <c r="E573" s="18">
        <v>30.5</v>
      </c>
      <c r="F573" s="69">
        <v>70.2</v>
      </c>
      <c r="G573" s="18">
        <v>81.7</v>
      </c>
      <c r="H573" s="5" t="s">
        <v>1301</v>
      </c>
      <c r="I573" s="6" t="s">
        <v>2698</v>
      </c>
      <c r="J573" s="17">
        <v>8</v>
      </c>
      <c r="K573" s="49" t="s">
        <v>2715</v>
      </c>
      <c r="L573" s="5" t="s">
        <v>425</v>
      </c>
      <c r="M573" s="5" t="s">
        <v>429</v>
      </c>
      <c r="N573" s="17" t="s">
        <v>427</v>
      </c>
      <c r="O573" s="4" t="s">
        <v>427</v>
      </c>
      <c r="P573" s="4"/>
      <c r="Q573" s="4" t="s">
        <v>426</v>
      </c>
      <c r="R573" s="5" t="s">
        <v>2557</v>
      </c>
      <c r="S573" s="5" t="s">
        <v>2558</v>
      </c>
      <c r="T573" s="5" t="s">
        <v>2559</v>
      </c>
      <c r="U573" s="4" t="s">
        <v>2560</v>
      </c>
      <c r="V573" s="4" t="s">
        <v>664</v>
      </c>
      <c r="W573" s="5">
        <v>15</v>
      </c>
      <c r="X573" s="5"/>
      <c r="Z573" s="7" t="str">
        <f>IFERROR(VLOOKUP(J573,Мощность!A:F,6,0),"000")</f>
        <v>_8____</v>
      </c>
      <c r="AA573" s="7" t="str">
        <f>IFERROR(VLOOKUP('Подбор UPS'!K573,Мощность!H:Q,10,0),"000")</f>
        <v>_7.2________</v>
      </c>
      <c r="AB573" t="str">
        <f t="shared" si="40"/>
        <v>опция-</v>
      </c>
      <c r="AC573" t="str">
        <f t="shared" si="41"/>
        <v>нет-</v>
      </c>
      <c r="AD573" t="str">
        <f t="shared" si="39"/>
        <v>да-</v>
      </c>
      <c r="AE573" t="s">
        <v>2708</v>
      </c>
      <c r="AF573" t="s">
        <v>2708</v>
      </c>
      <c r="AG573" t="s">
        <v>2708</v>
      </c>
      <c r="AH573" t="s">
        <v>2708</v>
      </c>
      <c r="AI573" t="s">
        <v>2708</v>
      </c>
      <c r="AJ573" s="37" t="str">
        <f t="shared" si="43"/>
        <v>9155-8-N-15-32x9Ah_</v>
      </c>
    </row>
    <row r="574" spans="1:36" ht="36" hidden="1">
      <c r="A574" s="64">
        <v>1022482</v>
      </c>
      <c r="B574" s="26" t="s">
        <v>19</v>
      </c>
      <c r="C574" s="68" t="s">
        <v>2485</v>
      </c>
      <c r="D574" s="18">
        <v>250</v>
      </c>
      <c r="E574" s="18">
        <v>30.5</v>
      </c>
      <c r="F574" s="69">
        <v>70.2</v>
      </c>
      <c r="G574" s="18">
        <v>121.4</v>
      </c>
      <c r="H574" s="5" t="s">
        <v>1301</v>
      </c>
      <c r="I574" s="6" t="s">
        <v>2698</v>
      </c>
      <c r="J574" s="17">
        <v>8</v>
      </c>
      <c r="K574" s="49" t="s">
        <v>2715</v>
      </c>
      <c r="L574" s="5" t="s">
        <v>425</v>
      </c>
      <c r="M574" s="5" t="s">
        <v>429</v>
      </c>
      <c r="N574" s="17" t="s">
        <v>427</v>
      </c>
      <c r="O574" s="4" t="s">
        <v>427</v>
      </c>
      <c r="P574" s="4"/>
      <c r="Q574" s="4" t="s">
        <v>426</v>
      </c>
      <c r="R574" s="5" t="s">
        <v>2557</v>
      </c>
      <c r="S574" s="5" t="s">
        <v>2558</v>
      </c>
      <c r="T574" s="5" t="s">
        <v>2559</v>
      </c>
      <c r="U574" s="4" t="s">
        <v>2560</v>
      </c>
      <c r="V574" s="4" t="s">
        <v>664</v>
      </c>
      <c r="W574" s="5">
        <v>28</v>
      </c>
      <c r="X574" s="5"/>
      <c r="Z574" s="7" t="str">
        <f>IFERROR(VLOOKUP(J574,Мощность!A:F,6,0),"000")</f>
        <v>_8____</v>
      </c>
      <c r="AA574" s="7" t="str">
        <f>IFERROR(VLOOKUP('Подбор UPS'!K574,Мощность!H:Q,10,0),"000")</f>
        <v>_7.2________</v>
      </c>
      <c r="AB574" t="str">
        <f t="shared" si="40"/>
        <v>опция-</v>
      </c>
      <c r="AC574" t="str">
        <f t="shared" si="41"/>
        <v>нет-</v>
      </c>
      <c r="AD574" t="str">
        <f t="shared" si="39"/>
        <v>да-</v>
      </c>
      <c r="AE574" t="s">
        <v>2708</v>
      </c>
      <c r="AF574" t="s">
        <v>2708</v>
      </c>
      <c r="AG574" t="s">
        <v>2708</v>
      </c>
      <c r="AH574" t="s">
        <v>2708</v>
      </c>
      <c r="AI574" t="s">
        <v>2708</v>
      </c>
      <c r="AJ574" s="37" t="str">
        <f t="shared" si="43"/>
        <v>9155-8-N-28-64x7Ah_</v>
      </c>
    </row>
    <row r="575" spans="1:36" ht="36" hidden="1">
      <c r="A575" s="64">
        <v>1022483</v>
      </c>
      <c r="B575" s="26" t="s">
        <v>20</v>
      </c>
      <c r="C575" s="68" t="s">
        <v>2486</v>
      </c>
      <c r="D575" s="18">
        <v>275</v>
      </c>
      <c r="E575" s="18">
        <v>30.5</v>
      </c>
      <c r="F575" s="69">
        <v>70.2</v>
      </c>
      <c r="G575" s="18">
        <v>121.4</v>
      </c>
      <c r="H575" s="5" t="s">
        <v>1301</v>
      </c>
      <c r="I575" s="6" t="s">
        <v>2698</v>
      </c>
      <c r="J575" s="17">
        <v>8</v>
      </c>
      <c r="K575" s="49" t="s">
        <v>2715</v>
      </c>
      <c r="L575" s="5" t="s">
        <v>425</v>
      </c>
      <c r="M575" s="5" t="s">
        <v>429</v>
      </c>
      <c r="N575" s="17" t="s">
        <v>427</v>
      </c>
      <c r="O575" s="4" t="s">
        <v>427</v>
      </c>
      <c r="P575" s="4"/>
      <c r="Q575" s="4" t="s">
        <v>426</v>
      </c>
      <c r="R575" s="5" t="s">
        <v>2557</v>
      </c>
      <c r="S575" s="5" t="s">
        <v>2558</v>
      </c>
      <c r="T575" s="5" t="s">
        <v>2559</v>
      </c>
      <c r="U575" s="4" t="s">
        <v>2560</v>
      </c>
      <c r="V575" s="4" t="s">
        <v>664</v>
      </c>
      <c r="W575" s="5">
        <v>33</v>
      </c>
      <c r="X575" s="5"/>
      <c r="Z575" s="7" t="str">
        <f>IFERROR(VLOOKUP(J575,Мощность!A:F,6,0),"000")</f>
        <v>_8____</v>
      </c>
      <c r="AA575" s="7" t="str">
        <f>IFERROR(VLOOKUP('Подбор UPS'!K575,Мощность!H:Q,10,0),"000")</f>
        <v>_7.2________</v>
      </c>
      <c r="AB575" t="str">
        <f t="shared" si="40"/>
        <v>опция-</v>
      </c>
      <c r="AC575" t="str">
        <f t="shared" si="41"/>
        <v>нет-</v>
      </c>
      <c r="AD575" t="str">
        <f t="shared" si="39"/>
        <v>да-</v>
      </c>
      <c r="AE575" t="s">
        <v>2708</v>
      </c>
      <c r="AF575" t="s">
        <v>2708</v>
      </c>
      <c r="AG575" t="s">
        <v>2708</v>
      </c>
      <c r="AH575" t="s">
        <v>2708</v>
      </c>
      <c r="AI575" t="s">
        <v>2708</v>
      </c>
      <c r="AJ575" s="37" t="str">
        <f t="shared" si="43"/>
        <v>9155-8-N-33-64x9Ah_</v>
      </c>
    </row>
    <row r="576" spans="1:36" ht="36" hidden="1">
      <c r="A576" s="64">
        <v>1022484</v>
      </c>
      <c r="B576" s="26" t="s">
        <v>21</v>
      </c>
      <c r="C576" s="68" t="s">
        <v>488</v>
      </c>
      <c r="D576" s="18">
        <v>160</v>
      </c>
      <c r="E576" s="18">
        <v>30.5</v>
      </c>
      <c r="F576" s="69">
        <v>70.2</v>
      </c>
      <c r="G576" s="18">
        <v>81.7</v>
      </c>
      <c r="H576" s="5" t="s">
        <v>1301</v>
      </c>
      <c r="I576" s="6" t="s">
        <v>2698</v>
      </c>
      <c r="J576" s="17">
        <v>10</v>
      </c>
      <c r="K576" s="5">
        <v>9</v>
      </c>
      <c r="L576" s="5" t="s">
        <v>425</v>
      </c>
      <c r="M576" s="5" t="s">
        <v>429</v>
      </c>
      <c r="N576" s="17" t="s">
        <v>427</v>
      </c>
      <c r="O576" s="4" t="s">
        <v>427</v>
      </c>
      <c r="P576" s="4"/>
      <c r="Q576" s="4" t="s">
        <v>426</v>
      </c>
      <c r="R576" s="5" t="s">
        <v>2557</v>
      </c>
      <c r="S576" s="5" t="s">
        <v>2558</v>
      </c>
      <c r="T576" s="5" t="s">
        <v>2559</v>
      </c>
      <c r="U576" s="4" t="s">
        <v>2560</v>
      </c>
      <c r="V576" s="4" t="s">
        <v>664</v>
      </c>
      <c r="W576" s="5">
        <v>10</v>
      </c>
      <c r="X576" s="5"/>
      <c r="Z576" s="7" t="str">
        <f>IFERROR(VLOOKUP(J576,Мощность!A:F,6,0),"000")</f>
        <v>_8_10___</v>
      </c>
      <c r="AA576" s="7" t="str">
        <f>IFERROR(VLOOKUP('Подбор UPS'!K576,Мощность!H:Q,10,0),"000")</f>
        <v>_7.2_8_9______</v>
      </c>
      <c r="AB576" t="str">
        <f t="shared" si="40"/>
        <v>опция-</v>
      </c>
      <c r="AC576" t="str">
        <f t="shared" si="41"/>
        <v>нет-</v>
      </c>
      <c r="AD576" t="str">
        <f t="shared" si="39"/>
        <v>да-</v>
      </c>
      <c r="AE576" t="s">
        <v>2708</v>
      </c>
      <c r="AF576" t="s">
        <v>2708</v>
      </c>
      <c r="AG576" t="s">
        <v>2708</v>
      </c>
      <c r="AH576" t="s">
        <v>2708</v>
      </c>
      <c r="AI576" t="s">
        <v>2708</v>
      </c>
      <c r="AJ576" s="37" t="str">
        <f t="shared" si="43"/>
        <v>9155-10-N-10-32x9Ah_</v>
      </c>
    </row>
    <row r="577" spans="1:36" ht="48" hidden="1">
      <c r="A577" s="64">
        <v>1022485</v>
      </c>
      <c r="B577" s="26" t="s">
        <v>22</v>
      </c>
      <c r="C577" s="68" t="s">
        <v>2571</v>
      </c>
      <c r="D577" s="18">
        <v>250</v>
      </c>
      <c r="E577" s="18">
        <v>30.5</v>
      </c>
      <c r="F577" s="69">
        <v>70.2</v>
      </c>
      <c r="G577" s="18">
        <v>121.4</v>
      </c>
      <c r="H577" s="5" t="s">
        <v>1301</v>
      </c>
      <c r="I577" s="6" t="s">
        <v>2698</v>
      </c>
      <c r="J577" s="17">
        <v>10</v>
      </c>
      <c r="K577" s="5">
        <v>9</v>
      </c>
      <c r="L577" s="5" t="s">
        <v>425</v>
      </c>
      <c r="M577" s="5" t="s">
        <v>429</v>
      </c>
      <c r="N577" s="17" t="s">
        <v>427</v>
      </c>
      <c r="O577" s="4" t="s">
        <v>427</v>
      </c>
      <c r="P577" s="4"/>
      <c r="Q577" s="4" t="s">
        <v>426</v>
      </c>
      <c r="R577" s="5" t="s">
        <v>2557</v>
      </c>
      <c r="S577" s="5" t="s">
        <v>2558</v>
      </c>
      <c r="T577" s="5" t="s">
        <v>2559</v>
      </c>
      <c r="U577" s="4" t="s">
        <v>2560</v>
      </c>
      <c r="V577" s="4" t="s">
        <v>664</v>
      </c>
      <c r="W577" s="5">
        <v>20</v>
      </c>
      <c r="X577" s="5"/>
      <c r="Z577" s="7" t="str">
        <f>IFERROR(VLOOKUP(J577,Мощность!A:F,6,0),"000")</f>
        <v>_8_10___</v>
      </c>
      <c r="AA577" s="7" t="str">
        <f>IFERROR(VLOOKUP('Подбор UPS'!K577,Мощность!H:Q,10,0),"000")</f>
        <v>_7.2_8_9______</v>
      </c>
      <c r="AB577" t="str">
        <f t="shared" si="40"/>
        <v>опция-</v>
      </c>
      <c r="AC577" t="str">
        <f t="shared" si="41"/>
        <v>нет-</v>
      </c>
      <c r="AD577" t="str">
        <f t="shared" si="39"/>
        <v>да-</v>
      </c>
      <c r="AE577" t="s">
        <v>2708</v>
      </c>
      <c r="AF577" t="s">
        <v>2708</v>
      </c>
      <c r="AG577" t="s">
        <v>2708</v>
      </c>
      <c r="AH577" t="s">
        <v>2708</v>
      </c>
      <c r="AI577" t="s">
        <v>2708</v>
      </c>
      <c r="AJ577" s="37" t="str">
        <f t="shared" si="43"/>
        <v>9155-10-N-20-64x7Ah_</v>
      </c>
    </row>
    <row r="578" spans="1:36" ht="48" hidden="1">
      <c r="A578" s="64">
        <v>1022486</v>
      </c>
      <c r="B578" s="26" t="s">
        <v>23</v>
      </c>
      <c r="C578" s="68" t="s">
        <v>2572</v>
      </c>
      <c r="D578" s="18">
        <v>275</v>
      </c>
      <c r="E578" s="18">
        <v>30.5</v>
      </c>
      <c r="F578" s="69">
        <v>70.2</v>
      </c>
      <c r="G578" s="18">
        <v>121.4</v>
      </c>
      <c r="H578" s="5" t="s">
        <v>1301</v>
      </c>
      <c r="I578" s="6" t="s">
        <v>2698</v>
      </c>
      <c r="J578" s="17">
        <v>10</v>
      </c>
      <c r="K578" s="5">
        <v>9</v>
      </c>
      <c r="L578" s="5" t="s">
        <v>425</v>
      </c>
      <c r="M578" s="5" t="s">
        <v>429</v>
      </c>
      <c r="N578" s="17" t="s">
        <v>427</v>
      </c>
      <c r="O578" s="4" t="s">
        <v>427</v>
      </c>
      <c r="P578" s="4"/>
      <c r="Q578" s="4" t="s">
        <v>426</v>
      </c>
      <c r="R578" s="5" t="s">
        <v>2557</v>
      </c>
      <c r="S578" s="5" t="s">
        <v>2558</v>
      </c>
      <c r="T578" s="5" t="s">
        <v>2559</v>
      </c>
      <c r="U578" s="4" t="s">
        <v>2560</v>
      </c>
      <c r="V578" s="4" t="s">
        <v>664</v>
      </c>
      <c r="W578" s="5">
        <v>25</v>
      </c>
      <c r="X578" s="5"/>
      <c r="Z578" s="7" t="str">
        <f>IFERROR(VLOOKUP(J578,Мощность!A:F,6,0),"000")</f>
        <v>_8_10___</v>
      </c>
      <c r="AA578" s="7" t="str">
        <f>IFERROR(VLOOKUP('Подбор UPS'!K578,Мощность!H:Q,10,0),"000")</f>
        <v>_7.2_8_9______</v>
      </c>
      <c r="AB578" t="str">
        <f t="shared" si="40"/>
        <v>опция-</v>
      </c>
      <c r="AC578" t="str">
        <f t="shared" si="41"/>
        <v>нет-</v>
      </c>
      <c r="AD578" t="str">
        <f t="shared" si="39"/>
        <v>да-</v>
      </c>
      <c r="AE578" t="s">
        <v>2708</v>
      </c>
      <c r="AF578" t="s">
        <v>2708</v>
      </c>
      <c r="AG578" t="s">
        <v>2708</v>
      </c>
      <c r="AH578" t="s">
        <v>2708</v>
      </c>
      <c r="AI578" t="s">
        <v>2708</v>
      </c>
      <c r="AJ578" s="37" t="str">
        <f t="shared" si="43"/>
        <v>9155-10-N-25-64x9Ah_</v>
      </c>
    </row>
    <row r="579" spans="1:36" ht="36" hidden="1">
      <c r="A579" s="64">
        <v>1022487</v>
      </c>
      <c r="B579" s="26" t="s">
        <v>24</v>
      </c>
      <c r="C579" s="68" t="s">
        <v>554</v>
      </c>
      <c r="D579" s="18">
        <v>160</v>
      </c>
      <c r="E579" s="18">
        <v>30.5</v>
      </c>
      <c r="F579" s="69">
        <v>70.2</v>
      </c>
      <c r="G579" s="18">
        <v>81.7</v>
      </c>
      <c r="H579" s="5" t="s">
        <v>1301</v>
      </c>
      <c r="I579" s="6" t="s">
        <v>2698</v>
      </c>
      <c r="J579" s="17">
        <v>12</v>
      </c>
      <c r="K579" s="49" t="s">
        <v>2716</v>
      </c>
      <c r="L579" s="5" t="s">
        <v>425</v>
      </c>
      <c r="M579" s="5" t="s">
        <v>429</v>
      </c>
      <c r="N579" s="17" t="s">
        <v>427</v>
      </c>
      <c r="O579" s="4" t="s">
        <v>427</v>
      </c>
      <c r="P579" s="4"/>
      <c r="Q579" s="4" t="s">
        <v>426</v>
      </c>
      <c r="R579" s="5" t="s">
        <v>2557</v>
      </c>
      <c r="S579" s="5" t="s">
        <v>2558</v>
      </c>
      <c r="T579" s="5" t="s">
        <v>2559</v>
      </c>
      <c r="U579" s="4" t="s">
        <v>2560</v>
      </c>
      <c r="V579" s="4" t="s">
        <v>664</v>
      </c>
      <c r="W579" s="5">
        <v>8</v>
      </c>
      <c r="X579" s="5"/>
      <c r="Z579" s="7" t="str">
        <f>IFERROR(VLOOKUP(J579,Мощность!A:F,6,0),"000")</f>
        <v>_8_10_12__</v>
      </c>
      <c r="AA579" s="7" t="str">
        <f>IFERROR(VLOOKUP('Подбор UPS'!K579,Мощность!H:Q,10,0),"000")</f>
        <v>_7.2_8_9_10_10.8____</v>
      </c>
      <c r="AB579" t="str">
        <f t="shared" si="40"/>
        <v>опция-</v>
      </c>
      <c r="AC579" t="str">
        <f t="shared" si="41"/>
        <v>нет-</v>
      </c>
      <c r="AD579" t="str">
        <f t="shared" si="39"/>
        <v>да-</v>
      </c>
      <c r="AE579" t="s">
        <v>2708</v>
      </c>
      <c r="AF579" t="s">
        <v>2708</v>
      </c>
      <c r="AG579" t="s">
        <v>2708</v>
      </c>
      <c r="AH579" t="s">
        <v>2708</v>
      </c>
      <c r="AI579" t="s">
        <v>2708</v>
      </c>
      <c r="AJ579" s="37" t="str">
        <f t="shared" si="43"/>
        <v>9155-12-N-8-32x9Ah_</v>
      </c>
    </row>
    <row r="580" spans="1:36" ht="48" hidden="1">
      <c r="A580" s="64">
        <v>1022488</v>
      </c>
      <c r="B580" s="26" t="s">
        <v>25</v>
      </c>
      <c r="C580" s="68" t="s">
        <v>2573</v>
      </c>
      <c r="D580" s="18">
        <v>250</v>
      </c>
      <c r="E580" s="18">
        <v>30.5</v>
      </c>
      <c r="F580" s="69">
        <v>70.2</v>
      </c>
      <c r="G580" s="18">
        <v>121.4</v>
      </c>
      <c r="H580" s="5" t="s">
        <v>1301</v>
      </c>
      <c r="I580" s="6" t="s">
        <v>2698</v>
      </c>
      <c r="J580" s="17">
        <v>12</v>
      </c>
      <c r="K580" s="49" t="s">
        <v>2716</v>
      </c>
      <c r="L580" s="5" t="s">
        <v>425</v>
      </c>
      <c r="M580" s="5" t="s">
        <v>429</v>
      </c>
      <c r="N580" s="17" t="s">
        <v>427</v>
      </c>
      <c r="O580" s="4" t="s">
        <v>427</v>
      </c>
      <c r="P580" s="4"/>
      <c r="Q580" s="4" t="s">
        <v>426</v>
      </c>
      <c r="R580" s="5" t="s">
        <v>2557</v>
      </c>
      <c r="S580" s="5" t="s">
        <v>2558</v>
      </c>
      <c r="T580" s="5" t="s">
        <v>2559</v>
      </c>
      <c r="U580" s="4" t="s">
        <v>2560</v>
      </c>
      <c r="V580" s="4" t="s">
        <v>664</v>
      </c>
      <c r="W580" s="5">
        <v>15</v>
      </c>
      <c r="X580" s="5"/>
      <c r="Z580" s="7" t="str">
        <f>IFERROR(VLOOKUP(J580,Мощность!A:F,6,0),"000")</f>
        <v>_8_10_12__</v>
      </c>
      <c r="AA580" s="7" t="str">
        <f>IFERROR(VLOOKUP('Подбор UPS'!K580,Мощность!H:Q,10,0),"000")</f>
        <v>_7.2_8_9_10_10.8____</v>
      </c>
      <c r="AB580" t="str">
        <f t="shared" si="40"/>
        <v>опция-</v>
      </c>
      <c r="AC580" t="str">
        <f t="shared" si="41"/>
        <v>нет-</v>
      </c>
      <c r="AD580" t="str">
        <f t="shared" si="39"/>
        <v>да-</v>
      </c>
      <c r="AE580" t="s">
        <v>2708</v>
      </c>
      <c r="AF580" t="s">
        <v>2708</v>
      </c>
      <c r="AG580" t="s">
        <v>2708</v>
      </c>
      <c r="AH580" t="s">
        <v>2708</v>
      </c>
      <c r="AI580" t="s">
        <v>2708</v>
      </c>
      <c r="AJ580" s="37" t="str">
        <f t="shared" si="43"/>
        <v>9155-12-N-15-64x7Ah_</v>
      </c>
    </row>
    <row r="581" spans="1:36" ht="48" hidden="1">
      <c r="A581" s="64">
        <v>1022489</v>
      </c>
      <c r="B581" s="26" t="s">
        <v>26</v>
      </c>
      <c r="C581" s="68" t="s">
        <v>2574</v>
      </c>
      <c r="D581" s="18">
        <v>275</v>
      </c>
      <c r="E581" s="18">
        <v>30.5</v>
      </c>
      <c r="F581" s="69">
        <v>70.2</v>
      </c>
      <c r="G581" s="18">
        <v>121.4</v>
      </c>
      <c r="H581" s="5" t="s">
        <v>1301</v>
      </c>
      <c r="I581" s="6" t="s">
        <v>2698</v>
      </c>
      <c r="J581" s="17">
        <v>12</v>
      </c>
      <c r="K581" s="49" t="s">
        <v>2716</v>
      </c>
      <c r="L581" s="5" t="s">
        <v>425</v>
      </c>
      <c r="M581" s="5" t="s">
        <v>429</v>
      </c>
      <c r="N581" s="17" t="s">
        <v>427</v>
      </c>
      <c r="O581" s="4" t="s">
        <v>427</v>
      </c>
      <c r="P581" s="4"/>
      <c r="Q581" s="4" t="s">
        <v>426</v>
      </c>
      <c r="R581" s="5" t="s">
        <v>2557</v>
      </c>
      <c r="S581" s="5" t="s">
        <v>2558</v>
      </c>
      <c r="T581" s="5" t="s">
        <v>2559</v>
      </c>
      <c r="U581" s="4" t="s">
        <v>2560</v>
      </c>
      <c r="V581" s="4" t="s">
        <v>664</v>
      </c>
      <c r="W581" s="5">
        <v>20</v>
      </c>
      <c r="X581" s="5"/>
      <c r="Z581" s="7" t="str">
        <f>IFERROR(VLOOKUP(J581,Мощность!A:F,6,0),"000")</f>
        <v>_8_10_12__</v>
      </c>
      <c r="AA581" s="7" t="str">
        <f>IFERROR(VLOOKUP('Подбор UPS'!K581,Мощность!H:Q,10,0),"000")</f>
        <v>_7.2_8_9_10_10.8____</v>
      </c>
      <c r="AB581" t="str">
        <f t="shared" si="40"/>
        <v>опция-</v>
      </c>
      <c r="AC581" t="str">
        <f t="shared" si="41"/>
        <v>нет-</v>
      </c>
      <c r="AD581" t="str">
        <f t="shared" si="39"/>
        <v>да-</v>
      </c>
      <c r="AE581" t="s">
        <v>2708</v>
      </c>
      <c r="AF581" t="s">
        <v>2708</v>
      </c>
      <c r="AG581" t="s">
        <v>2708</v>
      </c>
      <c r="AH581" t="s">
        <v>2708</v>
      </c>
      <c r="AI581" t="s">
        <v>2708</v>
      </c>
      <c r="AJ581" s="37" t="str">
        <f t="shared" si="43"/>
        <v>9155-12-N-20-64x9Ah_</v>
      </c>
    </row>
    <row r="582" spans="1:36" ht="36" hidden="1">
      <c r="A582" s="64">
        <v>1022490</v>
      </c>
      <c r="B582" s="26" t="s">
        <v>27</v>
      </c>
      <c r="C582" s="68" t="s">
        <v>568</v>
      </c>
      <c r="D582" s="18">
        <v>160</v>
      </c>
      <c r="E582" s="18">
        <v>30.5</v>
      </c>
      <c r="F582" s="69">
        <v>70.2</v>
      </c>
      <c r="G582" s="18">
        <v>81.7</v>
      </c>
      <c r="H582" s="5" t="s">
        <v>1301</v>
      </c>
      <c r="I582" s="6" t="s">
        <v>2698</v>
      </c>
      <c r="J582" s="17">
        <v>15</v>
      </c>
      <c r="K582" s="49" t="s">
        <v>2717</v>
      </c>
      <c r="L582" s="5" t="s">
        <v>425</v>
      </c>
      <c r="M582" s="5" t="s">
        <v>429</v>
      </c>
      <c r="N582" s="17" t="s">
        <v>427</v>
      </c>
      <c r="O582" s="4" t="s">
        <v>427</v>
      </c>
      <c r="P582" s="4"/>
      <c r="Q582" s="4" t="s">
        <v>426</v>
      </c>
      <c r="R582" s="5" t="s">
        <v>2557</v>
      </c>
      <c r="S582" s="5" t="s">
        <v>2558</v>
      </c>
      <c r="T582" s="5" t="s">
        <v>2559</v>
      </c>
      <c r="U582" s="4" t="s">
        <v>2560</v>
      </c>
      <c r="V582" s="4" t="s">
        <v>664</v>
      </c>
      <c r="W582" s="5">
        <v>5</v>
      </c>
      <c r="X582" s="5"/>
      <c r="Z582" s="7" t="str">
        <f>IFERROR(VLOOKUP(J582,Мощность!A:F,6,0),"000")</f>
        <v>_8_10_12_15_</v>
      </c>
      <c r="AA582" s="7" t="str">
        <f>IFERROR(VLOOKUP('Подбор UPS'!K582,Мощность!H:Q,10,0),"000")</f>
        <v>_7.2_8_9_10_10.8_12_13.5__</v>
      </c>
      <c r="AB582" t="str">
        <f t="shared" si="40"/>
        <v>опция-</v>
      </c>
      <c r="AC582" t="str">
        <f t="shared" si="41"/>
        <v>нет-</v>
      </c>
      <c r="AD582" t="str">
        <f t="shared" si="39"/>
        <v>да-</v>
      </c>
      <c r="AE582" t="s">
        <v>2708</v>
      </c>
      <c r="AF582" t="s">
        <v>2708</v>
      </c>
      <c r="AG582" t="s">
        <v>2708</v>
      </c>
      <c r="AH582" t="s">
        <v>2708</v>
      </c>
      <c r="AI582" t="s">
        <v>2708</v>
      </c>
      <c r="AJ582" s="37" t="str">
        <f t="shared" si="43"/>
        <v>9155-15-N-5-32x9Ah_</v>
      </c>
    </row>
    <row r="583" spans="1:36" ht="48" hidden="1">
      <c r="A583" s="64">
        <v>1022491</v>
      </c>
      <c r="B583" s="26" t="s">
        <v>28</v>
      </c>
      <c r="C583" s="68" t="s">
        <v>2575</v>
      </c>
      <c r="D583" s="18">
        <v>250</v>
      </c>
      <c r="E583" s="18">
        <v>30.5</v>
      </c>
      <c r="F583" s="69">
        <v>70.2</v>
      </c>
      <c r="G583" s="18">
        <v>121.4</v>
      </c>
      <c r="H583" s="5" t="s">
        <v>1301</v>
      </c>
      <c r="I583" s="6" t="s">
        <v>2698</v>
      </c>
      <c r="J583" s="17">
        <v>15</v>
      </c>
      <c r="K583" s="49" t="s">
        <v>2717</v>
      </c>
      <c r="L583" s="5" t="s">
        <v>425</v>
      </c>
      <c r="M583" s="5" t="s">
        <v>429</v>
      </c>
      <c r="N583" s="17" t="s">
        <v>427</v>
      </c>
      <c r="O583" s="4" t="s">
        <v>427</v>
      </c>
      <c r="P583" s="4"/>
      <c r="Q583" s="4" t="s">
        <v>426</v>
      </c>
      <c r="R583" s="5" t="s">
        <v>2557</v>
      </c>
      <c r="S583" s="5" t="s">
        <v>2558</v>
      </c>
      <c r="T583" s="5" t="s">
        <v>2559</v>
      </c>
      <c r="U583" s="4" t="s">
        <v>2560</v>
      </c>
      <c r="V583" s="4" t="s">
        <v>664</v>
      </c>
      <c r="W583" s="5">
        <v>10</v>
      </c>
      <c r="X583" s="5"/>
      <c r="Z583" s="7" t="str">
        <f>IFERROR(VLOOKUP(J583,Мощность!A:F,6,0),"000")</f>
        <v>_8_10_12_15_</v>
      </c>
      <c r="AA583" s="7" t="str">
        <f>IFERROR(VLOOKUP('Подбор UPS'!K583,Мощность!H:Q,10,0),"000")</f>
        <v>_7.2_8_9_10_10.8_12_13.5__</v>
      </c>
      <c r="AB583" t="str">
        <f t="shared" si="40"/>
        <v>опция-</v>
      </c>
      <c r="AC583" t="str">
        <f t="shared" si="41"/>
        <v>нет-</v>
      </c>
      <c r="AD583" t="str">
        <f t="shared" ref="AD583:AD646" si="44">CONCATENATE(Q583,"-")</f>
        <v>да-</v>
      </c>
      <c r="AE583" t="s">
        <v>2708</v>
      </c>
      <c r="AF583" t="s">
        <v>2708</v>
      </c>
      <c r="AG583" t="s">
        <v>2708</v>
      </c>
      <c r="AH583" t="s">
        <v>2708</v>
      </c>
      <c r="AI583" t="s">
        <v>2708</v>
      </c>
      <c r="AJ583" s="37" t="str">
        <f t="shared" si="43"/>
        <v>9155-15-N-10-64x7Ah_</v>
      </c>
    </row>
    <row r="584" spans="1:36" ht="48" hidden="1">
      <c r="A584" s="64">
        <v>1022492</v>
      </c>
      <c r="B584" s="26" t="s">
        <v>29</v>
      </c>
      <c r="C584" s="68" t="s">
        <v>2576</v>
      </c>
      <c r="D584" s="18">
        <v>275</v>
      </c>
      <c r="E584" s="18">
        <v>30.5</v>
      </c>
      <c r="F584" s="69">
        <v>70.2</v>
      </c>
      <c r="G584" s="18">
        <v>121.4</v>
      </c>
      <c r="H584" s="5" t="s">
        <v>1301</v>
      </c>
      <c r="I584" s="6" t="s">
        <v>2698</v>
      </c>
      <c r="J584" s="17">
        <v>15</v>
      </c>
      <c r="K584" s="49" t="s">
        <v>2717</v>
      </c>
      <c r="L584" s="5" t="s">
        <v>425</v>
      </c>
      <c r="M584" s="5" t="s">
        <v>429</v>
      </c>
      <c r="N584" s="17" t="s">
        <v>427</v>
      </c>
      <c r="O584" s="4" t="s">
        <v>427</v>
      </c>
      <c r="P584" s="4"/>
      <c r="Q584" s="4" t="s">
        <v>426</v>
      </c>
      <c r="R584" s="5" t="s">
        <v>2557</v>
      </c>
      <c r="S584" s="5" t="s">
        <v>2558</v>
      </c>
      <c r="T584" s="5" t="s">
        <v>2559</v>
      </c>
      <c r="U584" s="4" t="s">
        <v>2560</v>
      </c>
      <c r="V584" s="4" t="s">
        <v>664</v>
      </c>
      <c r="W584" s="5">
        <v>15</v>
      </c>
      <c r="X584" s="5"/>
      <c r="Z584" s="7" t="str">
        <f>IFERROR(VLOOKUP(J584,Мощность!A:F,6,0),"000")</f>
        <v>_8_10_12_15_</v>
      </c>
      <c r="AA584" s="7" t="str">
        <f>IFERROR(VLOOKUP('Подбор UPS'!K584,Мощность!H:Q,10,0),"000")</f>
        <v>_7.2_8_9_10_10.8_12_13.5__</v>
      </c>
      <c r="AB584" t="str">
        <f t="shared" si="40"/>
        <v>опция-</v>
      </c>
      <c r="AC584" t="str">
        <f t="shared" si="41"/>
        <v>нет-</v>
      </c>
      <c r="AD584" t="str">
        <f t="shared" si="44"/>
        <v>да-</v>
      </c>
      <c r="AE584" t="s">
        <v>2708</v>
      </c>
      <c r="AF584" t="s">
        <v>2708</v>
      </c>
      <c r="AG584" t="s">
        <v>2708</v>
      </c>
      <c r="AH584" t="s">
        <v>2708</v>
      </c>
      <c r="AI584" t="s">
        <v>2708</v>
      </c>
      <c r="AJ584" s="37" t="str">
        <f t="shared" si="43"/>
        <v>9155-15-N-15-64x9Ah_</v>
      </c>
    </row>
    <row r="585" spans="1:36" ht="48" hidden="1">
      <c r="A585" s="64">
        <v>1022493</v>
      </c>
      <c r="B585" s="26" t="s">
        <v>30</v>
      </c>
      <c r="C585" s="68" t="s">
        <v>518</v>
      </c>
      <c r="D585" s="18">
        <v>155</v>
      </c>
      <c r="E585" s="18">
        <v>30.5</v>
      </c>
      <c r="F585" s="69">
        <v>70.2</v>
      </c>
      <c r="G585" s="18">
        <v>81.7</v>
      </c>
      <c r="H585" s="5" t="s">
        <v>1301</v>
      </c>
      <c r="I585" s="6" t="s">
        <v>2698</v>
      </c>
      <c r="J585" s="17">
        <v>8</v>
      </c>
      <c r="K585" s="49" t="s">
        <v>2715</v>
      </c>
      <c r="L585" s="5" t="s">
        <v>425</v>
      </c>
      <c r="M585" s="5" t="s">
        <v>429</v>
      </c>
      <c r="N585" s="17" t="s">
        <v>427</v>
      </c>
      <c r="O585" s="4" t="s">
        <v>427</v>
      </c>
      <c r="P585" s="4"/>
      <c r="Q585" s="4" t="s">
        <v>426</v>
      </c>
      <c r="R585" s="5" t="s">
        <v>2557</v>
      </c>
      <c r="S585" s="5" t="s">
        <v>2558</v>
      </c>
      <c r="T585" s="5" t="s">
        <v>2559</v>
      </c>
      <c r="U585" s="4" t="s">
        <v>2560</v>
      </c>
      <c r="V585" s="4" t="s">
        <v>664</v>
      </c>
      <c r="W585" s="5">
        <v>10</v>
      </c>
      <c r="X585" s="5"/>
      <c r="Z585" s="7" t="str">
        <f>IFERROR(VLOOKUP(J585,Мощность!A:F,6,0),"000")</f>
        <v>_8____</v>
      </c>
      <c r="AA585" s="7" t="str">
        <f>IFERROR(VLOOKUP('Подбор UPS'!K585,Мощность!H:Q,10,0),"000")</f>
        <v>_7.2________</v>
      </c>
      <c r="AB585" t="str">
        <f t="shared" si="40"/>
        <v>опция-</v>
      </c>
      <c r="AC585" t="str">
        <f t="shared" si="41"/>
        <v>нет-</v>
      </c>
      <c r="AD585" t="str">
        <f t="shared" si="44"/>
        <v>да-</v>
      </c>
      <c r="AE585" t="s">
        <v>2708</v>
      </c>
      <c r="AF585" t="s">
        <v>2708</v>
      </c>
      <c r="AG585" t="s">
        <v>2708</v>
      </c>
      <c r="AH585" t="s">
        <v>2708</v>
      </c>
      <c r="AI585" t="s">
        <v>2708</v>
      </c>
      <c r="AJ585" s="37" t="str">
        <f t="shared" si="43"/>
        <v>9155-8-NL-10-32x7Ah_</v>
      </c>
    </row>
    <row r="586" spans="1:36" ht="48" hidden="1">
      <c r="A586" s="64">
        <v>1022494</v>
      </c>
      <c r="B586" s="26" t="s">
        <v>31</v>
      </c>
      <c r="C586" s="68" t="s">
        <v>2487</v>
      </c>
      <c r="D586" s="18">
        <v>265</v>
      </c>
      <c r="E586" s="18">
        <v>30.5</v>
      </c>
      <c r="F586" s="69">
        <v>70.2</v>
      </c>
      <c r="G586" s="18">
        <v>121.4</v>
      </c>
      <c r="H586" s="5" t="s">
        <v>1301</v>
      </c>
      <c r="I586" s="6" t="s">
        <v>2698</v>
      </c>
      <c r="J586" s="17">
        <v>8</v>
      </c>
      <c r="K586" s="49" t="s">
        <v>2715</v>
      </c>
      <c r="L586" s="5" t="s">
        <v>425</v>
      </c>
      <c r="M586" s="5" t="s">
        <v>429</v>
      </c>
      <c r="N586" s="17" t="s">
        <v>427</v>
      </c>
      <c r="O586" s="4" t="s">
        <v>427</v>
      </c>
      <c r="P586" s="4"/>
      <c r="Q586" s="4" t="s">
        <v>426</v>
      </c>
      <c r="R586" s="5" t="s">
        <v>2557</v>
      </c>
      <c r="S586" s="5" t="s">
        <v>2558</v>
      </c>
      <c r="T586" s="5" t="s">
        <v>2559</v>
      </c>
      <c r="U586" s="4" t="s">
        <v>2560</v>
      </c>
      <c r="V586" s="4" t="s">
        <v>664</v>
      </c>
      <c r="W586" s="5">
        <v>28</v>
      </c>
      <c r="X586" s="5"/>
      <c r="Z586" s="7" t="str">
        <f>IFERROR(VLOOKUP(J586,Мощность!A:F,6,0),"000")</f>
        <v>_8____</v>
      </c>
      <c r="AA586" s="7" t="str">
        <f>IFERROR(VLOOKUP('Подбор UPS'!K586,Мощность!H:Q,10,0),"000")</f>
        <v>_7.2________</v>
      </c>
      <c r="AB586" t="str">
        <f t="shared" si="40"/>
        <v>опция-</v>
      </c>
      <c r="AC586" t="str">
        <f t="shared" si="41"/>
        <v>нет-</v>
      </c>
      <c r="AD586" t="str">
        <f t="shared" si="44"/>
        <v>да-</v>
      </c>
      <c r="AE586" t="s">
        <v>2708</v>
      </c>
      <c r="AF586" t="s">
        <v>2708</v>
      </c>
      <c r="AG586" t="s">
        <v>2708</v>
      </c>
      <c r="AH586" t="s">
        <v>2708</v>
      </c>
      <c r="AI586" t="s">
        <v>2708</v>
      </c>
      <c r="AJ586" s="37" t="str">
        <f t="shared" si="43"/>
        <v>9155-8-NL-28-64x7Ah_</v>
      </c>
    </row>
    <row r="587" spans="1:36" ht="48" hidden="1">
      <c r="A587" s="64">
        <v>1022495</v>
      </c>
      <c r="B587" s="26" t="s">
        <v>32</v>
      </c>
      <c r="C587" s="68" t="s">
        <v>2577</v>
      </c>
      <c r="D587" s="18">
        <v>155</v>
      </c>
      <c r="E587" s="18">
        <v>30.5</v>
      </c>
      <c r="F587" s="69">
        <v>70.2</v>
      </c>
      <c r="G587" s="18">
        <v>81.7</v>
      </c>
      <c r="H587" s="5" t="s">
        <v>1301</v>
      </c>
      <c r="I587" s="6" t="s">
        <v>2698</v>
      </c>
      <c r="J587" s="17">
        <v>10</v>
      </c>
      <c r="K587" s="5">
        <v>9</v>
      </c>
      <c r="L587" s="5" t="s">
        <v>425</v>
      </c>
      <c r="M587" s="5" t="s">
        <v>429</v>
      </c>
      <c r="N587" s="17" t="s">
        <v>427</v>
      </c>
      <c r="O587" s="4" t="s">
        <v>427</v>
      </c>
      <c r="P587" s="4"/>
      <c r="Q587" s="4" t="s">
        <v>426</v>
      </c>
      <c r="R587" s="5" t="s">
        <v>2557</v>
      </c>
      <c r="S587" s="5" t="s">
        <v>2558</v>
      </c>
      <c r="T587" s="5" t="s">
        <v>2559</v>
      </c>
      <c r="U587" s="4" t="s">
        <v>2560</v>
      </c>
      <c r="V587" s="4" t="s">
        <v>664</v>
      </c>
      <c r="W587" s="5">
        <v>6</v>
      </c>
      <c r="X587" s="5"/>
      <c r="Z587" s="7" t="str">
        <f>IFERROR(VLOOKUP(J587,Мощность!A:F,6,0),"000")</f>
        <v>_8_10___</v>
      </c>
      <c r="AA587" s="7" t="str">
        <f>IFERROR(VLOOKUP('Подбор UPS'!K587,Мощность!H:Q,10,0),"000")</f>
        <v>_7.2_8_9______</v>
      </c>
      <c r="AB587" t="str">
        <f t="shared" si="40"/>
        <v>опция-</v>
      </c>
      <c r="AC587" t="str">
        <f t="shared" si="41"/>
        <v>нет-</v>
      </c>
      <c r="AD587" t="str">
        <f t="shared" si="44"/>
        <v>да-</v>
      </c>
      <c r="AE587" t="s">
        <v>2708</v>
      </c>
      <c r="AF587" t="s">
        <v>2708</v>
      </c>
      <c r="AG587" t="s">
        <v>2708</v>
      </c>
      <c r="AH587" t="s">
        <v>2708</v>
      </c>
      <c r="AI587" t="s">
        <v>2708</v>
      </c>
      <c r="AJ587" s="37" t="str">
        <f t="shared" si="43"/>
        <v>9155-10-NL-6-32x7Ah_</v>
      </c>
    </row>
    <row r="588" spans="1:36" ht="48" hidden="1">
      <c r="A588" s="64">
        <v>1022496</v>
      </c>
      <c r="B588" s="26" t="s">
        <v>33</v>
      </c>
      <c r="C588" s="68" t="s">
        <v>2578</v>
      </c>
      <c r="D588" s="18">
        <v>265</v>
      </c>
      <c r="E588" s="18">
        <v>30.5</v>
      </c>
      <c r="F588" s="69">
        <v>70.2</v>
      </c>
      <c r="G588" s="18">
        <v>121.4</v>
      </c>
      <c r="H588" s="5" t="s">
        <v>1301</v>
      </c>
      <c r="I588" s="6" t="s">
        <v>2698</v>
      </c>
      <c r="J588" s="17">
        <v>10</v>
      </c>
      <c r="K588" s="5">
        <v>9</v>
      </c>
      <c r="L588" s="5" t="s">
        <v>425</v>
      </c>
      <c r="M588" s="5" t="s">
        <v>429</v>
      </c>
      <c r="N588" s="17" t="s">
        <v>427</v>
      </c>
      <c r="O588" s="4" t="s">
        <v>427</v>
      </c>
      <c r="P588" s="4"/>
      <c r="Q588" s="4" t="s">
        <v>426</v>
      </c>
      <c r="R588" s="5" t="s">
        <v>2557</v>
      </c>
      <c r="S588" s="5" t="s">
        <v>2558</v>
      </c>
      <c r="T588" s="5" t="s">
        <v>2559</v>
      </c>
      <c r="U588" s="4" t="s">
        <v>2560</v>
      </c>
      <c r="V588" s="4" t="s">
        <v>664</v>
      </c>
      <c r="W588" s="5">
        <v>20</v>
      </c>
      <c r="X588" s="5"/>
      <c r="Z588" s="7" t="str">
        <f>IFERROR(VLOOKUP(J588,Мощность!A:F,6,0),"000")</f>
        <v>_8_10___</v>
      </c>
      <c r="AA588" s="7" t="str">
        <f>IFERROR(VLOOKUP('Подбор UPS'!K588,Мощность!H:Q,10,0),"000")</f>
        <v>_7.2_8_9______</v>
      </c>
      <c r="AB588" t="str">
        <f t="shared" si="40"/>
        <v>опция-</v>
      </c>
      <c r="AC588" t="str">
        <f t="shared" si="41"/>
        <v>нет-</v>
      </c>
      <c r="AD588" t="str">
        <f t="shared" si="44"/>
        <v>да-</v>
      </c>
      <c r="AE588" t="s">
        <v>2708</v>
      </c>
      <c r="AF588" t="s">
        <v>2708</v>
      </c>
      <c r="AG588" t="s">
        <v>2708</v>
      </c>
      <c r="AH588" t="s">
        <v>2708</v>
      </c>
      <c r="AI588" t="s">
        <v>2708</v>
      </c>
      <c r="AJ588" s="37" t="str">
        <f t="shared" si="43"/>
        <v>9155-10-NL-20-64x7Ah_</v>
      </c>
    </row>
    <row r="589" spans="1:36" ht="48" hidden="1">
      <c r="A589" s="64">
        <v>1022497</v>
      </c>
      <c r="B589" s="26" t="s">
        <v>34</v>
      </c>
      <c r="C589" s="68" t="s">
        <v>2579</v>
      </c>
      <c r="D589" s="18">
        <v>265</v>
      </c>
      <c r="E589" s="18">
        <v>30.5</v>
      </c>
      <c r="F589" s="69">
        <v>70.2</v>
      </c>
      <c r="G589" s="18">
        <v>121.4</v>
      </c>
      <c r="H589" s="5" t="s">
        <v>1301</v>
      </c>
      <c r="I589" s="6" t="s">
        <v>2698</v>
      </c>
      <c r="J589" s="17">
        <v>12</v>
      </c>
      <c r="K589" s="49" t="s">
        <v>2716</v>
      </c>
      <c r="L589" s="5" t="s">
        <v>425</v>
      </c>
      <c r="M589" s="5" t="s">
        <v>429</v>
      </c>
      <c r="N589" s="17" t="s">
        <v>427</v>
      </c>
      <c r="O589" s="4" t="s">
        <v>427</v>
      </c>
      <c r="P589" s="4"/>
      <c r="Q589" s="4" t="s">
        <v>426</v>
      </c>
      <c r="R589" s="5" t="s">
        <v>2557</v>
      </c>
      <c r="S589" s="5" t="s">
        <v>2558</v>
      </c>
      <c r="T589" s="5" t="s">
        <v>2559</v>
      </c>
      <c r="U589" s="4" t="s">
        <v>2560</v>
      </c>
      <c r="V589" s="4" t="s">
        <v>664</v>
      </c>
      <c r="W589" s="5">
        <v>15</v>
      </c>
      <c r="X589" s="5"/>
      <c r="Z589" s="7" t="str">
        <f>IFERROR(VLOOKUP(J589,Мощность!A:F,6,0),"000")</f>
        <v>_8_10_12__</v>
      </c>
      <c r="AA589" s="7" t="str">
        <f>IFERROR(VLOOKUP('Подбор UPS'!K589,Мощность!H:Q,10,0),"000")</f>
        <v>_7.2_8_9_10_10.8____</v>
      </c>
      <c r="AB589" t="str">
        <f t="shared" si="40"/>
        <v>опция-</v>
      </c>
      <c r="AC589" t="str">
        <f t="shared" si="41"/>
        <v>нет-</v>
      </c>
      <c r="AD589" t="str">
        <f t="shared" si="44"/>
        <v>да-</v>
      </c>
      <c r="AE589" t="s">
        <v>2708</v>
      </c>
      <c r="AF589" t="s">
        <v>2708</v>
      </c>
      <c r="AG589" t="s">
        <v>2708</v>
      </c>
      <c r="AH589" t="s">
        <v>2708</v>
      </c>
      <c r="AI589" t="s">
        <v>2708</v>
      </c>
      <c r="AJ589" s="37" t="str">
        <f t="shared" si="43"/>
        <v>9155-12-NL-15-64x7Ah_</v>
      </c>
    </row>
    <row r="590" spans="1:36" ht="48" hidden="1">
      <c r="A590" s="64">
        <v>1022498</v>
      </c>
      <c r="B590" s="26" t="s">
        <v>35</v>
      </c>
      <c r="C590" s="68" t="s">
        <v>2580</v>
      </c>
      <c r="D590" s="18">
        <v>265</v>
      </c>
      <c r="E590" s="18">
        <v>30.5</v>
      </c>
      <c r="F590" s="69">
        <v>70.2</v>
      </c>
      <c r="G590" s="18">
        <v>121.4</v>
      </c>
      <c r="H590" s="5" t="s">
        <v>1301</v>
      </c>
      <c r="I590" s="6" t="s">
        <v>2698</v>
      </c>
      <c r="J590" s="17">
        <v>15</v>
      </c>
      <c r="K590" s="49" t="s">
        <v>2717</v>
      </c>
      <c r="L590" s="5" t="s">
        <v>425</v>
      </c>
      <c r="M590" s="5" t="s">
        <v>429</v>
      </c>
      <c r="N590" s="17" t="s">
        <v>427</v>
      </c>
      <c r="O590" s="4" t="s">
        <v>427</v>
      </c>
      <c r="P590" s="4"/>
      <c r="Q590" s="4" t="s">
        <v>426</v>
      </c>
      <c r="R590" s="5" t="s">
        <v>2557</v>
      </c>
      <c r="S590" s="5" t="s">
        <v>2558</v>
      </c>
      <c r="T590" s="5" t="s">
        <v>2559</v>
      </c>
      <c r="U590" s="4" t="s">
        <v>2560</v>
      </c>
      <c r="V590" s="4" t="s">
        <v>664</v>
      </c>
      <c r="W590" s="5">
        <v>10</v>
      </c>
      <c r="X590" s="5"/>
      <c r="Z590" s="7" t="str">
        <f>IFERROR(VLOOKUP(J590,Мощность!A:F,6,0),"000")</f>
        <v>_8_10_12_15_</v>
      </c>
      <c r="AA590" s="7" t="str">
        <f>IFERROR(VLOOKUP('Подбор UPS'!K590,Мощность!H:Q,10,0),"000")</f>
        <v>_7.2_8_9_10_10.8_12_13.5__</v>
      </c>
      <c r="AB590" t="str">
        <f t="shared" ref="AB590:AB653" si="45">CONCATENATE(M590,"-")</f>
        <v>опция-</v>
      </c>
      <c r="AC590" t="str">
        <f t="shared" ref="AC590:AC653" si="46">CONCATENATE(O590,"-")</f>
        <v>нет-</v>
      </c>
      <c r="AD590" t="str">
        <f t="shared" si="44"/>
        <v>да-</v>
      </c>
      <c r="AE590" t="s">
        <v>2708</v>
      </c>
      <c r="AF590" t="s">
        <v>2708</v>
      </c>
      <c r="AG590" t="s">
        <v>2708</v>
      </c>
      <c r="AH590" t="s">
        <v>2708</v>
      </c>
      <c r="AI590" t="s">
        <v>2708</v>
      </c>
      <c r="AJ590" s="37" t="str">
        <f t="shared" si="43"/>
        <v>9155-15-NL-10-64x7Ah_</v>
      </c>
    </row>
    <row r="591" spans="1:36" ht="36" hidden="1">
      <c r="A591" s="64">
        <v>1022499</v>
      </c>
      <c r="B591" s="26" t="s">
        <v>36</v>
      </c>
      <c r="C591" s="68" t="s">
        <v>519</v>
      </c>
      <c r="D591" s="18">
        <v>180</v>
      </c>
      <c r="E591" s="18">
        <v>30.5</v>
      </c>
      <c r="F591" s="69">
        <v>70.2</v>
      </c>
      <c r="G591" s="18">
        <v>81.7</v>
      </c>
      <c r="H591" s="5" t="s">
        <v>1301</v>
      </c>
      <c r="I591" s="6" t="s">
        <v>2698</v>
      </c>
      <c r="J591" s="17">
        <v>8</v>
      </c>
      <c r="K591" s="49" t="s">
        <v>2715</v>
      </c>
      <c r="L591" s="5" t="s">
        <v>425</v>
      </c>
      <c r="M591" s="5" t="s">
        <v>429</v>
      </c>
      <c r="N591" s="17" t="s">
        <v>427</v>
      </c>
      <c r="O591" s="4" t="s">
        <v>427</v>
      </c>
      <c r="P591" s="4"/>
      <c r="Q591" s="4" t="s">
        <v>427</v>
      </c>
      <c r="R591" s="5" t="s">
        <v>2557</v>
      </c>
      <c r="S591" s="5" t="s">
        <v>2558</v>
      </c>
      <c r="T591" s="5" t="s">
        <v>2559</v>
      </c>
      <c r="U591" s="4" t="s">
        <v>2560</v>
      </c>
      <c r="V591" s="4" t="s">
        <v>664</v>
      </c>
      <c r="W591" s="18" t="s">
        <v>425</v>
      </c>
      <c r="X591" s="18" t="s">
        <v>425</v>
      </c>
      <c r="Z591" s="7" t="str">
        <f>IFERROR(VLOOKUP(J591,Мощность!A:F,6,0),"000")</f>
        <v>_8____</v>
      </c>
      <c r="AA591" s="7" t="str">
        <f>IFERROR(VLOOKUP('Подбор UPS'!K591,Мощность!H:Q,10,0),"000")</f>
        <v>_7.2________</v>
      </c>
      <c r="AB591" t="str">
        <f t="shared" si="45"/>
        <v>опция-</v>
      </c>
      <c r="AC591" t="str">
        <f t="shared" si="46"/>
        <v>нет-</v>
      </c>
      <c r="AD591" t="str">
        <f t="shared" si="44"/>
        <v>нет-</v>
      </c>
      <c r="AE591" t="s">
        <v>2708</v>
      </c>
      <c r="AF591" t="s">
        <v>2708</v>
      </c>
      <c r="AG591" t="s">
        <v>2708</v>
      </c>
      <c r="AH591" t="s">
        <v>2708</v>
      </c>
      <c r="AI591" t="s">
        <v>2708</v>
      </c>
      <c r="AJ591" s="37" t="str">
        <f t="shared" si="43"/>
        <v>9155-8-NT-0-32x0Ah_</v>
      </c>
    </row>
    <row r="592" spans="1:36" ht="48" hidden="1">
      <c r="A592" s="64">
        <v>1022500</v>
      </c>
      <c r="B592" s="26" t="s">
        <v>37</v>
      </c>
      <c r="C592" s="68" t="s">
        <v>520</v>
      </c>
      <c r="D592" s="18">
        <v>270</v>
      </c>
      <c r="E592" s="18">
        <v>30.5</v>
      </c>
      <c r="F592" s="69">
        <v>70.2</v>
      </c>
      <c r="G592" s="18">
        <v>81.7</v>
      </c>
      <c r="H592" s="5" t="s">
        <v>1301</v>
      </c>
      <c r="I592" s="6" t="s">
        <v>2698</v>
      </c>
      <c r="J592" s="17">
        <v>8</v>
      </c>
      <c r="K592" s="49" t="s">
        <v>2715</v>
      </c>
      <c r="L592" s="5" t="s">
        <v>425</v>
      </c>
      <c r="M592" s="5" t="s">
        <v>429</v>
      </c>
      <c r="N592" s="17" t="s">
        <v>427</v>
      </c>
      <c r="O592" s="4" t="s">
        <v>427</v>
      </c>
      <c r="P592" s="4"/>
      <c r="Q592" s="4" t="s">
        <v>426</v>
      </c>
      <c r="R592" s="5" t="s">
        <v>2557</v>
      </c>
      <c r="S592" s="5" t="s">
        <v>2558</v>
      </c>
      <c r="T592" s="5" t="s">
        <v>2559</v>
      </c>
      <c r="U592" s="4" t="s">
        <v>2560</v>
      </c>
      <c r="V592" s="4" t="s">
        <v>664</v>
      </c>
      <c r="W592" s="5">
        <v>14</v>
      </c>
      <c r="X592" s="5"/>
      <c r="Z592" s="7" t="str">
        <f>IFERROR(VLOOKUP(J592,Мощность!A:F,6,0),"000")</f>
        <v>_8____</v>
      </c>
      <c r="AA592" s="7" t="str">
        <f>IFERROR(VLOOKUP('Подбор UPS'!K592,Мощность!H:Q,10,0),"000")</f>
        <v>_7.2________</v>
      </c>
      <c r="AB592" t="str">
        <f t="shared" si="45"/>
        <v>опция-</v>
      </c>
      <c r="AC592" t="str">
        <f t="shared" si="46"/>
        <v>нет-</v>
      </c>
      <c r="AD592" t="str">
        <f t="shared" si="44"/>
        <v>да-</v>
      </c>
      <c r="AE592" t="s">
        <v>2708</v>
      </c>
      <c r="AF592" t="s">
        <v>2708</v>
      </c>
      <c r="AG592" t="s">
        <v>2708</v>
      </c>
      <c r="AH592" t="s">
        <v>2708</v>
      </c>
      <c r="AI592" t="s">
        <v>2708</v>
      </c>
      <c r="AJ592" s="37" t="str">
        <f t="shared" si="43"/>
        <v>9155-8-NT-14-32x9Ah_</v>
      </c>
    </row>
    <row r="593" spans="1:36" ht="36" hidden="1">
      <c r="A593" s="64">
        <v>1022501</v>
      </c>
      <c r="B593" s="26" t="s">
        <v>38</v>
      </c>
      <c r="C593" s="68" t="s">
        <v>489</v>
      </c>
      <c r="D593" s="18">
        <v>180</v>
      </c>
      <c r="E593" s="18">
        <v>30.5</v>
      </c>
      <c r="F593" s="69">
        <v>70.2</v>
      </c>
      <c r="G593" s="18">
        <v>121.4</v>
      </c>
      <c r="H593" s="5" t="s">
        <v>1301</v>
      </c>
      <c r="I593" s="6" t="s">
        <v>2698</v>
      </c>
      <c r="J593" s="17">
        <v>10</v>
      </c>
      <c r="K593" s="5">
        <v>9</v>
      </c>
      <c r="L593" s="5" t="s">
        <v>425</v>
      </c>
      <c r="M593" s="5" t="s">
        <v>429</v>
      </c>
      <c r="N593" s="17" t="s">
        <v>427</v>
      </c>
      <c r="O593" s="4" t="s">
        <v>427</v>
      </c>
      <c r="P593" s="4"/>
      <c r="Q593" s="4" t="s">
        <v>427</v>
      </c>
      <c r="R593" s="5" t="s">
        <v>2557</v>
      </c>
      <c r="S593" s="5" t="s">
        <v>2558</v>
      </c>
      <c r="T593" s="5" t="s">
        <v>2559</v>
      </c>
      <c r="U593" s="4" t="s">
        <v>2560</v>
      </c>
      <c r="V593" s="4" t="s">
        <v>664</v>
      </c>
      <c r="W593" s="18" t="s">
        <v>425</v>
      </c>
      <c r="X593" s="18" t="s">
        <v>425</v>
      </c>
      <c r="Z593" s="7" t="str">
        <f>IFERROR(VLOOKUP(J593,Мощность!A:F,6,0),"000")</f>
        <v>_8_10___</v>
      </c>
      <c r="AA593" s="7" t="str">
        <f>IFERROR(VLOOKUP('Подбор UPS'!K593,Мощность!H:Q,10,0),"000")</f>
        <v>_7.2_8_9______</v>
      </c>
      <c r="AB593" t="str">
        <f t="shared" si="45"/>
        <v>опция-</v>
      </c>
      <c r="AC593" t="str">
        <f t="shared" si="46"/>
        <v>нет-</v>
      </c>
      <c r="AD593" t="str">
        <f t="shared" si="44"/>
        <v>нет-</v>
      </c>
      <c r="AE593" t="s">
        <v>2708</v>
      </c>
      <c r="AF593" t="s">
        <v>2708</v>
      </c>
      <c r="AG593" t="s">
        <v>2708</v>
      </c>
      <c r="AH593" t="s">
        <v>2708</v>
      </c>
      <c r="AI593" t="s">
        <v>2708</v>
      </c>
      <c r="AJ593" s="37" t="str">
        <f t="shared" si="43"/>
        <v>9155-10-NT-0-32x0Ah_</v>
      </c>
    </row>
    <row r="594" spans="1:36" ht="48" hidden="1">
      <c r="A594" s="64">
        <v>1022502</v>
      </c>
      <c r="B594" s="26" t="s">
        <v>39</v>
      </c>
      <c r="C594" s="68" t="s">
        <v>490</v>
      </c>
      <c r="D594" s="18">
        <v>270</v>
      </c>
      <c r="E594" s="18">
        <v>30.5</v>
      </c>
      <c r="F594" s="69">
        <v>70.2</v>
      </c>
      <c r="G594" s="18">
        <v>121.4</v>
      </c>
      <c r="H594" s="5" t="s">
        <v>1301</v>
      </c>
      <c r="I594" s="6" t="s">
        <v>2698</v>
      </c>
      <c r="J594" s="17">
        <v>10</v>
      </c>
      <c r="K594" s="5">
        <v>9</v>
      </c>
      <c r="L594" s="5" t="s">
        <v>425</v>
      </c>
      <c r="M594" s="5" t="s">
        <v>429</v>
      </c>
      <c r="N594" s="17" t="s">
        <v>427</v>
      </c>
      <c r="O594" s="4" t="s">
        <v>427</v>
      </c>
      <c r="P594" s="4"/>
      <c r="Q594" s="4" t="s">
        <v>426</v>
      </c>
      <c r="R594" s="5" t="s">
        <v>2557</v>
      </c>
      <c r="S594" s="5" t="s">
        <v>2558</v>
      </c>
      <c r="T594" s="5" t="s">
        <v>2559</v>
      </c>
      <c r="U594" s="4" t="s">
        <v>2560</v>
      </c>
      <c r="V594" s="4" t="s">
        <v>664</v>
      </c>
      <c r="W594" s="5">
        <v>10</v>
      </c>
      <c r="X594" s="5"/>
      <c r="Z594" s="7" t="str">
        <f>IFERROR(VLOOKUP(J594,Мощность!A:F,6,0),"000")</f>
        <v>_8_10___</v>
      </c>
      <c r="AA594" s="7" t="str">
        <f>IFERROR(VLOOKUP('Подбор UPS'!K594,Мощность!H:Q,10,0),"000")</f>
        <v>_7.2_8_9______</v>
      </c>
      <c r="AB594" t="str">
        <f t="shared" si="45"/>
        <v>опция-</v>
      </c>
      <c r="AC594" t="str">
        <f t="shared" si="46"/>
        <v>нет-</v>
      </c>
      <c r="AD594" t="str">
        <f t="shared" si="44"/>
        <v>да-</v>
      </c>
      <c r="AE594" t="s">
        <v>2708</v>
      </c>
      <c r="AF594" t="s">
        <v>2708</v>
      </c>
      <c r="AG594" t="s">
        <v>2708</v>
      </c>
      <c r="AH594" t="s">
        <v>2708</v>
      </c>
      <c r="AI594" t="s">
        <v>2708</v>
      </c>
      <c r="AJ594" s="37" t="str">
        <f t="shared" si="43"/>
        <v>9155-10-NT-10-32x9Ah_</v>
      </c>
    </row>
    <row r="595" spans="1:36" ht="36" hidden="1">
      <c r="A595" s="64">
        <v>1022503</v>
      </c>
      <c r="B595" s="26" t="s">
        <v>40</v>
      </c>
      <c r="C595" s="68" t="s">
        <v>555</v>
      </c>
      <c r="D595" s="18">
        <v>185</v>
      </c>
      <c r="E595" s="18">
        <v>30.5</v>
      </c>
      <c r="F595" s="69">
        <v>70.2</v>
      </c>
      <c r="G595" s="18">
        <v>81.7</v>
      </c>
      <c r="H595" s="5" t="s">
        <v>1301</v>
      </c>
      <c r="I595" s="6" t="s">
        <v>2698</v>
      </c>
      <c r="J595" s="17">
        <v>12</v>
      </c>
      <c r="K595" s="49" t="s">
        <v>2716</v>
      </c>
      <c r="L595" s="5" t="s">
        <v>425</v>
      </c>
      <c r="M595" s="5" t="s">
        <v>429</v>
      </c>
      <c r="N595" s="17" t="s">
        <v>427</v>
      </c>
      <c r="O595" s="4" t="s">
        <v>427</v>
      </c>
      <c r="P595" s="4"/>
      <c r="Q595" s="4" t="s">
        <v>427</v>
      </c>
      <c r="R595" s="5" t="s">
        <v>2557</v>
      </c>
      <c r="S595" s="5" t="s">
        <v>2558</v>
      </c>
      <c r="T595" s="5" t="s">
        <v>2559</v>
      </c>
      <c r="U595" s="4" t="s">
        <v>2560</v>
      </c>
      <c r="V595" s="4" t="s">
        <v>664</v>
      </c>
      <c r="W595" s="18" t="s">
        <v>425</v>
      </c>
      <c r="X595" s="18" t="s">
        <v>425</v>
      </c>
      <c r="Z595" s="7" t="str">
        <f>IFERROR(VLOOKUP(J595,Мощность!A:F,6,0),"000")</f>
        <v>_8_10_12__</v>
      </c>
      <c r="AA595" s="7" t="str">
        <f>IFERROR(VLOOKUP('Подбор UPS'!K595,Мощность!H:Q,10,0),"000")</f>
        <v>_7.2_8_9_10_10.8____</v>
      </c>
      <c r="AB595" t="str">
        <f t="shared" si="45"/>
        <v>опция-</v>
      </c>
      <c r="AC595" t="str">
        <f t="shared" si="46"/>
        <v>нет-</v>
      </c>
      <c r="AD595" t="str">
        <f t="shared" si="44"/>
        <v>нет-</v>
      </c>
      <c r="AE595" t="s">
        <v>2708</v>
      </c>
      <c r="AF595" t="s">
        <v>2708</v>
      </c>
      <c r="AG595" t="s">
        <v>2708</v>
      </c>
      <c r="AH595" t="s">
        <v>2708</v>
      </c>
      <c r="AI595" t="s">
        <v>2708</v>
      </c>
      <c r="AJ595" s="37" t="str">
        <f t="shared" si="43"/>
        <v>9155-12-NT-0-32x0Ah_</v>
      </c>
    </row>
    <row r="596" spans="1:36" ht="48" hidden="1">
      <c r="A596" s="64">
        <v>1022504</v>
      </c>
      <c r="B596" s="26" t="s">
        <v>41</v>
      </c>
      <c r="C596" s="68" t="s">
        <v>556</v>
      </c>
      <c r="D596" s="18">
        <v>275</v>
      </c>
      <c r="E596" s="18">
        <v>30.5</v>
      </c>
      <c r="F596" s="69">
        <v>70.2</v>
      </c>
      <c r="G596" s="18">
        <v>81.7</v>
      </c>
      <c r="H596" s="5" t="s">
        <v>1301</v>
      </c>
      <c r="I596" s="6" t="s">
        <v>2698</v>
      </c>
      <c r="J596" s="17">
        <v>12</v>
      </c>
      <c r="K596" s="49" t="s">
        <v>2716</v>
      </c>
      <c r="L596" s="5" t="s">
        <v>425</v>
      </c>
      <c r="M596" s="5" t="s">
        <v>429</v>
      </c>
      <c r="N596" s="17" t="s">
        <v>427</v>
      </c>
      <c r="O596" s="4" t="s">
        <v>427</v>
      </c>
      <c r="P596" s="4"/>
      <c r="Q596" s="4" t="s">
        <v>426</v>
      </c>
      <c r="R596" s="5" t="s">
        <v>2557</v>
      </c>
      <c r="S596" s="5" t="s">
        <v>2558</v>
      </c>
      <c r="T596" s="5" t="s">
        <v>2559</v>
      </c>
      <c r="U596" s="4" t="s">
        <v>2560</v>
      </c>
      <c r="V596" s="4" t="s">
        <v>664</v>
      </c>
      <c r="W596" s="5">
        <v>8</v>
      </c>
      <c r="X596" s="5"/>
      <c r="Z596" s="7" t="str">
        <f>IFERROR(VLOOKUP(J596,Мощность!A:F,6,0),"000")</f>
        <v>_8_10_12__</v>
      </c>
      <c r="AA596" s="7" t="str">
        <f>IFERROR(VLOOKUP('Подбор UPS'!K596,Мощность!H:Q,10,0),"000")</f>
        <v>_7.2_8_9_10_10.8____</v>
      </c>
      <c r="AB596" t="str">
        <f t="shared" si="45"/>
        <v>опция-</v>
      </c>
      <c r="AC596" t="str">
        <f t="shared" si="46"/>
        <v>нет-</v>
      </c>
      <c r="AD596" t="str">
        <f t="shared" si="44"/>
        <v>да-</v>
      </c>
      <c r="AE596" t="s">
        <v>2708</v>
      </c>
      <c r="AF596" t="s">
        <v>2708</v>
      </c>
      <c r="AG596" t="s">
        <v>2708</v>
      </c>
      <c r="AH596" t="s">
        <v>2708</v>
      </c>
      <c r="AI596" t="s">
        <v>2708</v>
      </c>
      <c r="AJ596" s="37" t="str">
        <f t="shared" si="43"/>
        <v>9155-12-NT-8-32x9Ah_</v>
      </c>
    </row>
    <row r="597" spans="1:36" ht="36" hidden="1">
      <c r="A597" s="64">
        <v>1022505</v>
      </c>
      <c r="B597" s="26" t="s">
        <v>42</v>
      </c>
      <c r="C597" s="68" t="s">
        <v>569</v>
      </c>
      <c r="D597" s="18">
        <v>185</v>
      </c>
      <c r="E597" s="18">
        <v>30.5</v>
      </c>
      <c r="F597" s="69">
        <v>70.2</v>
      </c>
      <c r="G597" s="18">
        <v>121.4</v>
      </c>
      <c r="H597" s="5" t="s">
        <v>1301</v>
      </c>
      <c r="I597" s="6" t="s">
        <v>2698</v>
      </c>
      <c r="J597" s="17">
        <v>15</v>
      </c>
      <c r="K597" s="49" t="s">
        <v>2717</v>
      </c>
      <c r="L597" s="5" t="s">
        <v>425</v>
      </c>
      <c r="M597" s="5" t="s">
        <v>429</v>
      </c>
      <c r="N597" s="17" t="s">
        <v>427</v>
      </c>
      <c r="O597" s="4" t="s">
        <v>427</v>
      </c>
      <c r="P597" s="4"/>
      <c r="Q597" s="4" t="s">
        <v>427</v>
      </c>
      <c r="R597" s="5" t="s">
        <v>2557</v>
      </c>
      <c r="S597" s="5" t="s">
        <v>2558</v>
      </c>
      <c r="T597" s="5" t="s">
        <v>2559</v>
      </c>
      <c r="U597" s="4" t="s">
        <v>2560</v>
      </c>
      <c r="V597" s="4" t="s">
        <v>664</v>
      </c>
      <c r="W597" s="18" t="s">
        <v>425</v>
      </c>
      <c r="X597" s="18" t="s">
        <v>425</v>
      </c>
      <c r="Z597" s="7" t="str">
        <f>IFERROR(VLOOKUP(J597,Мощность!A:F,6,0),"000")</f>
        <v>_8_10_12_15_</v>
      </c>
      <c r="AA597" s="7" t="str">
        <f>IFERROR(VLOOKUP('Подбор UPS'!K597,Мощность!H:Q,10,0),"000")</f>
        <v>_7.2_8_9_10_10.8_12_13.5__</v>
      </c>
      <c r="AB597" t="str">
        <f t="shared" si="45"/>
        <v>опция-</v>
      </c>
      <c r="AC597" t="str">
        <f t="shared" si="46"/>
        <v>нет-</v>
      </c>
      <c r="AD597" t="str">
        <f t="shared" si="44"/>
        <v>нет-</v>
      </c>
      <c r="AE597" t="s">
        <v>2708</v>
      </c>
      <c r="AF597" t="s">
        <v>2708</v>
      </c>
      <c r="AG597" t="s">
        <v>2708</v>
      </c>
      <c r="AH597" t="s">
        <v>2708</v>
      </c>
      <c r="AI597" t="s">
        <v>2708</v>
      </c>
      <c r="AJ597" s="37" t="str">
        <f t="shared" si="43"/>
        <v>9155-15-NT-0-32x0Ah_</v>
      </c>
    </row>
    <row r="598" spans="1:36" ht="48" hidden="1">
      <c r="A598" s="64">
        <v>1022506</v>
      </c>
      <c r="B598" s="26" t="s">
        <v>43</v>
      </c>
      <c r="C598" s="68" t="s">
        <v>570</v>
      </c>
      <c r="D598" s="18">
        <v>275</v>
      </c>
      <c r="E598" s="18">
        <v>30.5</v>
      </c>
      <c r="F598" s="69">
        <v>70.2</v>
      </c>
      <c r="G598" s="18">
        <v>121.4</v>
      </c>
      <c r="H598" s="5" t="s">
        <v>1301</v>
      </c>
      <c r="I598" s="6" t="s">
        <v>2698</v>
      </c>
      <c r="J598" s="17">
        <v>15</v>
      </c>
      <c r="K598" s="49" t="s">
        <v>2717</v>
      </c>
      <c r="L598" s="5" t="s">
        <v>425</v>
      </c>
      <c r="M598" s="5" t="s">
        <v>429</v>
      </c>
      <c r="N598" s="17" t="s">
        <v>427</v>
      </c>
      <c r="O598" s="4" t="s">
        <v>427</v>
      </c>
      <c r="P598" s="4"/>
      <c r="Q598" s="4" t="s">
        <v>426</v>
      </c>
      <c r="R598" s="5" t="s">
        <v>2557</v>
      </c>
      <c r="S598" s="5" t="s">
        <v>2558</v>
      </c>
      <c r="T598" s="5" t="s">
        <v>2559</v>
      </c>
      <c r="U598" s="4" t="s">
        <v>2560</v>
      </c>
      <c r="V598" s="4" t="s">
        <v>664</v>
      </c>
      <c r="W598" s="5">
        <v>5</v>
      </c>
      <c r="X598" s="5"/>
      <c r="Z598" s="7" t="str">
        <f>IFERROR(VLOOKUP(J598,Мощность!A:F,6,0),"000")</f>
        <v>_8_10_12_15_</v>
      </c>
      <c r="AA598" s="7" t="str">
        <f>IFERROR(VLOOKUP('Подбор UPS'!K598,Мощность!H:Q,10,0),"000")</f>
        <v>_7.2_8_9_10_10.8_12_13.5__</v>
      </c>
      <c r="AB598" t="str">
        <f t="shared" si="45"/>
        <v>опция-</v>
      </c>
      <c r="AC598" t="str">
        <f t="shared" si="46"/>
        <v>нет-</v>
      </c>
      <c r="AD598" t="str">
        <f t="shared" si="44"/>
        <v>да-</v>
      </c>
      <c r="AE598" t="s">
        <v>2708</v>
      </c>
      <c r="AF598" t="s">
        <v>2708</v>
      </c>
      <c r="AG598" t="s">
        <v>2708</v>
      </c>
      <c r="AH598" t="s">
        <v>2708</v>
      </c>
      <c r="AI598" t="s">
        <v>2708</v>
      </c>
      <c r="AJ598" s="37" t="str">
        <f t="shared" si="43"/>
        <v>9155-15-NT-5-32x9Ah_</v>
      </c>
    </row>
    <row r="599" spans="1:36" ht="48" hidden="1">
      <c r="A599" s="64">
        <v>1022507</v>
      </c>
      <c r="B599" s="26" t="s">
        <v>44</v>
      </c>
      <c r="C599" s="68" t="s">
        <v>521</v>
      </c>
      <c r="D599" s="18">
        <v>170</v>
      </c>
      <c r="E599" s="18">
        <v>30.5</v>
      </c>
      <c r="F599" s="69">
        <v>70.2</v>
      </c>
      <c r="G599" s="18">
        <v>81.7</v>
      </c>
      <c r="H599" s="5" t="s">
        <v>1301</v>
      </c>
      <c r="I599" s="6" t="s">
        <v>2698</v>
      </c>
      <c r="J599" s="17">
        <v>8</v>
      </c>
      <c r="K599" s="49" t="s">
        <v>2715</v>
      </c>
      <c r="L599" s="5" t="s">
        <v>425</v>
      </c>
      <c r="M599" s="5" t="s">
        <v>429</v>
      </c>
      <c r="N599" s="17" t="s">
        <v>427</v>
      </c>
      <c r="O599" s="4" t="s">
        <v>426</v>
      </c>
      <c r="P599" s="4"/>
      <c r="Q599" s="4" t="s">
        <v>426</v>
      </c>
      <c r="R599" s="5" t="s">
        <v>2557</v>
      </c>
      <c r="S599" s="5" t="s">
        <v>2558</v>
      </c>
      <c r="T599" s="5" t="s">
        <v>2559</v>
      </c>
      <c r="U599" s="4" t="s">
        <v>2560</v>
      </c>
      <c r="V599" s="4" t="s">
        <v>664</v>
      </c>
      <c r="W599" s="5">
        <v>10</v>
      </c>
      <c r="X599" s="5"/>
      <c r="Z599" s="7" t="str">
        <f>IFERROR(VLOOKUP(J599,Мощность!A:F,6,0),"000")</f>
        <v>_8____</v>
      </c>
      <c r="AA599" s="7" t="str">
        <f>IFERROR(VLOOKUP('Подбор UPS'!K599,Мощность!H:Q,10,0),"000")</f>
        <v>_7.2________</v>
      </c>
      <c r="AB599" t="str">
        <f t="shared" si="45"/>
        <v>опция-</v>
      </c>
      <c r="AC599" t="str">
        <f t="shared" si="46"/>
        <v>да-</v>
      </c>
      <c r="AD599" t="str">
        <f t="shared" si="44"/>
        <v>да-</v>
      </c>
      <c r="AE599" t="s">
        <v>2708</v>
      </c>
      <c r="AF599" t="s">
        <v>2708</v>
      </c>
      <c r="AG599" t="s">
        <v>2708</v>
      </c>
      <c r="AH599" t="s">
        <v>2708</v>
      </c>
      <c r="AI599" t="s">
        <v>2708</v>
      </c>
      <c r="AJ599" s="37" t="str">
        <f t="shared" si="43"/>
        <v>9155-8-N-10-32x7Ah-MBS_</v>
      </c>
    </row>
    <row r="600" spans="1:36" ht="48" hidden="1">
      <c r="A600" s="64">
        <v>1022508</v>
      </c>
      <c r="B600" s="26" t="s">
        <v>45</v>
      </c>
      <c r="C600" s="68" t="s">
        <v>522</v>
      </c>
      <c r="D600" s="18">
        <v>175</v>
      </c>
      <c r="E600" s="18">
        <v>30.5</v>
      </c>
      <c r="F600" s="69">
        <v>70.2</v>
      </c>
      <c r="G600" s="18">
        <v>81.7</v>
      </c>
      <c r="H600" s="5" t="s">
        <v>1301</v>
      </c>
      <c r="I600" s="6" t="s">
        <v>2698</v>
      </c>
      <c r="J600" s="17">
        <v>8</v>
      </c>
      <c r="K600" s="49" t="s">
        <v>2715</v>
      </c>
      <c r="L600" s="5" t="s">
        <v>425</v>
      </c>
      <c r="M600" s="5" t="s">
        <v>429</v>
      </c>
      <c r="N600" s="17" t="s">
        <v>427</v>
      </c>
      <c r="O600" s="4" t="s">
        <v>426</v>
      </c>
      <c r="P600" s="4"/>
      <c r="Q600" s="4" t="s">
        <v>426</v>
      </c>
      <c r="R600" s="5" t="s">
        <v>2557</v>
      </c>
      <c r="S600" s="5" t="s">
        <v>2558</v>
      </c>
      <c r="T600" s="5" t="s">
        <v>2559</v>
      </c>
      <c r="U600" s="4" t="s">
        <v>2560</v>
      </c>
      <c r="V600" s="4" t="s">
        <v>664</v>
      </c>
      <c r="W600" s="5">
        <v>15</v>
      </c>
      <c r="X600" s="5"/>
      <c r="Z600" s="7" t="str">
        <f>IFERROR(VLOOKUP(J600,Мощность!A:F,6,0),"000")</f>
        <v>_8____</v>
      </c>
      <c r="AA600" s="7" t="str">
        <f>IFERROR(VLOOKUP('Подбор UPS'!K600,Мощность!H:Q,10,0),"000")</f>
        <v>_7.2________</v>
      </c>
      <c r="AB600" t="str">
        <f t="shared" si="45"/>
        <v>опция-</v>
      </c>
      <c r="AC600" t="str">
        <f t="shared" si="46"/>
        <v>да-</v>
      </c>
      <c r="AD600" t="str">
        <f t="shared" si="44"/>
        <v>да-</v>
      </c>
      <c r="AE600" t="s">
        <v>2708</v>
      </c>
      <c r="AF600" t="s">
        <v>2708</v>
      </c>
      <c r="AG600" t="s">
        <v>2708</v>
      </c>
      <c r="AH600" t="s">
        <v>2708</v>
      </c>
      <c r="AI600" t="s">
        <v>2708</v>
      </c>
      <c r="AJ600" s="37" t="str">
        <f t="shared" si="43"/>
        <v>9155-8-N-15-32x9Ah-MBS_</v>
      </c>
    </row>
    <row r="601" spans="1:36" ht="48" hidden="1">
      <c r="A601" s="64">
        <v>1022509</v>
      </c>
      <c r="B601" s="26" t="s">
        <v>46</v>
      </c>
      <c r="C601" s="68" t="s">
        <v>2488</v>
      </c>
      <c r="D601" s="18">
        <v>280</v>
      </c>
      <c r="E601" s="18">
        <v>30.5</v>
      </c>
      <c r="F601" s="69">
        <v>70.2</v>
      </c>
      <c r="G601" s="18">
        <v>121.4</v>
      </c>
      <c r="H601" s="5" t="s">
        <v>1301</v>
      </c>
      <c r="I601" s="6" t="s">
        <v>2698</v>
      </c>
      <c r="J601" s="17">
        <v>8</v>
      </c>
      <c r="K601" s="49" t="s">
        <v>2715</v>
      </c>
      <c r="L601" s="5" t="s">
        <v>425</v>
      </c>
      <c r="M601" s="5" t="s">
        <v>429</v>
      </c>
      <c r="N601" s="17" t="s">
        <v>427</v>
      </c>
      <c r="O601" s="4" t="s">
        <v>426</v>
      </c>
      <c r="P601" s="4"/>
      <c r="Q601" s="4" t="s">
        <v>426</v>
      </c>
      <c r="R601" s="5" t="s">
        <v>2557</v>
      </c>
      <c r="S601" s="5" t="s">
        <v>2558</v>
      </c>
      <c r="T601" s="5" t="s">
        <v>2559</v>
      </c>
      <c r="U601" s="4" t="s">
        <v>2560</v>
      </c>
      <c r="V601" s="4" t="s">
        <v>664</v>
      </c>
      <c r="W601" s="5">
        <v>28</v>
      </c>
      <c r="X601" s="5"/>
      <c r="Z601" s="7" t="str">
        <f>IFERROR(VLOOKUP(J601,Мощность!A:F,6,0),"000")</f>
        <v>_8____</v>
      </c>
      <c r="AA601" s="7" t="str">
        <f>IFERROR(VLOOKUP('Подбор UPS'!K601,Мощность!H:Q,10,0),"000")</f>
        <v>_7.2________</v>
      </c>
      <c r="AB601" t="str">
        <f t="shared" si="45"/>
        <v>опция-</v>
      </c>
      <c r="AC601" t="str">
        <f t="shared" si="46"/>
        <v>да-</v>
      </c>
      <c r="AD601" t="str">
        <f t="shared" si="44"/>
        <v>да-</v>
      </c>
      <c r="AE601" t="s">
        <v>2708</v>
      </c>
      <c r="AF601" t="s">
        <v>2708</v>
      </c>
      <c r="AG601" t="s">
        <v>2708</v>
      </c>
      <c r="AH601" t="s">
        <v>2708</v>
      </c>
      <c r="AI601" t="s">
        <v>2708</v>
      </c>
      <c r="AJ601" s="37" t="str">
        <f t="shared" si="43"/>
        <v>9155-8-N-28-64x7Ah-MBS_</v>
      </c>
    </row>
    <row r="602" spans="1:36" ht="48" hidden="1">
      <c r="A602" s="64">
        <v>1022510</v>
      </c>
      <c r="B602" s="26" t="s">
        <v>47</v>
      </c>
      <c r="C602" s="68" t="s">
        <v>2489</v>
      </c>
      <c r="D602" s="18">
        <v>290</v>
      </c>
      <c r="E602" s="18">
        <v>30.5</v>
      </c>
      <c r="F602" s="69">
        <v>70.2</v>
      </c>
      <c r="G602" s="18">
        <v>121.4</v>
      </c>
      <c r="H602" s="5" t="s">
        <v>1301</v>
      </c>
      <c r="I602" s="6" t="s">
        <v>2698</v>
      </c>
      <c r="J602" s="17">
        <v>8</v>
      </c>
      <c r="K602" s="49" t="s">
        <v>2715</v>
      </c>
      <c r="L602" s="5" t="s">
        <v>425</v>
      </c>
      <c r="M602" s="5" t="s">
        <v>429</v>
      </c>
      <c r="N602" s="17" t="s">
        <v>427</v>
      </c>
      <c r="O602" s="4" t="s">
        <v>426</v>
      </c>
      <c r="P602" s="4"/>
      <c r="Q602" s="4" t="s">
        <v>426</v>
      </c>
      <c r="R602" s="5" t="s">
        <v>2557</v>
      </c>
      <c r="S602" s="5" t="s">
        <v>2558</v>
      </c>
      <c r="T602" s="5" t="s">
        <v>2559</v>
      </c>
      <c r="U602" s="4" t="s">
        <v>2560</v>
      </c>
      <c r="V602" s="4" t="s">
        <v>664</v>
      </c>
      <c r="W602" s="5">
        <v>33</v>
      </c>
      <c r="X602" s="5"/>
      <c r="Z602" s="7" t="str">
        <f>IFERROR(VLOOKUP(J602,Мощность!A:F,6,0),"000")</f>
        <v>_8____</v>
      </c>
      <c r="AA602" s="7" t="str">
        <f>IFERROR(VLOOKUP('Подбор UPS'!K602,Мощность!H:Q,10,0),"000")</f>
        <v>_7.2________</v>
      </c>
      <c r="AB602" t="str">
        <f t="shared" si="45"/>
        <v>опция-</v>
      </c>
      <c r="AC602" t="str">
        <f t="shared" si="46"/>
        <v>да-</v>
      </c>
      <c r="AD602" t="str">
        <f t="shared" si="44"/>
        <v>да-</v>
      </c>
      <c r="AE602" t="s">
        <v>2708</v>
      </c>
      <c r="AF602" t="s">
        <v>2708</v>
      </c>
      <c r="AG602" t="s">
        <v>2708</v>
      </c>
      <c r="AH602" t="s">
        <v>2708</v>
      </c>
      <c r="AI602" t="s">
        <v>2708</v>
      </c>
      <c r="AJ602" s="37" t="str">
        <f t="shared" si="43"/>
        <v>9155-8-N-33-64x9Ah-MBS_</v>
      </c>
    </row>
    <row r="603" spans="1:36" ht="48" hidden="1">
      <c r="A603" s="64">
        <v>1022511</v>
      </c>
      <c r="B603" s="26" t="s">
        <v>48</v>
      </c>
      <c r="C603" s="68" t="s">
        <v>491</v>
      </c>
      <c r="D603" s="18">
        <v>175</v>
      </c>
      <c r="E603" s="18">
        <v>30.5</v>
      </c>
      <c r="F603" s="69">
        <v>70.2</v>
      </c>
      <c r="G603" s="18">
        <v>81.7</v>
      </c>
      <c r="H603" s="5" t="s">
        <v>1301</v>
      </c>
      <c r="I603" s="6" t="s">
        <v>2698</v>
      </c>
      <c r="J603" s="17">
        <v>10</v>
      </c>
      <c r="K603" s="5">
        <v>9</v>
      </c>
      <c r="L603" s="5" t="s">
        <v>425</v>
      </c>
      <c r="M603" s="5" t="s">
        <v>429</v>
      </c>
      <c r="N603" s="17" t="s">
        <v>427</v>
      </c>
      <c r="O603" s="4" t="s">
        <v>426</v>
      </c>
      <c r="P603" s="4"/>
      <c r="Q603" s="4" t="s">
        <v>426</v>
      </c>
      <c r="R603" s="5" t="s">
        <v>2557</v>
      </c>
      <c r="S603" s="5" t="s">
        <v>2558</v>
      </c>
      <c r="T603" s="5" t="s">
        <v>2559</v>
      </c>
      <c r="U603" s="4" t="s">
        <v>2560</v>
      </c>
      <c r="V603" s="4" t="s">
        <v>664</v>
      </c>
      <c r="W603" s="5">
        <v>10</v>
      </c>
      <c r="X603" s="5"/>
      <c r="Z603" s="7" t="str">
        <f>IFERROR(VLOOKUP(J603,Мощность!A:F,6,0),"000")</f>
        <v>_8_10___</v>
      </c>
      <c r="AA603" s="7" t="str">
        <f>IFERROR(VLOOKUP('Подбор UPS'!K603,Мощность!H:Q,10,0),"000")</f>
        <v>_7.2_8_9______</v>
      </c>
      <c r="AB603" t="str">
        <f t="shared" si="45"/>
        <v>опция-</v>
      </c>
      <c r="AC603" t="str">
        <f t="shared" si="46"/>
        <v>да-</v>
      </c>
      <c r="AD603" t="str">
        <f t="shared" si="44"/>
        <v>да-</v>
      </c>
      <c r="AE603" t="s">
        <v>2708</v>
      </c>
      <c r="AF603" t="s">
        <v>2708</v>
      </c>
      <c r="AG603" t="s">
        <v>2708</v>
      </c>
      <c r="AH603" t="s">
        <v>2708</v>
      </c>
      <c r="AI603" t="s">
        <v>2708</v>
      </c>
      <c r="AJ603" s="37" t="str">
        <f t="shared" si="43"/>
        <v>9155-10-N-10-32x9Ah-MBS_</v>
      </c>
    </row>
    <row r="604" spans="1:36" ht="48" hidden="1">
      <c r="A604" s="64">
        <v>1022512</v>
      </c>
      <c r="B604" s="26" t="s">
        <v>49</v>
      </c>
      <c r="C604" s="68" t="s">
        <v>2581</v>
      </c>
      <c r="D604" s="18">
        <v>280</v>
      </c>
      <c r="E604" s="18">
        <v>30.5</v>
      </c>
      <c r="F604" s="69">
        <v>70.2</v>
      </c>
      <c r="G604" s="18">
        <v>121.4</v>
      </c>
      <c r="H604" s="5" t="s">
        <v>1301</v>
      </c>
      <c r="I604" s="6" t="s">
        <v>2698</v>
      </c>
      <c r="J604" s="17">
        <v>10</v>
      </c>
      <c r="K604" s="5">
        <v>9</v>
      </c>
      <c r="L604" s="5" t="s">
        <v>425</v>
      </c>
      <c r="M604" s="5" t="s">
        <v>429</v>
      </c>
      <c r="N604" s="17" t="s">
        <v>427</v>
      </c>
      <c r="O604" s="4" t="s">
        <v>426</v>
      </c>
      <c r="P604" s="4"/>
      <c r="Q604" s="4" t="s">
        <v>426</v>
      </c>
      <c r="R604" s="5" t="s">
        <v>2557</v>
      </c>
      <c r="S604" s="5" t="s">
        <v>2558</v>
      </c>
      <c r="T604" s="5" t="s">
        <v>2559</v>
      </c>
      <c r="U604" s="4" t="s">
        <v>2560</v>
      </c>
      <c r="V604" s="4" t="s">
        <v>664</v>
      </c>
      <c r="W604" s="5">
        <v>20</v>
      </c>
      <c r="X604" s="5"/>
      <c r="Z604" s="7" t="str">
        <f>IFERROR(VLOOKUP(J604,Мощность!A:F,6,0),"000")</f>
        <v>_8_10___</v>
      </c>
      <c r="AA604" s="7" t="str">
        <f>IFERROR(VLOOKUP('Подбор UPS'!K604,Мощность!H:Q,10,0),"000")</f>
        <v>_7.2_8_9______</v>
      </c>
      <c r="AB604" t="str">
        <f t="shared" si="45"/>
        <v>опция-</v>
      </c>
      <c r="AC604" t="str">
        <f t="shared" si="46"/>
        <v>да-</v>
      </c>
      <c r="AD604" t="str">
        <f t="shared" si="44"/>
        <v>да-</v>
      </c>
      <c r="AE604" t="s">
        <v>2708</v>
      </c>
      <c r="AF604" t="s">
        <v>2708</v>
      </c>
      <c r="AG604" t="s">
        <v>2708</v>
      </c>
      <c r="AH604" t="s">
        <v>2708</v>
      </c>
      <c r="AI604" t="s">
        <v>2708</v>
      </c>
      <c r="AJ604" s="37" t="str">
        <f t="shared" si="43"/>
        <v>9155-10-N-20-64x7Ah-MBS_</v>
      </c>
    </row>
    <row r="605" spans="1:36" ht="48" hidden="1">
      <c r="A605" s="64">
        <v>1022513</v>
      </c>
      <c r="B605" s="26" t="s">
        <v>50</v>
      </c>
      <c r="C605" s="68" t="s">
        <v>2582</v>
      </c>
      <c r="D605" s="18">
        <v>290</v>
      </c>
      <c r="E605" s="18">
        <v>30.5</v>
      </c>
      <c r="F605" s="69">
        <v>70.2</v>
      </c>
      <c r="G605" s="18">
        <v>121.4</v>
      </c>
      <c r="H605" s="5" t="s">
        <v>1301</v>
      </c>
      <c r="I605" s="6" t="s">
        <v>2698</v>
      </c>
      <c r="J605" s="17">
        <v>10</v>
      </c>
      <c r="K605" s="5">
        <v>9</v>
      </c>
      <c r="L605" s="5" t="s">
        <v>425</v>
      </c>
      <c r="M605" s="5" t="s">
        <v>429</v>
      </c>
      <c r="N605" s="17" t="s">
        <v>427</v>
      </c>
      <c r="O605" s="4" t="s">
        <v>426</v>
      </c>
      <c r="P605" s="4"/>
      <c r="Q605" s="4" t="s">
        <v>426</v>
      </c>
      <c r="R605" s="5" t="s">
        <v>2557</v>
      </c>
      <c r="S605" s="5" t="s">
        <v>2558</v>
      </c>
      <c r="T605" s="5" t="s">
        <v>2559</v>
      </c>
      <c r="U605" s="4" t="s">
        <v>2560</v>
      </c>
      <c r="V605" s="4" t="s">
        <v>664</v>
      </c>
      <c r="W605" s="5">
        <v>26</v>
      </c>
      <c r="X605" s="5"/>
      <c r="Z605" s="7" t="str">
        <f>IFERROR(VLOOKUP(J605,Мощность!A:F,6,0),"000")</f>
        <v>_8_10___</v>
      </c>
      <c r="AA605" s="7" t="str">
        <f>IFERROR(VLOOKUP('Подбор UPS'!K605,Мощность!H:Q,10,0),"000")</f>
        <v>_7.2_8_9______</v>
      </c>
      <c r="AB605" t="str">
        <f t="shared" si="45"/>
        <v>опция-</v>
      </c>
      <c r="AC605" t="str">
        <f t="shared" si="46"/>
        <v>да-</v>
      </c>
      <c r="AD605" t="str">
        <f t="shared" si="44"/>
        <v>да-</v>
      </c>
      <c r="AE605" t="s">
        <v>2708</v>
      </c>
      <c r="AF605" t="s">
        <v>2708</v>
      </c>
      <c r="AG605" t="s">
        <v>2708</v>
      </c>
      <c r="AH605" t="s">
        <v>2708</v>
      </c>
      <c r="AI605" t="s">
        <v>2708</v>
      </c>
      <c r="AJ605" s="37" t="str">
        <f t="shared" si="43"/>
        <v>9155-10-N-26-64x9Ah-MBS_</v>
      </c>
    </row>
    <row r="606" spans="1:36" ht="48" hidden="1">
      <c r="A606" s="64">
        <v>1022514</v>
      </c>
      <c r="B606" s="26" t="s">
        <v>51</v>
      </c>
      <c r="C606" s="68" t="s">
        <v>557</v>
      </c>
      <c r="D606" s="18">
        <v>175</v>
      </c>
      <c r="E606" s="18">
        <v>30.5</v>
      </c>
      <c r="F606" s="69">
        <v>70.2</v>
      </c>
      <c r="G606" s="18">
        <v>81.7</v>
      </c>
      <c r="H606" s="5" t="s">
        <v>1301</v>
      </c>
      <c r="I606" s="6" t="s">
        <v>2698</v>
      </c>
      <c r="J606" s="17">
        <v>12</v>
      </c>
      <c r="K606" s="49" t="s">
        <v>2716</v>
      </c>
      <c r="L606" s="5" t="s">
        <v>425</v>
      </c>
      <c r="M606" s="5" t="s">
        <v>429</v>
      </c>
      <c r="N606" s="17" t="s">
        <v>427</v>
      </c>
      <c r="O606" s="4" t="s">
        <v>426</v>
      </c>
      <c r="P606" s="4"/>
      <c r="Q606" s="4" t="s">
        <v>426</v>
      </c>
      <c r="R606" s="5" t="s">
        <v>2557</v>
      </c>
      <c r="S606" s="5" t="s">
        <v>2558</v>
      </c>
      <c r="T606" s="5" t="s">
        <v>2559</v>
      </c>
      <c r="U606" s="4" t="s">
        <v>2560</v>
      </c>
      <c r="V606" s="4" t="s">
        <v>664</v>
      </c>
      <c r="W606" s="5">
        <v>8</v>
      </c>
      <c r="X606" s="5"/>
      <c r="Z606" s="7" t="str">
        <f>IFERROR(VLOOKUP(J606,Мощность!A:F,6,0),"000")</f>
        <v>_8_10_12__</v>
      </c>
      <c r="AA606" s="7" t="str">
        <f>IFERROR(VLOOKUP('Подбор UPS'!K606,Мощность!H:Q,10,0),"000")</f>
        <v>_7.2_8_9_10_10.8____</v>
      </c>
      <c r="AB606" t="str">
        <f t="shared" si="45"/>
        <v>опция-</v>
      </c>
      <c r="AC606" t="str">
        <f t="shared" si="46"/>
        <v>да-</v>
      </c>
      <c r="AD606" t="str">
        <f t="shared" si="44"/>
        <v>да-</v>
      </c>
      <c r="AE606" t="s">
        <v>2708</v>
      </c>
      <c r="AF606" t="s">
        <v>2708</v>
      </c>
      <c r="AG606" t="s">
        <v>2708</v>
      </c>
      <c r="AH606" t="s">
        <v>2708</v>
      </c>
      <c r="AI606" t="s">
        <v>2708</v>
      </c>
      <c r="AJ606" s="37" t="str">
        <f t="shared" si="43"/>
        <v>9155-12-N-8-32x9Ah-MBS_</v>
      </c>
    </row>
    <row r="607" spans="1:36" ht="48" hidden="1">
      <c r="A607" s="64">
        <v>1022515</v>
      </c>
      <c r="B607" s="26" t="s">
        <v>52</v>
      </c>
      <c r="C607" s="68" t="s">
        <v>2583</v>
      </c>
      <c r="D607" s="18">
        <v>280</v>
      </c>
      <c r="E607" s="18">
        <v>30.5</v>
      </c>
      <c r="F607" s="69">
        <v>70.2</v>
      </c>
      <c r="G607" s="18">
        <v>121.4</v>
      </c>
      <c r="H607" s="5" t="s">
        <v>1301</v>
      </c>
      <c r="I607" s="6" t="s">
        <v>2698</v>
      </c>
      <c r="J607" s="17">
        <v>12</v>
      </c>
      <c r="K607" s="49" t="s">
        <v>2716</v>
      </c>
      <c r="L607" s="5" t="s">
        <v>425</v>
      </c>
      <c r="M607" s="5" t="s">
        <v>429</v>
      </c>
      <c r="N607" s="17" t="s">
        <v>427</v>
      </c>
      <c r="O607" s="4" t="s">
        <v>426</v>
      </c>
      <c r="P607" s="4"/>
      <c r="Q607" s="4" t="s">
        <v>426</v>
      </c>
      <c r="R607" s="5" t="s">
        <v>2557</v>
      </c>
      <c r="S607" s="5" t="s">
        <v>2558</v>
      </c>
      <c r="T607" s="5" t="s">
        <v>2559</v>
      </c>
      <c r="U607" s="4" t="s">
        <v>2560</v>
      </c>
      <c r="V607" s="4" t="s">
        <v>664</v>
      </c>
      <c r="W607" s="5">
        <v>15</v>
      </c>
      <c r="X607" s="5"/>
      <c r="Z607" s="7" t="str">
        <f>IFERROR(VLOOKUP(J607,Мощность!A:F,6,0),"000")</f>
        <v>_8_10_12__</v>
      </c>
      <c r="AA607" s="7" t="str">
        <f>IFERROR(VLOOKUP('Подбор UPS'!K607,Мощность!H:Q,10,0),"000")</f>
        <v>_7.2_8_9_10_10.8____</v>
      </c>
      <c r="AB607" t="str">
        <f t="shared" si="45"/>
        <v>опция-</v>
      </c>
      <c r="AC607" t="str">
        <f t="shared" si="46"/>
        <v>да-</v>
      </c>
      <c r="AD607" t="str">
        <f t="shared" si="44"/>
        <v>да-</v>
      </c>
      <c r="AE607" t="s">
        <v>2708</v>
      </c>
      <c r="AF607" t="s">
        <v>2708</v>
      </c>
      <c r="AG607" t="s">
        <v>2708</v>
      </c>
      <c r="AH607" t="s">
        <v>2708</v>
      </c>
      <c r="AI607" t="s">
        <v>2708</v>
      </c>
      <c r="AJ607" s="37" t="str">
        <f t="shared" si="43"/>
        <v>9155-12-N-15-64x7Ah-MBS_</v>
      </c>
    </row>
    <row r="608" spans="1:36" ht="48" hidden="1">
      <c r="A608" s="64">
        <v>1022516</v>
      </c>
      <c r="B608" s="26" t="s">
        <v>53</v>
      </c>
      <c r="C608" s="68" t="s">
        <v>2584</v>
      </c>
      <c r="D608" s="18">
        <v>290</v>
      </c>
      <c r="E608" s="18">
        <v>30.5</v>
      </c>
      <c r="F608" s="69">
        <v>70.2</v>
      </c>
      <c r="G608" s="18">
        <v>121.4</v>
      </c>
      <c r="H608" s="5" t="s">
        <v>1301</v>
      </c>
      <c r="I608" s="6" t="s">
        <v>2698</v>
      </c>
      <c r="J608" s="17">
        <v>12</v>
      </c>
      <c r="K608" s="49" t="s">
        <v>2716</v>
      </c>
      <c r="L608" s="5" t="s">
        <v>425</v>
      </c>
      <c r="M608" s="5" t="s">
        <v>429</v>
      </c>
      <c r="N608" s="17" t="s">
        <v>427</v>
      </c>
      <c r="O608" s="4" t="s">
        <v>426</v>
      </c>
      <c r="P608" s="4"/>
      <c r="Q608" s="4" t="s">
        <v>426</v>
      </c>
      <c r="R608" s="5" t="s">
        <v>2557</v>
      </c>
      <c r="S608" s="5" t="s">
        <v>2558</v>
      </c>
      <c r="T608" s="5" t="s">
        <v>2559</v>
      </c>
      <c r="U608" s="4" t="s">
        <v>2560</v>
      </c>
      <c r="V608" s="4" t="s">
        <v>664</v>
      </c>
      <c r="W608" s="5">
        <v>20</v>
      </c>
      <c r="X608" s="5"/>
      <c r="Z608" s="7" t="str">
        <f>IFERROR(VLOOKUP(J608,Мощность!A:F,6,0),"000")</f>
        <v>_8_10_12__</v>
      </c>
      <c r="AA608" s="7" t="str">
        <f>IFERROR(VLOOKUP('Подбор UPS'!K608,Мощность!H:Q,10,0),"000")</f>
        <v>_7.2_8_9_10_10.8____</v>
      </c>
      <c r="AB608" t="str">
        <f t="shared" si="45"/>
        <v>опция-</v>
      </c>
      <c r="AC608" t="str">
        <f t="shared" si="46"/>
        <v>да-</v>
      </c>
      <c r="AD608" t="str">
        <f t="shared" si="44"/>
        <v>да-</v>
      </c>
      <c r="AE608" t="s">
        <v>2708</v>
      </c>
      <c r="AF608" t="s">
        <v>2708</v>
      </c>
      <c r="AG608" t="s">
        <v>2708</v>
      </c>
      <c r="AH608" t="s">
        <v>2708</v>
      </c>
      <c r="AI608" t="s">
        <v>2708</v>
      </c>
      <c r="AJ608" s="37" t="str">
        <f t="shared" si="43"/>
        <v>9155-12-N-20-64x9Ah-MBS_</v>
      </c>
    </row>
    <row r="609" spans="1:36" ht="48" hidden="1">
      <c r="A609" s="64">
        <v>1022517</v>
      </c>
      <c r="B609" s="26" t="s">
        <v>54</v>
      </c>
      <c r="C609" s="68" t="s">
        <v>571</v>
      </c>
      <c r="D609" s="18">
        <v>175</v>
      </c>
      <c r="E609" s="18">
        <v>30.5</v>
      </c>
      <c r="F609" s="69">
        <v>70.2</v>
      </c>
      <c r="G609" s="18">
        <v>81.7</v>
      </c>
      <c r="H609" s="5" t="s">
        <v>1301</v>
      </c>
      <c r="I609" s="6" t="s">
        <v>2698</v>
      </c>
      <c r="J609" s="17">
        <v>15</v>
      </c>
      <c r="K609" s="49" t="s">
        <v>2717</v>
      </c>
      <c r="L609" s="5" t="s">
        <v>425</v>
      </c>
      <c r="M609" s="5" t="s">
        <v>429</v>
      </c>
      <c r="N609" s="17" t="s">
        <v>427</v>
      </c>
      <c r="O609" s="4" t="s">
        <v>426</v>
      </c>
      <c r="P609" s="4"/>
      <c r="Q609" s="4" t="s">
        <v>426</v>
      </c>
      <c r="R609" s="5" t="s">
        <v>2557</v>
      </c>
      <c r="S609" s="5" t="s">
        <v>2558</v>
      </c>
      <c r="T609" s="5" t="s">
        <v>2559</v>
      </c>
      <c r="U609" s="4" t="s">
        <v>2560</v>
      </c>
      <c r="V609" s="4" t="s">
        <v>664</v>
      </c>
      <c r="W609" s="5">
        <v>5</v>
      </c>
      <c r="X609" s="5"/>
      <c r="Z609" s="7" t="str">
        <f>IFERROR(VLOOKUP(J609,Мощность!A:F,6,0),"000")</f>
        <v>_8_10_12_15_</v>
      </c>
      <c r="AA609" s="7" t="str">
        <f>IFERROR(VLOOKUP('Подбор UPS'!K609,Мощность!H:Q,10,0),"000")</f>
        <v>_7.2_8_9_10_10.8_12_13.5__</v>
      </c>
      <c r="AB609" t="str">
        <f t="shared" si="45"/>
        <v>опция-</v>
      </c>
      <c r="AC609" t="str">
        <f t="shared" si="46"/>
        <v>да-</v>
      </c>
      <c r="AD609" t="str">
        <f t="shared" si="44"/>
        <v>да-</v>
      </c>
      <c r="AE609" t="s">
        <v>2708</v>
      </c>
      <c r="AF609" t="s">
        <v>2708</v>
      </c>
      <c r="AG609" t="s">
        <v>2708</v>
      </c>
      <c r="AH609" t="s">
        <v>2708</v>
      </c>
      <c r="AI609" t="s">
        <v>2708</v>
      </c>
      <c r="AJ609" s="37" t="str">
        <f t="shared" si="43"/>
        <v>9155-15-N-5-32x9Ah-MBS_</v>
      </c>
    </row>
    <row r="610" spans="1:36" ht="48" hidden="1">
      <c r="A610" s="64">
        <v>1022518</v>
      </c>
      <c r="B610" s="26" t="s">
        <v>55</v>
      </c>
      <c r="C610" s="68" t="s">
        <v>2585</v>
      </c>
      <c r="D610" s="18">
        <v>280</v>
      </c>
      <c r="E610" s="18">
        <v>30.5</v>
      </c>
      <c r="F610" s="69">
        <v>70.2</v>
      </c>
      <c r="G610" s="18">
        <v>121.4</v>
      </c>
      <c r="H610" s="5" t="s">
        <v>1301</v>
      </c>
      <c r="I610" s="6" t="s">
        <v>2698</v>
      </c>
      <c r="J610" s="17">
        <v>15</v>
      </c>
      <c r="K610" s="49" t="s">
        <v>2717</v>
      </c>
      <c r="L610" s="5" t="s">
        <v>425</v>
      </c>
      <c r="M610" s="5" t="s">
        <v>429</v>
      </c>
      <c r="N610" s="17" t="s">
        <v>427</v>
      </c>
      <c r="O610" s="4" t="s">
        <v>426</v>
      </c>
      <c r="P610" s="4"/>
      <c r="Q610" s="4" t="s">
        <v>426</v>
      </c>
      <c r="R610" s="5" t="s">
        <v>2557</v>
      </c>
      <c r="S610" s="5" t="s">
        <v>2558</v>
      </c>
      <c r="T610" s="5" t="s">
        <v>2559</v>
      </c>
      <c r="U610" s="4" t="s">
        <v>2560</v>
      </c>
      <c r="V610" s="4" t="s">
        <v>664</v>
      </c>
      <c r="W610" s="5">
        <v>10</v>
      </c>
      <c r="X610" s="5"/>
      <c r="Z610" s="7" t="str">
        <f>IFERROR(VLOOKUP(J610,Мощность!A:F,6,0),"000")</f>
        <v>_8_10_12_15_</v>
      </c>
      <c r="AA610" s="7" t="str">
        <f>IFERROR(VLOOKUP('Подбор UPS'!K610,Мощность!H:Q,10,0),"000")</f>
        <v>_7.2_8_9_10_10.8_12_13.5__</v>
      </c>
      <c r="AB610" t="str">
        <f t="shared" si="45"/>
        <v>опция-</v>
      </c>
      <c r="AC610" t="str">
        <f t="shared" si="46"/>
        <v>да-</v>
      </c>
      <c r="AD610" t="str">
        <f t="shared" si="44"/>
        <v>да-</v>
      </c>
      <c r="AE610" t="s">
        <v>2708</v>
      </c>
      <c r="AF610" t="s">
        <v>2708</v>
      </c>
      <c r="AG610" t="s">
        <v>2708</v>
      </c>
      <c r="AH610" t="s">
        <v>2708</v>
      </c>
      <c r="AI610" t="s">
        <v>2708</v>
      </c>
      <c r="AJ610" s="37" t="str">
        <f t="shared" si="43"/>
        <v>9155-15-N-10-64x7Ah-MBS_</v>
      </c>
    </row>
    <row r="611" spans="1:36" ht="48" hidden="1">
      <c r="A611" s="64">
        <v>1022519</v>
      </c>
      <c r="B611" s="26" t="s">
        <v>56</v>
      </c>
      <c r="C611" s="68" t="s">
        <v>2586</v>
      </c>
      <c r="D611" s="18">
        <v>290</v>
      </c>
      <c r="E611" s="18">
        <v>30.5</v>
      </c>
      <c r="F611" s="69">
        <v>70.2</v>
      </c>
      <c r="G611" s="18">
        <v>121.4</v>
      </c>
      <c r="H611" s="5" t="s">
        <v>1301</v>
      </c>
      <c r="I611" s="6" t="s">
        <v>2698</v>
      </c>
      <c r="J611" s="17">
        <v>15</v>
      </c>
      <c r="K611" s="49" t="s">
        <v>2717</v>
      </c>
      <c r="L611" s="5" t="s">
        <v>425</v>
      </c>
      <c r="M611" s="5" t="s">
        <v>429</v>
      </c>
      <c r="N611" s="17" t="s">
        <v>427</v>
      </c>
      <c r="O611" s="4" t="s">
        <v>426</v>
      </c>
      <c r="P611" s="4"/>
      <c r="Q611" s="4" t="s">
        <v>426</v>
      </c>
      <c r="R611" s="5" t="s">
        <v>2557</v>
      </c>
      <c r="S611" s="5" t="s">
        <v>2558</v>
      </c>
      <c r="T611" s="5" t="s">
        <v>2559</v>
      </c>
      <c r="U611" s="4" t="s">
        <v>2560</v>
      </c>
      <c r="V611" s="4" t="s">
        <v>664</v>
      </c>
      <c r="W611" s="5">
        <v>15</v>
      </c>
      <c r="X611" s="5"/>
      <c r="Z611" s="7" t="str">
        <f>IFERROR(VLOOKUP(J611,Мощность!A:F,6,0),"000")</f>
        <v>_8_10_12_15_</v>
      </c>
      <c r="AA611" s="7" t="str">
        <f>IFERROR(VLOOKUP('Подбор UPS'!K611,Мощность!H:Q,10,0),"000")</f>
        <v>_7.2_8_9_10_10.8_12_13.5__</v>
      </c>
      <c r="AB611" t="str">
        <f t="shared" si="45"/>
        <v>опция-</v>
      </c>
      <c r="AC611" t="str">
        <f t="shared" si="46"/>
        <v>да-</v>
      </c>
      <c r="AD611" t="str">
        <f t="shared" si="44"/>
        <v>да-</v>
      </c>
      <c r="AE611" t="s">
        <v>2708</v>
      </c>
      <c r="AF611" t="s">
        <v>2708</v>
      </c>
      <c r="AG611" t="s">
        <v>2708</v>
      </c>
      <c r="AH611" t="s">
        <v>2708</v>
      </c>
      <c r="AI611" t="s">
        <v>2708</v>
      </c>
      <c r="AJ611" s="37" t="str">
        <f t="shared" si="43"/>
        <v>9155-15-N-15-64x9Ah-MBS_</v>
      </c>
    </row>
    <row r="612" spans="1:36" ht="48" hidden="1">
      <c r="A612" s="64">
        <v>1022520</v>
      </c>
      <c r="B612" s="26" t="s">
        <v>57</v>
      </c>
      <c r="C612" s="68" t="s">
        <v>523</v>
      </c>
      <c r="D612" s="18">
        <v>170</v>
      </c>
      <c r="E612" s="18">
        <v>30.5</v>
      </c>
      <c r="F612" s="69">
        <v>70.2</v>
      </c>
      <c r="G612" s="18">
        <v>81.7</v>
      </c>
      <c r="H612" s="5" t="s">
        <v>1301</v>
      </c>
      <c r="I612" s="6" t="s">
        <v>2698</v>
      </c>
      <c r="J612" s="17">
        <v>8</v>
      </c>
      <c r="K612" s="49" t="s">
        <v>2715</v>
      </c>
      <c r="L612" s="5" t="s">
        <v>425</v>
      </c>
      <c r="M612" s="5" t="s">
        <v>429</v>
      </c>
      <c r="N612" s="17" t="s">
        <v>427</v>
      </c>
      <c r="O612" s="4" t="s">
        <v>426</v>
      </c>
      <c r="P612" s="4"/>
      <c r="Q612" s="4" t="s">
        <v>426</v>
      </c>
      <c r="R612" s="5" t="s">
        <v>2557</v>
      </c>
      <c r="S612" s="5" t="s">
        <v>2558</v>
      </c>
      <c r="T612" s="5" t="s">
        <v>2559</v>
      </c>
      <c r="U612" s="4" t="s">
        <v>2560</v>
      </c>
      <c r="V612" s="4" t="s">
        <v>664</v>
      </c>
      <c r="W612" s="5">
        <v>10</v>
      </c>
      <c r="X612" s="5"/>
      <c r="Z612" s="7" t="str">
        <f>IFERROR(VLOOKUP(J612,Мощность!A:F,6,0),"000")</f>
        <v>_8____</v>
      </c>
      <c r="AA612" s="7" t="str">
        <f>IFERROR(VLOOKUP('Подбор UPS'!K612,Мощность!H:Q,10,0),"000")</f>
        <v>_7.2________</v>
      </c>
      <c r="AB612" t="str">
        <f t="shared" si="45"/>
        <v>опция-</v>
      </c>
      <c r="AC612" t="str">
        <f t="shared" si="46"/>
        <v>да-</v>
      </c>
      <c r="AD612" t="str">
        <f t="shared" si="44"/>
        <v>да-</v>
      </c>
      <c r="AE612" t="s">
        <v>2708</v>
      </c>
      <c r="AF612" t="s">
        <v>2708</v>
      </c>
      <c r="AG612" t="s">
        <v>2708</v>
      </c>
      <c r="AH612" t="s">
        <v>2708</v>
      </c>
      <c r="AI612" t="s">
        <v>2708</v>
      </c>
      <c r="AJ612" s="37" t="str">
        <f t="shared" si="43"/>
        <v>9155-8-NL-10-32x7Ah-MBS_</v>
      </c>
    </row>
    <row r="613" spans="1:36" ht="48" hidden="1">
      <c r="A613" s="64">
        <v>1022521</v>
      </c>
      <c r="B613" s="26" t="s">
        <v>58</v>
      </c>
      <c r="C613" s="68" t="s">
        <v>2490</v>
      </c>
      <c r="D613" s="18">
        <v>280</v>
      </c>
      <c r="E613" s="18">
        <v>30.5</v>
      </c>
      <c r="F613" s="69">
        <v>70.2</v>
      </c>
      <c r="G613" s="18">
        <v>121.4</v>
      </c>
      <c r="H613" s="5" t="s">
        <v>1301</v>
      </c>
      <c r="I613" s="6" t="s">
        <v>2698</v>
      </c>
      <c r="J613" s="17">
        <v>8</v>
      </c>
      <c r="K613" s="49" t="s">
        <v>2715</v>
      </c>
      <c r="L613" s="5" t="s">
        <v>425</v>
      </c>
      <c r="M613" s="5" t="s">
        <v>429</v>
      </c>
      <c r="N613" s="17" t="s">
        <v>427</v>
      </c>
      <c r="O613" s="4" t="s">
        <v>426</v>
      </c>
      <c r="P613" s="4"/>
      <c r="Q613" s="4" t="s">
        <v>426</v>
      </c>
      <c r="R613" s="5" t="s">
        <v>2557</v>
      </c>
      <c r="S613" s="5" t="s">
        <v>2558</v>
      </c>
      <c r="T613" s="5" t="s">
        <v>2559</v>
      </c>
      <c r="U613" s="4" t="s">
        <v>2560</v>
      </c>
      <c r="V613" s="4" t="s">
        <v>664</v>
      </c>
      <c r="W613" s="5">
        <v>28</v>
      </c>
      <c r="X613" s="5"/>
      <c r="Z613" s="7" t="str">
        <f>IFERROR(VLOOKUP(J613,Мощность!A:F,6,0),"000")</f>
        <v>_8____</v>
      </c>
      <c r="AA613" s="7" t="str">
        <f>IFERROR(VLOOKUP('Подбор UPS'!K613,Мощность!H:Q,10,0),"000")</f>
        <v>_7.2________</v>
      </c>
      <c r="AB613" t="str">
        <f t="shared" si="45"/>
        <v>опция-</v>
      </c>
      <c r="AC613" t="str">
        <f t="shared" si="46"/>
        <v>да-</v>
      </c>
      <c r="AD613" t="str">
        <f t="shared" si="44"/>
        <v>да-</v>
      </c>
      <c r="AE613" t="s">
        <v>2708</v>
      </c>
      <c r="AF613" t="s">
        <v>2708</v>
      </c>
      <c r="AG613" t="s">
        <v>2708</v>
      </c>
      <c r="AH613" t="s">
        <v>2708</v>
      </c>
      <c r="AI613" t="s">
        <v>2708</v>
      </c>
      <c r="AJ613" s="37" t="str">
        <f t="shared" si="43"/>
        <v>9155-8-NL-28-64x7Ah-MBS_</v>
      </c>
    </row>
    <row r="614" spans="1:36" ht="60" hidden="1">
      <c r="A614" s="64">
        <v>1022522</v>
      </c>
      <c r="B614" s="26" t="s">
        <v>59</v>
      </c>
      <c r="C614" s="68" t="s">
        <v>2587</v>
      </c>
      <c r="D614" s="18">
        <v>170</v>
      </c>
      <c r="E614" s="18">
        <v>30.5</v>
      </c>
      <c r="F614" s="69">
        <v>70.2</v>
      </c>
      <c r="G614" s="18">
        <v>81.7</v>
      </c>
      <c r="H614" s="5" t="s">
        <v>1301</v>
      </c>
      <c r="I614" s="6" t="s">
        <v>2698</v>
      </c>
      <c r="J614" s="17">
        <v>10</v>
      </c>
      <c r="K614" s="5">
        <v>9</v>
      </c>
      <c r="L614" s="5" t="s">
        <v>425</v>
      </c>
      <c r="M614" s="5" t="s">
        <v>429</v>
      </c>
      <c r="N614" s="17" t="s">
        <v>427</v>
      </c>
      <c r="O614" s="4" t="s">
        <v>426</v>
      </c>
      <c r="P614" s="4"/>
      <c r="Q614" s="4" t="s">
        <v>426</v>
      </c>
      <c r="R614" s="5" t="s">
        <v>2557</v>
      </c>
      <c r="S614" s="5" t="s">
        <v>2558</v>
      </c>
      <c r="T614" s="5" t="s">
        <v>2559</v>
      </c>
      <c r="U614" s="4" t="s">
        <v>2560</v>
      </c>
      <c r="V614" s="4" t="s">
        <v>664</v>
      </c>
      <c r="W614" s="5">
        <v>6</v>
      </c>
      <c r="X614" s="5"/>
      <c r="Z614" s="7" t="str">
        <f>IFERROR(VLOOKUP(J614,Мощность!A:F,6,0),"000")</f>
        <v>_8_10___</v>
      </c>
      <c r="AA614" s="7" t="str">
        <f>IFERROR(VLOOKUP('Подбор UPS'!K614,Мощность!H:Q,10,0),"000")</f>
        <v>_7.2_8_9______</v>
      </c>
      <c r="AB614" t="str">
        <f t="shared" si="45"/>
        <v>опция-</v>
      </c>
      <c r="AC614" t="str">
        <f t="shared" si="46"/>
        <v>да-</v>
      </c>
      <c r="AD614" t="str">
        <f t="shared" si="44"/>
        <v>да-</v>
      </c>
      <c r="AE614" t="s">
        <v>2708</v>
      </c>
      <c r="AF614" t="s">
        <v>2708</v>
      </c>
      <c r="AG614" t="s">
        <v>2708</v>
      </c>
      <c r="AH614" t="s">
        <v>2708</v>
      </c>
      <c r="AI614" t="s">
        <v>2708</v>
      </c>
      <c r="AJ614" s="37" t="str">
        <f t="shared" si="43"/>
        <v>9155-10-NL-6-32x7Ah-MBS_</v>
      </c>
    </row>
    <row r="615" spans="1:36" ht="60" hidden="1">
      <c r="A615" s="64">
        <v>1022523</v>
      </c>
      <c r="B615" s="26" t="s">
        <v>60</v>
      </c>
      <c r="C615" s="68" t="s">
        <v>2588</v>
      </c>
      <c r="D615" s="18">
        <v>280</v>
      </c>
      <c r="E615" s="18">
        <v>30.5</v>
      </c>
      <c r="F615" s="69">
        <v>70.2</v>
      </c>
      <c r="G615" s="18">
        <v>121.4</v>
      </c>
      <c r="H615" s="5" t="s">
        <v>1301</v>
      </c>
      <c r="I615" s="6" t="s">
        <v>2698</v>
      </c>
      <c r="J615" s="17">
        <v>10</v>
      </c>
      <c r="K615" s="5">
        <v>9</v>
      </c>
      <c r="L615" s="5" t="s">
        <v>425</v>
      </c>
      <c r="M615" s="5" t="s">
        <v>429</v>
      </c>
      <c r="N615" s="17" t="s">
        <v>427</v>
      </c>
      <c r="O615" s="4" t="s">
        <v>426</v>
      </c>
      <c r="P615" s="4"/>
      <c r="Q615" s="4" t="s">
        <v>426</v>
      </c>
      <c r="R615" s="5" t="s">
        <v>2557</v>
      </c>
      <c r="S615" s="5" t="s">
        <v>2558</v>
      </c>
      <c r="T615" s="5" t="s">
        <v>2559</v>
      </c>
      <c r="U615" s="4" t="s">
        <v>2560</v>
      </c>
      <c r="V615" s="4" t="s">
        <v>664</v>
      </c>
      <c r="W615" s="5">
        <v>20</v>
      </c>
      <c r="X615" s="5"/>
      <c r="Z615" s="7" t="str">
        <f>IFERROR(VLOOKUP(J615,Мощность!A:F,6,0),"000")</f>
        <v>_8_10___</v>
      </c>
      <c r="AA615" s="7" t="str">
        <f>IFERROR(VLOOKUP('Подбор UPS'!K615,Мощность!H:Q,10,0),"000")</f>
        <v>_7.2_8_9______</v>
      </c>
      <c r="AB615" t="str">
        <f t="shared" si="45"/>
        <v>опция-</v>
      </c>
      <c r="AC615" t="str">
        <f t="shared" si="46"/>
        <v>да-</v>
      </c>
      <c r="AD615" t="str">
        <f t="shared" si="44"/>
        <v>да-</v>
      </c>
      <c r="AE615" t="s">
        <v>2708</v>
      </c>
      <c r="AF615" t="s">
        <v>2708</v>
      </c>
      <c r="AG615" t="s">
        <v>2708</v>
      </c>
      <c r="AH615" t="s">
        <v>2708</v>
      </c>
      <c r="AI615" t="s">
        <v>2708</v>
      </c>
      <c r="AJ615" s="37" t="str">
        <f t="shared" si="43"/>
        <v>9155-10-NL-20-64x7Ah-MBS_</v>
      </c>
    </row>
    <row r="616" spans="1:36" ht="60" hidden="1">
      <c r="A616" s="64">
        <v>1022524</v>
      </c>
      <c r="B616" s="26" t="s">
        <v>61</v>
      </c>
      <c r="C616" s="68" t="s">
        <v>2589</v>
      </c>
      <c r="D616" s="18">
        <v>285</v>
      </c>
      <c r="E616" s="18">
        <v>30.5</v>
      </c>
      <c r="F616" s="69">
        <v>70.2</v>
      </c>
      <c r="G616" s="18">
        <v>121.4</v>
      </c>
      <c r="H616" s="5" t="s">
        <v>1301</v>
      </c>
      <c r="I616" s="6" t="s">
        <v>2698</v>
      </c>
      <c r="J616" s="17">
        <v>12</v>
      </c>
      <c r="K616" s="49" t="s">
        <v>2716</v>
      </c>
      <c r="L616" s="5" t="s">
        <v>425</v>
      </c>
      <c r="M616" s="5" t="s">
        <v>429</v>
      </c>
      <c r="N616" s="17" t="s">
        <v>427</v>
      </c>
      <c r="O616" s="4" t="s">
        <v>426</v>
      </c>
      <c r="P616" s="4"/>
      <c r="Q616" s="4" t="s">
        <v>426</v>
      </c>
      <c r="R616" s="5" t="s">
        <v>2557</v>
      </c>
      <c r="S616" s="5" t="s">
        <v>2558</v>
      </c>
      <c r="T616" s="5" t="s">
        <v>2559</v>
      </c>
      <c r="U616" s="4" t="s">
        <v>2560</v>
      </c>
      <c r="V616" s="4" t="s">
        <v>664</v>
      </c>
      <c r="W616" s="5">
        <v>15</v>
      </c>
      <c r="X616" s="5"/>
      <c r="Z616" s="7" t="str">
        <f>IFERROR(VLOOKUP(J616,Мощность!A:F,6,0),"000")</f>
        <v>_8_10_12__</v>
      </c>
      <c r="AA616" s="7" t="str">
        <f>IFERROR(VLOOKUP('Подбор UPS'!K616,Мощность!H:Q,10,0),"000")</f>
        <v>_7.2_8_9_10_10.8____</v>
      </c>
      <c r="AB616" t="str">
        <f t="shared" si="45"/>
        <v>опция-</v>
      </c>
      <c r="AC616" t="str">
        <f t="shared" si="46"/>
        <v>да-</v>
      </c>
      <c r="AD616" t="str">
        <f t="shared" si="44"/>
        <v>да-</v>
      </c>
      <c r="AE616" t="s">
        <v>2708</v>
      </c>
      <c r="AF616" t="s">
        <v>2708</v>
      </c>
      <c r="AG616" t="s">
        <v>2708</v>
      </c>
      <c r="AH616" t="s">
        <v>2708</v>
      </c>
      <c r="AI616" t="s">
        <v>2708</v>
      </c>
      <c r="AJ616" s="37" t="str">
        <f t="shared" si="43"/>
        <v>9155-12-NL-15-64x7Ah-MBS_</v>
      </c>
    </row>
    <row r="617" spans="1:36" ht="60" hidden="1">
      <c r="A617" s="64">
        <v>1022525</v>
      </c>
      <c r="B617" s="26" t="s">
        <v>62</v>
      </c>
      <c r="C617" s="68" t="s">
        <v>2590</v>
      </c>
      <c r="D617" s="18">
        <v>285</v>
      </c>
      <c r="E617" s="18">
        <v>30.5</v>
      </c>
      <c r="F617" s="69">
        <v>70.2</v>
      </c>
      <c r="G617" s="18">
        <v>121.4</v>
      </c>
      <c r="H617" s="5" t="s">
        <v>1301</v>
      </c>
      <c r="I617" s="6" t="s">
        <v>2698</v>
      </c>
      <c r="J617" s="17">
        <v>15</v>
      </c>
      <c r="K617" s="49" t="s">
        <v>2717</v>
      </c>
      <c r="L617" s="5" t="s">
        <v>425</v>
      </c>
      <c r="M617" s="5" t="s">
        <v>429</v>
      </c>
      <c r="N617" s="17" t="s">
        <v>427</v>
      </c>
      <c r="O617" s="4" t="s">
        <v>426</v>
      </c>
      <c r="P617" s="4"/>
      <c r="Q617" s="4" t="s">
        <v>426</v>
      </c>
      <c r="R617" s="5" t="s">
        <v>2557</v>
      </c>
      <c r="S617" s="5" t="s">
        <v>2558</v>
      </c>
      <c r="T617" s="5" t="s">
        <v>2559</v>
      </c>
      <c r="U617" s="4" t="s">
        <v>2560</v>
      </c>
      <c r="V617" s="4" t="s">
        <v>664</v>
      </c>
      <c r="W617" s="5">
        <v>10</v>
      </c>
      <c r="X617" s="5"/>
      <c r="Z617" s="7" t="str">
        <f>IFERROR(VLOOKUP(J617,Мощность!A:F,6,0),"000")</f>
        <v>_8_10_12_15_</v>
      </c>
      <c r="AA617" s="7" t="str">
        <f>IFERROR(VLOOKUP('Подбор UPS'!K617,Мощность!H:Q,10,0),"000")</f>
        <v>_7.2_8_9_10_10.8_12_13.5__</v>
      </c>
      <c r="AB617" t="str">
        <f t="shared" si="45"/>
        <v>опция-</v>
      </c>
      <c r="AC617" t="str">
        <f t="shared" si="46"/>
        <v>да-</v>
      </c>
      <c r="AD617" t="str">
        <f t="shared" si="44"/>
        <v>да-</v>
      </c>
      <c r="AE617" t="s">
        <v>2708</v>
      </c>
      <c r="AF617" t="s">
        <v>2708</v>
      </c>
      <c r="AG617" t="s">
        <v>2708</v>
      </c>
      <c r="AH617" t="s">
        <v>2708</v>
      </c>
      <c r="AI617" t="s">
        <v>2708</v>
      </c>
      <c r="AJ617" s="37" t="str">
        <f t="shared" si="43"/>
        <v>9155-15-NL-10-64x7Ah-MBS_</v>
      </c>
    </row>
    <row r="618" spans="1:36" ht="24" hidden="1">
      <c r="A618" s="64">
        <v>1022526</v>
      </c>
      <c r="B618" s="26" t="s">
        <v>63</v>
      </c>
      <c r="C618" s="68" t="s">
        <v>524</v>
      </c>
      <c r="D618" s="18">
        <v>85</v>
      </c>
      <c r="E618" s="18">
        <v>30.5</v>
      </c>
      <c r="F618" s="69">
        <v>70.2</v>
      </c>
      <c r="G618" s="18">
        <v>81.7</v>
      </c>
      <c r="H618" s="5" t="s">
        <v>1301</v>
      </c>
      <c r="I618" s="6" t="s">
        <v>2697</v>
      </c>
      <c r="J618" s="17">
        <v>8</v>
      </c>
      <c r="K618" s="49" t="s">
        <v>2715</v>
      </c>
      <c r="L618" s="5" t="s">
        <v>425</v>
      </c>
      <c r="M618" s="5" t="s">
        <v>429</v>
      </c>
      <c r="N618" s="17" t="s">
        <v>427</v>
      </c>
      <c r="O618" s="4" t="s">
        <v>427</v>
      </c>
      <c r="P618" s="4"/>
      <c r="Q618" s="4" t="s">
        <v>427</v>
      </c>
      <c r="R618" s="5" t="s">
        <v>2557</v>
      </c>
      <c r="S618" s="5" t="s">
        <v>2558</v>
      </c>
      <c r="T618" s="5" t="s">
        <v>2559</v>
      </c>
      <c r="U618" s="4" t="s">
        <v>2560</v>
      </c>
      <c r="V618" s="4" t="s">
        <v>664</v>
      </c>
      <c r="W618" s="18" t="s">
        <v>425</v>
      </c>
      <c r="X618" s="18" t="s">
        <v>425</v>
      </c>
      <c r="Z618" s="7" t="str">
        <f>IFERROR(VLOOKUP(J618,Мощность!A:F,6,0),"000")</f>
        <v>_8____</v>
      </c>
      <c r="AA618" s="7" t="str">
        <f>IFERROR(VLOOKUP('Подбор UPS'!K618,Мощность!H:Q,10,0),"000")</f>
        <v>_7.2________</v>
      </c>
      <c r="AB618" t="str">
        <f t="shared" si="45"/>
        <v>опция-</v>
      </c>
      <c r="AC618" t="str">
        <f t="shared" si="46"/>
        <v>нет-</v>
      </c>
      <c r="AD618" t="str">
        <f t="shared" si="44"/>
        <v>нет-</v>
      </c>
      <c r="AE618" t="s">
        <v>2708</v>
      </c>
      <c r="AF618" t="s">
        <v>2708</v>
      </c>
      <c r="AG618" t="s">
        <v>2708</v>
      </c>
      <c r="AH618" t="s">
        <v>2708</v>
      </c>
      <c r="AI618" t="s">
        <v>2708</v>
      </c>
      <c r="AJ618" s="37" t="str">
        <f t="shared" si="43"/>
        <v>9155-8-S-0-32x0Ah_</v>
      </c>
    </row>
    <row r="619" spans="1:36" ht="24" hidden="1">
      <c r="A619" s="64">
        <v>1022527</v>
      </c>
      <c r="B619" s="26" t="s">
        <v>64</v>
      </c>
      <c r="C619" s="68" t="s">
        <v>2591</v>
      </c>
      <c r="D619" s="18">
        <v>110</v>
      </c>
      <c r="E619" s="18">
        <v>30.5</v>
      </c>
      <c r="F619" s="69">
        <v>70.2</v>
      </c>
      <c r="G619" s="18">
        <v>121.4</v>
      </c>
      <c r="H619" s="5" t="s">
        <v>1301</v>
      </c>
      <c r="I619" s="6" t="s">
        <v>2697</v>
      </c>
      <c r="J619" s="17">
        <v>8</v>
      </c>
      <c r="K619" s="49" t="s">
        <v>2715</v>
      </c>
      <c r="L619" s="5" t="s">
        <v>425</v>
      </c>
      <c r="M619" s="5" t="s">
        <v>429</v>
      </c>
      <c r="N619" s="17" t="s">
        <v>427</v>
      </c>
      <c r="O619" s="4" t="s">
        <v>427</v>
      </c>
      <c r="P619" s="4"/>
      <c r="Q619" s="4" t="s">
        <v>427</v>
      </c>
      <c r="R619" s="5" t="s">
        <v>2557</v>
      </c>
      <c r="S619" s="5" t="s">
        <v>2558</v>
      </c>
      <c r="T619" s="5" t="s">
        <v>2559</v>
      </c>
      <c r="U619" s="4" t="s">
        <v>2560</v>
      </c>
      <c r="V619" s="4" t="s">
        <v>664</v>
      </c>
      <c r="W619" s="18" t="s">
        <v>425</v>
      </c>
      <c r="X619" s="18" t="s">
        <v>425</v>
      </c>
      <c r="Z619" s="7" t="str">
        <f>IFERROR(VLOOKUP(J619,Мощность!A:F,6,0),"000")</f>
        <v>_8____</v>
      </c>
      <c r="AA619" s="7" t="str">
        <f>IFERROR(VLOOKUP('Подбор UPS'!K619,Мощность!H:Q,10,0),"000")</f>
        <v>_7.2________</v>
      </c>
      <c r="AB619" t="str">
        <f t="shared" si="45"/>
        <v>опция-</v>
      </c>
      <c r="AC619" t="str">
        <f t="shared" si="46"/>
        <v>нет-</v>
      </c>
      <c r="AD619" t="str">
        <f t="shared" si="44"/>
        <v>нет-</v>
      </c>
      <c r="AE619" t="s">
        <v>2708</v>
      </c>
      <c r="AF619" t="s">
        <v>2708</v>
      </c>
      <c r="AG619" t="s">
        <v>2708</v>
      </c>
      <c r="AH619" t="s">
        <v>2708</v>
      </c>
      <c r="AI619" t="s">
        <v>2708</v>
      </c>
      <c r="AJ619" s="37" t="str">
        <f t="shared" si="43"/>
        <v>9155-8-S-0-64x0Ah_</v>
      </c>
    </row>
    <row r="620" spans="1:36" ht="24" hidden="1">
      <c r="A620" s="64">
        <v>1022528</v>
      </c>
      <c r="B620" s="26" t="s">
        <v>65</v>
      </c>
      <c r="C620" s="68" t="s">
        <v>492</v>
      </c>
      <c r="D620" s="18">
        <v>85</v>
      </c>
      <c r="E620" s="18">
        <v>30.5</v>
      </c>
      <c r="F620" s="69">
        <v>70.2</v>
      </c>
      <c r="G620" s="18">
        <v>81.7</v>
      </c>
      <c r="H620" s="5" t="s">
        <v>1301</v>
      </c>
      <c r="I620" s="6" t="s">
        <v>2697</v>
      </c>
      <c r="J620" s="17">
        <v>10</v>
      </c>
      <c r="K620" s="5">
        <v>9</v>
      </c>
      <c r="L620" s="5" t="s">
        <v>425</v>
      </c>
      <c r="M620" s="5" t="s">
        <v>429</v>
      </c>
      <c r="N620" s="17" t="s">
        <v>427</v>
      </c>
      <c r="O620" s="4" t="s">
        <v>427</v>
      </c>
      <c r="P620" s="4"/>
      <c r="Q620" s="4" t="s">
        <v>427</v>
      </c>
      <c r="R620" s="5" t="s">
        <v>2557</v>
      </c>
      <c r="S620" s="5" t="s">
        <v>2558</v>
      </c>
      <c r="T620" s="5" t="s">
        <v>2559</v>
      </c>
      <c r="U620" s="4" t="s">
        <v>2560</v>
      </c>
      <c r="V620" s="4" t="s">
        <v>664</v>
      </c>
      <c r="W620" s="18" t="s">
        <v>425</v>
      </c>
      <c r="X620" s="18" t="s">
        <v>425</v>
      </c>
      <c r="Z620" s="7" t="str">
        <f>IFERROR(VLOOKUP(J620,Мощность!A:F,6,0),"000")</f>
        <v>_8_10___</v>
      </c>
      <c r="AA620" s="7" t="str">
        <f>IFERROR(VLOOKUP('Подбор UPS'!K620,Мощность!H:Q,10,0),"000")</f>
        <v>_7.2_8_9______</v>
      </c>
      <c r="AB620" t="str">
        <f t="shared" si="45"/>
        <v>опция-</v>
      </c>
      <c r="AC620" t="str">
        <f t="shared" si="46"/>
        <v>нет-</v>
      </c>
      <c r="AD620" t="str">
        <f t="shared" si="44"/>
        <v>нет-</v>
      </c>
      <c r="AE620" t="s">
        <v>2708</v>
      </c>
      <c r="AF620" t="s">
        <v>2708</v>
      </c>
      <c r="AG620" t="s">
        <v>2708</v>
      </c>
      <c r="AH620" t="s">
        <v>2708</v>
      </c>
      <c r="AI620" t="s">
        <v>2708</v>
      </c>
      <c r="AJ620" s="37" t="str">
        <f t="shared" ref="AJ620:AJ683" si="47">CONCATENATE(B620,"_")</f>
        <v>9155-10-S-0-32x0Ah_</v>
      </c>
    </row>
    <row r="621" spans="1:36" ht="36" hidden="1">
      <c r="A621" s="64">
        <v>1022529</v>
      </c>
      <c r="B621" s="26" t="s">
        <v>66</v>
      </c>
      <c r="C621" s="68" t="s">
        <v>2479</v>
      </c>
      <c r="D621" s="18">
        <v>110</v>
      </c>
      <c r="E621" s="18">
        <v>30.5</v>
      </c>
      <c r="F621" s="69">
        <v>70.2</v>
      </c>
      <c r="G621" s="18">
        <v>121.4</v>
      </c>
      <c r="H621" s="5" t="s">
        <v>1301</v>
      </c>
      <c r="I621" s="6" t="s">
        <v>2697</v>
      </c>
      <c r="J621" s="17">
        <v>10</v>
      </c>
      <c r="K621" s="5">
        <v>9</v>
      </c>
      <c r="L621" s="5" t="s">
        <v>425</v>
      </c>
      <c r="M621" s="5" t="s">
        <v>429</v>
      </c>
      <c r="N621" s="17" t="s">
        <v>427</v>
      </c>
      <c r="O621" s="4" t="s">
        <v>427</v>
      </c>
      <c r="P621" s="4"/>
      <c r="Q621" s="4" t="s">
        <v>427</v>
      </c>
      <c r="R621" s="5" t="s">
        <v>2557</v>
      </c>
      <c r="S621" s="5" t="s">
        <v>2558</v>
      </c>
      <c r="T621" s="5" t="s">
        <v>2559</v>
      </c>
      <c r="U621" s="4" t="s">
        <v>2560</v>
      </c>
      <c r="V621" s="4" t="s">
        <v>664</v>
      </c>
      <c r="W621" s="18" t="s">
        <v>425</v>
      </c>
      <c r="X621" s="18" t="s">
        <v>425</v>
      </c>
      <c r="Z621" s="7" t="str">
        <f>IFERROR(VLOOKUP(J621,Мощность!A:F,6,0),"000")</f>
        <v>_8_10___</v>
      </c>
      <c r="AA621" s="7" t="str">
        <f>IFERROR(VLOOKUP('Подбор UPS'!K621,Мощность!H:Q,10,0),"000")</f>
        <v>_7.2_8_9______</v>
      </c>
      <c r="AB621" t="str">
        <f t="shared" si="45"/>
        <v>опция-</v>
      </c>
      <c r="AC621" t="str">
        <f t="shared" si="46"/>
        <v>нет-</v>
      </c>
      <c r="AD621" t="str">
        <f t="shared" si="44"/>
        <v>нет-</v>
      </c>
      <c r="AE621" t="s">
        <v>2708</v>
      </c>
      <c r="AF621" t="s">
        <v>2708</v>
      </c>
      <c r="AG621" t="s">
        <v>2708</v>
      </c>
      <c r="AH621" t="s">
        <v>2708</v>
      </c>
      <c r="AI621" t="s">
        <v>2708</v>
      </c>
      <c r="AJ621" s="37" t="str">
        <f t="shared" si="47"/>
        <v>9155-10-S-0-64x0Ah_</v>
      </c>
    </row>
    <row r="622" spans="1:36" ht="24" hidden="1">
      <c r="A622" s="64">
        <v>1022530</v>
      </c>
      <c r="B622" s="26" t="s">
        <v>67</v>
      </c>
      <c r="C622" s="68" t="s">
        <v>525</v>
      </c>
      <c r="D622" s="18">
        <v>70</v>
      </c>
      <c r="E622" s="18">
        <v>30.5</v>
      </c>
      <c r="F622" s="69">
        <v>70.2</v>
      </c>
      <c r="G622" s="18">
        <v>41.8</v>
      </c>
      <c r="H622" s="5" t="s">
        <v>1301</v>
      </c>
      <c r="I622" s="6" t="s">
        <v>2697</v>
      </c>
      <c r="J622" s="17">
        <v>8</v>
      </c>
      <c r="K622" s="49" t="s">
        <v>2715</v>
      </c>
      <c r="L622" s="5" t="s">
        <v>425</v>
      </c>
      <c r="M622" s="5" t="s">
        <v>429</v>
      </c>
      <c r="N622" s="17" t="s">
        <v>427</v>
      </c>
      <c r="O622" s="4" t="s">
        <v>427</v>
      </c>
      <c r="P622" s="4"/>
      <c r="Q622" s="4" t="s">
        <v>427</v>
      </c>
      <c r="R622" s="5" t="s">
        <v>2557</v>
      </c>
      <c r="S622" s="5" t="s">
        <v>2558</v>
      </c>
      <c r="T622" s="5" t="s">
        <v>2559</v>
      </c>
      <c r="U622" s="4" t="s">
        <v>2560</v>
      </c>
      <c r="V622" s="4" t="s">
        <v>664</v>
      </c>
      <c r="W622" s="18" t="s">
        <v>425</v>
      </c>
      <c r="X622" s="18" t="s">
        <v>425</v>
      </c>
      <c r="Z622" s="7" t="str">
        <f>IFERROR(VLOOKUP(J622,Мощность!A:F,6,0),"000")</f>
        <v>_8____</v>
      </c>
      <c r="AA622" s="7" t="str">
        <f>IFERROR(VLOOKUP('Подбор UPS'!K622,Мощность!H:Q,10,0),"000")</f>
        <v>_7.2________</v>
      </c>
      <c r="AB622" t="str">
        <f t="shared" si="45"/>
        <v>опция-</v>
      </c>
      <c r="AC622" t="str">
        <f t="shared" si="46"/>
        <v>нет-</v>
      </c>
      <c r="AD622" t="str">
        <f t="shared" si="44"/>
        <v>нет-</v>
      </c>
      <c r="AE622" t="s">
        <v>2708</v>
      </c>
      <c r="AF622" t="s">
        <v>2708</v>
      </c>
      <c r="AG622" t="s">
        <v>2708</v>
      </c>
      <c r="AH622" t="s">
        <v>2708</v>
      </c>
      <c r="AI622" t="s">
        <v>2708</v>
      </c>
      <c r="AJ622" s="37" t="str">
        <f t="shared" si="47"/>
        <v>9155-8-SC-0_</v>
      </c>
    </row>
    <row r="623" spans="1:36" ht="24" hidden="1">
      <c r="A623" s="64">
        <v>1022531</v>
      </c>
      <c r="B623" s="26" t="s">
        <v>68</v>
      </c>
      <c r="C623" s="68" t="s">
        <v>493</v>
      </c>
      <c r="D623" s="18">
        <v>70</v>
      </c>
      <c r="E623" s="18">
        <v>30.5</v>
      </c>
      <c r="F623" s="69">
        <v>70.2</v>
      </c>
      <c r="G623" s="18">
        <v>41.8</v>
      </c>
      <c r="H623" s="5" t="s">
        <v>1301</v>
      </c>
      <c r="I623" s="6" t="s">
        <v>2697</v>
      </c>
      <c r="J623" s="17">
        <v>10</v>
      </c>
      <c r="K623" s="5">
        <v>9</v>
      </c>
      <c r="L623" s="5" t="s">
        <v>425</v>
      </c>
      <c r="M623" s="5" t="s">
        <v>429</v>
      </c>
      <c r="N623" s="17" t="s">
        <v>427</v>
      </c>
      <c r="O623" s="4" t="s">
        <v>427</v>
      </c>
      <c r="P623" s="4"/>
      <c r="Q623" s="4" t="s">
        <v>427</v>
      </c>
      <c r="R623" s="5" t="s">
        <v>2557</v>
      </c>
      <c r="S623" s="5" t="s">
        <v>2558</v>
      </c>
      <c r="T623" s="5" t="s">
        <v>2559</v>
      </c>
      <c r="U623" s="4" t="s">
        <v>2560</v>
      </c>
      <c r="V623" s="4" t="s">
        <v>664</v>
      </c>
      <c r="W623" s="18" t="s">
        <v>425</v>
      </c>
      <c r="X623" s="18" t="s">
        <v>425</v>
      </c>
      <c r="Z623" s="7" t="str">
        <f>IFERROR(VLOOKUP(J623,Мощность!A:F,6,0),"000")</f>
        <v>_8_10___</v>
      </c>
      <c r="AA623" s="7" t="str">
        <f>IFERROR(VLOOKUP('Подбор UPS'!K623,Мощность!H:Q,10,0),"000")</f>
        <v>_7.2_8_9______</v>
      </c>
      <c r="AB623" t="str">
        <f t="shared" si="45"/>
        <v>опция-</v>
      </c>
      <c r="AC623" t="str">
        <f t="shared" si="46"/>
        <v>нет-</v>
      </c>
      <c r="AD623" t="str">
        <f t="shared" si="44"/>
        <v>нет-</v>
      </c>
      <c r="AE623" t="s">
        <v>2708</v>
      </c>
      <c r="AF623" t="s">
        <v>2708</v>
      </c>
      <c r="AG623" t="s">
        <v>2708</v>
      </c>
      <c r="AH623" t="s">
        <v>2708</v>
      </c>
      <c r="AI623" t="s">
        <v>2708</v>
      </c>
      <c r="AJ623" s="37" t="str">
        <f t="shared" si="47"/>
        <v>9155-10-SC-0_</v>
      </c>
    </row>
    <row r="624" spans="1:36" ht="36" hidden="1">
      <c r="A624" s="64">
        <v>1022532</v>
      </c>
      <c r="B624" s="26" t="s">
        <v>69</v>
      </c>
      <c r="C624" s="68" t="s">
        <v>526</v>
      </c>
      <c r="D624" s="18">
        <v>155</v>
      </c>
      <c r="E624" s="18">
        <v>30.5</v>
      </c>
      <c r="F624" s="69">
        <v>70.2</v>
      </c>
      <c r="G624" s="18">
        <v>81.7</v>
      </c>
      <c r="H624" s="5" t="s">
        <v>1301</v>
      </c>
      <c r="I624" s="6" t="s">
        <v>2697</v>
      </c>
      <c r="J624" s="17">
        <v>8</v>
      </c>
      <c r="K624" s="49" t="s">
        <v>2715</v>
      </c>
      <c r="L624" s="5" t="s">
        <v>425</v>
      </c>
      <c r="M624" s="5" t="s">
        <v>429</v>
      </c>
      <c r="N624" s="17" t="s">
        <v>427</v>
      </c>
      <c r="O624" s="4" t="s">
        <v>427</v>
      </c>
      <c r="P624" s="4"/>
      <c r="Q624" s="4" t="s">
        <v>426</v>
      </c>
      <c r="R624" s="5" t="s">
        <v>2557</v>
      </c>
      <c r="S624" s="5" t="s">
        <v>2558</v>
      </c>
      <c r="T624" s="5" t="s">
        <v>2559</v>
      </c>
      <c r="U624" s="4" t="s">
        <v>2560</v>
      </c>
      <c r="V624" s="4" t="s">
        <v>664</v>
      </c>
      <c r="W624" s="5">
        <v>10</v>
      </c>
      <c r="X624" s="5"/>
      <c r="Z624" s="7" t="str">
        <f>IFERROR(VLOOKUP(J624,Мощность!A:F,6,0),"000")</f>
        <v>_8____</v>
      </c>
      <c r="AA624" s="7" t="str">
        <f>IFERROR(VLOOKUP('Подбор UPS'!K624,Мощность!H:Q,10,0),"000")</f>
        <v>_7.2________</v>
      </c>
      <c r="AB624" t="str">
        <f t="shared" si="45"/>
        <v>опция-</v>
      </c>
      <c r="AC624" t="str">
        <f t="shared" si="46"/>
        <v>нет-</v>
      </c>
      <c r="AD624" t="str">
        <f t="shared" si="44"/>
        <v>да-</v>
      </c>
      <c r="AE624" t="s">
        <v>2708</v>
      </c>
      <c r="AF624" t="s">
        <v>2708</v>
      </c>
      <c r="AG624" t="s">
        <v>2708</v>
      </c>
      <c r="AH624" t="s">
        <v>2708</v>
      </c>
      <c r="AI624" t="s">
        <v>2708</v>
      </c>
      <c r="AJ624" s="37" t="str">
        <f t="shared" si="47"/>
        <v>9155-8-S-10-32x7Ah_</v>
      </c>
    </row>
    <row r="625" spans="1:36" ht="36" hidden="1">
      <c r="A625" s="64">
        <v>1022533</v>
      </c>
      <c r="B625" s="26" t="s">
        <v>70</v>
      </c>
      <c r="C625" s="68" t="s">
        <v>527</v>
      </c>
      <c r="D625" s="18">
        <v>160</v>
      </c>
      <c r="E625" s="18">
        <v>30.5</v>
      </c>
      <c r="F625" s="69">
        <v>70.2</v>
      </c>
      <c r="G625" s="18">
        <v>81.7</v>
      </c>
      <c r="H625" s="5" t="s">
        <v>1301</v>
      </c>
      <c r="I625" s="6" t="s">
        <v>2697</v>
      </c>
      <c r="J625" s="17">
        <v>8</v>
      </c>
      <c r="K625" s="49" t="s">
        <v>2715</v>
      </c>
      <c r="L625" s="5" t="s">
        <v>425</v>
      </c>
      <c r="M625" s="5" t="s">
        <v>429</v>
      </c>
      <c r="N625" s="17" t="s">
        <v>427</v>
      </c>
      <c r="O625" s="4" t="s">
        <v>427</v>
      </c>
      <c r="P625" s="4"/>
      <c r="Q625" s="4" t="s">
        <v>426</v>
      </c>
      <c r="R625" s="5" t="s">
        <v>2557</v>
      </c>
      <c r="S625" s="5" t="s">
        <v>2558</v>
      </c>
      <c r="T625" s="5" t="s">
        <v>2559</v>
      </c>
      <c r="U625" s="4" t="s">
        <v>2560</v>
      </c>
      <c r="V625" s="4" t="s">
        <v>664</v>
      </c>
      <c r="W625" s="5">
        <v>15</v>
      </c>
      <c r="X625" s="5"/>
      <c r="Z625" s="7" t="str">
        <f>IFERROR(VLOOKUP(J625,Мощность!A:F,6,0),"000")</f>
        <v>_8____</v>
      </c>
      <c r="AA625" s="7" t="str">
        <f>IFERROR(VLOOKUP('Подбор UPS'!K625,Мощность!H:Q,10,0),"000")</f>
        <v>_7.2________</v>
      </c>
      <c r="AB625" t="str">
        <f t="shared" si="45"/>
        <v>опция-</v>
      </c>
      <c r="AC625" t="str">
        <f t="shared" si="46"/>
        <v>нет-</v>
      </c>
      <c r="AD625" t="str">
        <f t="shared" si="44"/>
        <v>да-</v>
      </c>
      <c r="AE625" t="s">
        <v>2708</v>
      </c>
      <c r="AF625" t="s">
        <v>2708</v>
      </c>
      <c r="AG625" t="s">
        <v>2708</v>
      </c>
      <c r="AH625" t="s">
        <v>2708</v>
      </c>
      <c r="AI625" t="s">
        <v>2708</v>
      </c>
      <c r="AJ625" s="37" t="str">
        <f t="shared" si="47"/>
        <v>9155-8-S-15-32x9Ah_</v>
      </c>
    </row>
    <row r="626" spans="1:36" ht="36" hidden="1">
      <c r="A626" s="64">
        <v>1022534</v>
      </c>
      <c r="B626" s="26" t="s">
        <v>71</v>
      </c>
      <c r="C626" s="68" t="s">
        <v>2491</v>
      </c>
      <c r="D626" s="18">
        <v>250</v>
      </c>
      <c r="E626" s="18">
        <v>30.5</v>
      </c>
      <c r="F626" s="69">
        <v>70.2</v>
      </c>
      <c r="G626" s="18">
        <v>121.4</v>
      </c>
      <c r="H626" s="5" t="s">
        <v>1301</v>
      </c>
      <c r="I626" s="6" t="s">
        <v>2697</v>
      </c>
      <c r="J626" s="17">
        <v>8</v>
      </c>
      <c r="K626" s="49" t="s">
        <v>2715</v>
      </c>
      <c r="L626" s="5" t="s">
        <v>425</v>
      </c>
      <c r="M626" s="5" t="s">
        <v>429</v>
      </c>
      <c r="N626" s="17" t="s">
        <v>427</v>
      </c>
      <c r="O626" s="4" t="s">
        <v>427</v>
      </c>
      <c r="P626" s="4"/>
      <c r="Q626" s="4" t="s">
        <v>426</v>
      </c>
      <c r="R626" s="5" t="s">
        <v>2557</v>
      </c>
      <c r="S626" s="5" t="s">
        <v>2558</v>
      </c>
      <c r="T626" s="5" t="s">
        <v>2559</v>
      </c>
      <c r="U626" s="4" t="s">
        <v>2560</v>
      </c>
      <c r="V626" s="4" t="s">
        <v>664</v>
      </c>
      <c r="W626" s="5">
        <v>28</v>
      </c>
      <c r="X626" s="5"/>
      <c r="Z626" s="7" t="str">
        <f>IFERROR(VLOOKUP(J626,Мощность!A:F,6,0),"000")</f>
        <v>_8____</v>
      </c>
      <c r="AA626" s="7" t="str">
        <f>IFERROR(VLOOKUP('Подбор UPS'!K626,Мощность!H:Q,10,0),"000")</f>
        <v>_7.2________</v>
      </c>
      <c r="AB626" t="str">
        <f t="shared" si="45"/>
        <v>опция-</v>
      </c>
      <c r="AC626" t="str">
        <f t="shared" si="46"/>
        <v>нет-</v>
      </c>
      <c r="AD626" t="str">
        <f t="shared" si="44"/>
        <v>да-</v>
      </c>
      <c r="AE626" t="s">
        <v>2708</v>
      </c>
      <c r="AF626" t="s">
        <v>2708</v>
      </c>
      <c r="AG626" t="s">
        <v>2708</v>
      </c>
      <c r="AH626" t="s">
        <v>2708</v>
      </c>
      <c r="AI626" t="s">
        <v>2708</v>
      </c>
      <c r="AJ626" s="37" t="str">
        <f t="shared" si="47"/>
        <v>9155-8-S-28-64x7Ah_</v>
      </c>
    </row>
    <row r="627" spans="1:36" ht="36" hidden="1">
      <c r="A627" s="64">
        <v>1022535</v>
      </c>
      <c r="B627" s="26" t="s">
        <v>72</v>
      </c>
      <c r="C627" s="68" t="s">
        <v>2492</v>
      </c>
      <c r="D627" s="18">
        <v>275</v>
      </c>
      <c r="E627" s="18">
        <v>30.5</v>
      </c>
      <c r="F627" s="69">
        <v>70.2</v>
      </c>
      <c r="G627" s="18">
        <v>121.4</v>
      </c>
      <c r="H627" s="5" t="s">
        <v>1301</v>
      </c>
      <c r="I627" s="6" t="s">
        <v>2697</v>
      </c>
      <c r="J627" s="17">
        <v>8</v>
      </c>
      <c r="K627" s="49" t="s">
        <v>2715</v>
      </c>
      <c r="L627" s="5" t="s">
        <v>425</v>
      </c>
      <c r="M627" s="5" t="s">
        <v>429</v>
      </c>
      <c r="N627" s="17" t="s">
        <v>427</v>
      </c>
      <c r="O627" s="4" t="s">
        <v>427</v>
      </c>
      <c r="P627" s="4"/>
      <c r="Q627" s="4" t="s">
        <v>426</v>
      </c>
      <c r="R627" s="5" t="s">
        <v>2557</v>
      </c>
      <c r="S627" s="5" t="s">
        <v>2558</v>
      </c>
      <c r="T627" s="5" t="s">
        <v>2559</v>
      </c>
      <c r="U627" s="4" t="s">
        <v>2560</v>
      </c>
      <c r="V627" s="4" t="s">
        <v>664</v>
      </c>
      <c r="W627" s="5">
        <v>33</v>
      </c>
      <c r="X627" s="5"/>
      <c r="Z627" s="7" t="str">
        <f>IFERROR(VLOOKUP(J627,Мощность!A:F,6,0),"000")</f>
        <v>_8____</v>
      </c>
      <c r="AA627" s="7" t="str">
        <f>IFERROR(VLOOKUP('Подбор UPS'!K627,Мощность!H:Q,10,0),"000")</f>
        <v>_7.2________</v>
      </c>
      <c r="AB627" t="str">
        <f t="shared" si="45"/>
        <v>опция-</v>
      </c>
      <c r="AC627" t="str">
        <f t="shared" si="46"/>
        <v>нет-</v>
      </c>
      <c r="AD627" t="str">
        <f t="shared" si="44"/>
        <v>да-</v>
      </c>
      <c r="AE627" t="s">
        <v>2708</v>
      </c>
      <c r="AF627" t="s">
        <v>2708</v>
      </c>
      <c r="AG627" t="s">
        <v>2708</v>
      </c>
      <c r="AH627" t="s">
        <v>2708</v>
      </c>
      <c r="AI627" t="s">
        <v>2708</v>
      </c>
      <c r="AJ627" s="37" t="str">
        <f t="shared" si="47"/>
        <v>9155-8-S-33-64x9Ah_</v>
      </c>
    </row>
    <row r="628" spans="1:36" ht="36" hidden="1">
      <c r="A628" s="64">
        <v>1022536</v>
      </c>
      <c r="B628" s="26" t="s">
        <v>73</v>
      </c>
      <c r="C628" s="68" t="s">
        <v>494</v>
      </c>
      <c r="D628" s="18">
        <v>160</v>
      </c>
      <c r="E628" s="18">
        <v>30.5</v>
      </c>
      <c r="F628" s="69">
        <v>70.2</v>
      </c>
      <c r="G628" s="18">
        <v>81.7</v>
      </c>
      <c r="H628" s="5" t="s">
        <v>1301</v>
      </c>
      <c r="I628" s="6" t="s">
        <v>2697</v>
      </c>
      <c r="J628" s="17">
        <v>10</v>
      </c>
      <c r="K628" s="5">
        <v>9</v>
      </c>
      <c r="L628" s="5" t="s">
        <v>425</v>
      </c>
      <c r="M628" s="5" t="s">
        <v>429</v>
      </c>
      <c r="N628" s="17" t="s">
        <v>427</v>
      </c>
      <c r="O628" s="4" t="s">
        <v>427</v>
      </c>
      <c r="P628" s="4"/>
      <c r="Q628" s="4" t="s">
        <v>426</v>
      </c>
      <c r="R628" s="5" t="s">
        <v>2557</v>
      </c>
      <c r="S628" s="5" t="s">
        <v>2558</v>
      </c>
      <c r="T628" s="5" t="s">
        <v>2559</v>
      </c>
      <c r="U628" s="4" t="s">
        <v>2560</v>
      </c>
      <c r="V628" s="4" t="s">
        <v>664</v>
      </c>
      <c r="W628" s="5">
        <v>10</v>
      </c>
      <c r="X628" s="5"/>
      <c r="Z628" s="7" t="str">
        <f>IFERROR(VLOOKUP(J628,Мощность!A:F,6,0),"000")</f>
        <v>_8_10___</v>
      </c>
      <c r="AA628" s="7" t="str">
        <f>IFERROR(VLOOKUP('Подбор UPS'!K628,Мощность!H:Q,10,0),"000")</f>
        <v>_7.2_8_9______</v>
      </c>
      <c r="AB628" t="str">
        <f t="shared" si="45"/>
        <v>опция-</v>
      </c>
      <c r="AC628" t="str">
        <f t="shared" si="46"/>
        <v>нет-</v>
      </c>
      <c r="AD628" t="str">
        <f t="shared" si="44"/>
        <v>да-</v>
      </c>
      <c r="AE628" t="s">
        <v>2708</v>
      </c>
      <c r="AF628" t="s">
        <v>2708</v>
      </c>
      <c r="AG628" t="s">
        <v>2708</v>
      </c>
      <c r="AH628" t="s">
        <v>2708</v>
      </c>
      <c r="AI628" t="s">
        <v>2708</v>
      </c>
      <c r="AJ628" s="37" t="str">
        <f t="shared" si="47"/>
        <v>9155-10-S-10-32x9Ah_</v>
      </c>
    </row>
    <row r="629" spans="1:36" ht="48" hidden="1">
      <c r="A629" s="64">
        <v>1022537</v>
      </c>
      <c r="B629" s="26" t="s">
        <v>74</v>
      </c>
      <c r="C629" s="68" t="s">
        <v>2592</v>
      </c>
      <c r="D629" s="18">
        <v>250</v>
      </c>
      <c r="E629" s="18">
        <v>30.5</v>
      </c>
      <c r="F629" s="69">
        <v>70.2</v>
      </c>
      <c r="G629" s="18">
        <v>121.4</v>
      </c>
      <c r="H629" s="5" t="s">
        <v>1301</v>
      </c>
      <c r="I629" s="6" t="s">
        <v>2697</v>
      </c>
      <c r="J629" s="17">
        <v>10</v>
      </c>
      <c r="K629" s="5">
        <v>9</v>
      </c>
      <c r="L629" s="5" t="s">
        <v>425</v>
      </c>
      <c r="M629" s="5" t="s">
        <v>429</v>
      </c>
      <c r="N629" s="17" t="s">
        <v>427</v>
      </c>
      <c r="O629" s="4" t="s">
        <v>427</v>
      </c>
      <c r="P629" s="4"/>
      <c r="Q629" s="4" t="s">
        <v>426</v>
      </c>
      <c r="R629" s="5" t="s">
        <v>2557</v>
      </c>
      <c r="S629" s="5" t="s">
        <v>2558</v>
      </c>
      <c r="T629" s="5" t="s">
        <v>2559</v>
      </c>
      <c r="U629" s="4" t="s">
        <v>2560</v>
      </c>
      <c r="V629" s="4" t="s">
        <v>664</v>
      </c>
      <c r="W629" s="5">
        <v>20</v>
      </c>
      <c r="X629" s="5"/>
      <c r="Z629" s="7" t="str">
        <f>IFERROR(VLOOKUP(J629,Мощность!A:F,6,0),"000")</f>
        <v>_8_10___</v>
      </c>
      <c r="AA629" s="7" t="str">
        <f>IFERROR(VLOOKUP('Подбор UPS'!K629,Мощность!H:Q,10,0),"000")</f>
        <v>_7.2_8_9______</v>
      </c>
      <c r="AB629" t="str">
        <f t="shared" si="45"/>
        <v>опция-</v>
      </c>
      <c r="AC629" t="str">
        <f t="shared" si="46"/>
        <v>нет-</v>
      </c>
      <c r="AD629" t="str">
        <f t="shared" si="44"/>
        <v>да-</v>
      </c>
      <c r="AE629" t="s">
        <v>2708</v>
      </c>
      <c r="AF629" t="s">
        <v>2708</v>
      </c>
      <c r="AG629" t="s">
        <v>2708</v>
      </c>
      <c r="AH629" t="s">
        <v>2708</v>
      </c>
      <c r="AI629" t="s">
        <v>2708</v>
      </c>
      <c r="AJ629" s="37" t="str">
        <f t="shared" si="47"/>
        <v>9155-10-S-20-64x7Ah_</v>
      </c>
    </row>
    <row r="630" spans="1:36" ht="48" hidden="1">
      <c r="A630" s="64">
        <v>1022538</v>
      </c>
      <c r="B630" s="26" t="s">
        <v>75</v>
      </c>
      <c r="C630" s="68" t="s">
        <v>2593</v>
      </c>
      <c r="D630" s="18">
        <v>275</v>
      </c>
      <c r="E630" s="18">
        <v>30.5</v>
      </c>
      <c r="F630" s="69">
        <v>70.2</v>
      </c>
      <c r="G630" s="18">
        <v>121.4</v>
      </c>
      <c r="H630" s="5" t="s">
        <v>1301</v>
      </c>
      <c r="I630" s="6" t="s">
        <v>2697</v>
      </c>
      <c r="J630" s="17">
        <v>10</v>
      </c>
      <c r="K630" s="5">
        <v>9</v>
      </c>
      <c r="L630" s="5" t="s">
        <v>425</v>
      </c>
      <c r="M630" s="5" t="s">
        <v>429</v>
      </c>
      <c r="N630" s="17" t="s">
        <v>427</v>
      </c>
      <c r="O630" s="4" t="s">
        <v>427</v>
      </c>
      <c r="P630" s="4"/>
      <c r="Q630" s="4" t="s">
        <v>426</v>
      </c>
      <c r="R630" s="5" t="s">
        <v>2557</v>
      </c>
      <c r="S630" s="5" t="s">
        <v>2558</v>
      </c>
      <c r="T630" s="5" t="s">
        <v>2559</v>
      </c>
      <c r="U630" s="4" t="s">
        <v>2560</v>
      </c>
      <c r="V630" s="4" t="s">
        <v>664</v>
      </c>
      <c r="W630" s="5">
        <v>25</v>
      </c>
      <c r="X630" s="5"/>
      <c r="Z630" s="7" t="str">
        <f>IFERROR(VLOOKUP(J630,Мощность!A:F,6,0),"000")</f>
        <v>_8_10___</v>
      </c>
      <c r="AA630" s="7" t="str">
        <f>IFERROR(VLOOKUP('Подбор UPS'!K630,Мощность!H:Q,10,0),"000")</f>
        <v>_7.2_8_9______</v>
      </c>
      <c r="AB630" t="str">
        <f t="shared" si="45"/>
        <v>опция-</v>
      </c>
      <c r="AC630" t="str">
        <f t="shared" si="46"/>
        <v>нет-</v>
      </c>
      <c r="AD630" t="str">
        <f t="shared" si="44"/>
        <v>да-</v>
      </c>
      <c r="AE630" t="s">
        <v>2708</v>
      </c>
      <c r="AF630" t="s">
        <v>2708</v>
      </c>
      <c r="AG630" t="s">
        <v>2708</v>
      </c>
      <c r="AH630" t="s">
        <v>2708</v>
      </c>
      <c r="AI630" t="s">
        <v>2708</v>
      </c>
      <c r="AJ630" s="37" t="str">
        <f t="shared" si="47"/>
        <v>9155-10-S-25-64x9Ah_</v>
      </c>
    </row>
    <row r="631" spans="1:36" ht="36" hidden="1">
      <c r="A631" s="64">
        <v>1022539</v>
      </c>
      <c r="B631" s="26" t="s">
        <v>76</v>
      </c>
      <c r="C631" s="68" t="s">
        <v>528</v>
      </c>
      <c r="D631" s="18">
        <v>155</v>
      </c>
      <c r="E631" s="18">
        <v>30.5</v>
      </c>
      <c r="F631" s="69">
        <v>70.2</v>
      </c>
      <c r="G631" s="18">
        <v>81.7</v>
      </c>
      <c r="H631" s="5" t="s">
        <v>1301</v>
      </c>
      <c r="I631" s="6" t="s">
        <v>2697</v>
      </c>
      <c r="J631" s="17">
        <v>8</v>
      </c>
      <c r="K631" s="49" t="s">
        <v>2715</v>
      </c>
      <c r="L631" s="5" t="s">
        <v>425</v>
      </c>
      <c r="M631" s="5" t="s">
        <v>429</v>
      </c>
      <c r="N631" s="17" t="s">
        <v>427</v>
      </c>
      <c r="O631" s="4" t="s">
        <v>427</v>
      </c>
      <c r="P631" s="4"/>
      <c r="Q631" s="4" t="s">
        <v>426</v>
      </c>
      <c r="R631" s="5" t="s">
        <v>2557</v>
      </c>
      <c r="S631" s="5" t="s">
        <v>2558</v>
      </c>
      <c r="T631" s="5" t="s">
        <v>2559</v>
      </c>
      <c r="U631" s="4" t="s">
        <v>2560</v>
      </c>
      <c r="V631" s="4" t="s">
        <v>664</v>
      </c>
      <c r="W631" s="5">
        <v>10</v>
      </c>
      <c r="X631" s="5"/>
      <c r="Z631" s="7" t="str">
        <f>IFERROR(VLOOKUP(J631,Мощность!A:F,6,0),"000")</f>
        <v>_8____</v>
      </c>
      <c r="AA631" s="7" t="str">
        <f>IFERROR(VLOOKUP('Подбор UPS'!K631,Мощность!H:Q,10,0),"000")</f>
        <v>_7.2________</v>
      </c>
      <c r="AB631" t="str">
        <f t="shared" si="45"/>
        <v>опция-</v>
      </c>
      <c r="AC631" t="str">
        <f t="shared" si="46"/>
        <v>нет-</v>
      </c>
      <c r="AD631" t="str">
        <f t="shared" si="44"/>
        <v>да-</v>
      </c>
      <c r="AE631" t="s">
        <v>2708</v>
      </c>
      <c r="AF631" t="s">
        <v>2708</v>
      </c>
      <c r="AG631" t="s">
        <v>2708</v>
      </c>
      <c r="AH631" t="s">
        <v>2708</v>
      </c>
      <c r="AI631" t="s">
        <v>2708</v>
      </c>
      <c r="AJ631" s="37" t="str">
        <f t="shared" si="47"/>
        <v>9155-8-SL-10-32x7Ah_</v>
      </c>
    </row>
    <row r="632" spans="1:36" ht="36" hidden="1">
      <c r="A632" s="64">
        <v>1022540</v>
      </c>
      <c r="B632" s="26" t="s">
        <v>77</v>
      </c>
      <c r="C632" s="68" t="s">
        <v>2493</v>
      </c>
      <c r="D632" s="18">
        <v>265</v>
      </c>
      <c r="E632" s="18">
        <v>30.5</v>
      </c>
      <c r="F632" s="69">
        <v>70.2</v>
      </c>
      <c r="G632" s="18">
        <v>121.4</v>
      </c>
      <c r="H632" s="5" t="s">
        <v>1301</v>
      </c>
      <c r="I632" s="6" t="s">
        <v>2697</v>
      </c>
      <c r="J632" s="17">
        <v>8</v>
      </c>
      <c r="K632" s="49" t="s">
        <v>2715</v>
      </c>
      <c r="L632" s="5" t="s">
        <v>425</v>
      </c>
      <c r="M632" s="5" t="s">
        <v>429</v>
      </c>
      <c r="N632" s="17" t="s">
        <v>427</v>
      </c>
      <c r="O632" s="4" t="s">
        <v>427</v>
      </c>
      <c r="P632" s="4"/>
      <c r="Q632" s="4" t="s">
        <v>426</v>
      </c>
      <c r="R632" s="5" t="s">
        <v>2557</v>
      </c>
      <c r="S632" s="5" t="s">
        <v>2558</v>
      </c>
      <c r="T632" s="5" t="s">
        <v>2559</v>
      </c>
      <c r="U632" s="4" t="s">
        <v>2560</v>
      </c>
      <c r="V632" s="4" t="s">
        <v>664</v>
      </c>
      <c r="W632" s="5">
        <v>28</v>
      </c>
      <c r="X632" s="5"/>
      <c r="Z632" s="7" t="str">
        <f>IFERROR(VLOOKUP(J632,Мощность!A:F,6,0),"000")</f>
        <v>_8____</v>
      </c>
      <c r="AA632" s="7" t="str">
        <f>IFERROR(VLOOKUP('Подбор UPS'!K632,Мощность!H:Q,10,0),"000")</f>
        <v>_7.2________</v>
      </c>
      <c r="AB632" t="str">
        <f t="shared" si="45"/>
        <v>опция-</v>
      </c>
      <c r="AC632" t="str">
        <f t="shared" si="46"/>
        <v>нет-</v>
      </c>
      <c r="AD632" t="str">
        <f t="shared" si="44"/>
        <v>да-</v>
      </c>
      <c r="AE632" t="s">
        <v>2708</v>
      </c>
      <c r="AF632" t="s">
        <v>2708</v>
      </c>
      <c r="AG632" t="s">
        <v>2708</v>
      </c>
      <c r="AH632" t="s">
        <v>2708</v>
      </c>
      <c r="AI632" t="s">
        <v>2708</v>
      </c>
      <c r="AJ632" s="37" t="str">
        <f t="shared" si="47"/>
        <v>9155-8-SL-28-64x7Ah_</v>
      </c>
    </row>
    <row r="633" spans="1:36" ht="48" hidden="1">
      <c r="A633" s="64">
        <v>1022541</v>
      </c>
      <c r="B633" s="26" t="s">
        <v>78</v>
      </c>
      <c r="C633" s="68" t="s">
        <v>2594</v>
      </c>
      <c r="D633" s="18">
        <v>155</v>
      </c>
      <c r="E633" s="18">
        <v>30.5</v>
      </c>
      <c r="F633" s="69">
        <v>70.2</v>
      </c>
      <c r="G633" s="18">
        <v>81.7</v>
      </c>
      <c r="H633" s="5" t="s">
        <v>1301</v>
      </c>
      <c r="I633" s="6" t="s">
        <v>2697</v>
      </c>
      <c r="J633" s="17">
        <v>10</v>
      </c>
      <c r="K633" s="5">
        <v>9</v>
      </c>
      <c r="L633" s="5" t="s">
        <v>425</v>
      </c>
      <c r="M633" s="5" t="s">
        <v>429</v>
      </c>
      <c r="N633" s="17" t="s">
        <v>427</v>
      </c>
      <c r="O633" s="4" t="s">
        <v>427</v>
      </c>
      <c r="P633" s="4"/>
      <c r="Q633" s="4" t="s">
        <v>426</v>
      </c>
      <c r="R633" s="5" t="s">
        <v>2557</v>
      </c>
      <c r="S633" s="5" t="s">
        <v>2558</v>
      </c>
      <c r="T633" s="5" t="s">
        <v>2559</v>
      </c>
      <c r="U633" s="4" t="s">
        <v>2560</v>
      </c>
      <c r="V633" s="4" t="s">
        <v>664</v>
      </c>
      <c r="W633" s="5">
        <v>6</v>
      </c>
      <c r="X633" s="5"/>
      <c r="Z633" s="7" t="str">
        <f>IFERROR(VLOOKUP(J633,Мощность!A:F,6,0),"000")</f>
        <v>_8_10___</v>
      </c>
      <c r="AA633" s="7" t="str">
        <f>IFERROR(VLOOKUP('Подбор UPS'!K633,Мощность!H:Q,10,0),"000")</f>
        <v>_7.2_8_9______</v>
      </c>
      <c r="AB633" t="str">
        <f t="shared" si="45"/>
        <v>опция-</v>
      </c>
      <c r="AC633" t="str">
        <f t="shared" si="46"/>
        <v>нет-</v>
      </c>
      <c r="AD633" t="str">
        <f t="shared" si="44"/>
        <v>да-</v>
      </c>
      <c r="AE633" t="s">
        <v>2708</v>
      </c>
      <c r="AF633" t="s">
        <v>2708</v>
      </c>
      <c r="AG633" t="s">
        <v>2708</v>
      </c>
      <c r="AH633" t="s">
        <v>2708</v>
      </c>
      <c r="AI633" t="s">
        <v>2708</v>
      </c>
      <c r="AJ633" s="37" t="str">
        <f t="shared" si="47"/>
        <v>9155-10-SL-6-32x7Ah_</v>
      </c>
    </row>
    <row r="634" spans="1:36" ht="48" hidden="1">
      <c r="A634" s="64">
        <v>1022542</v>
      </c>
      <c r="B634" s="26" t="s">
        <v>79</v>
      </c>
      <c r="C634" s="68" t="s">
        <v>2595</v>
      </c>
      <c r="D634" s="18">
        <v>265</v>
      </c>
      <c r="E634" s="18">
        <v>30.5</v>
      </c>
      <c r="F634" s="69">
        <v>70.2</v>
      </c>
      <c r="G634" s="18">
        <v>121.4</v>
      </c>
      <c r="H634" s="5" t="s">
        <v>1301</v>
      </c>
      <c r="I634" s="6" t="s">
        <v>2697</v>
      </c>
      <c r="J634" s="17">
        <v>10</v>
      </c>
      <c r="K634" s="5">
        <v>9</v>
      </c>
      <c r="L634" s="5" t="s">
        <v>425</v>
      </c>
      <c r="M634" s="5" t="s">
        <v>429</v>
      </c>
      <c r="N634" s="17" t="s">
        <v>427</v>
      </c>
      <c r="O634" s="4" t="s">
        <v>427</v>
      </c>
      <c r="P634" s="4"/>
      <c r="Q634" s="4" t="s">
        <v>426</v>
      </c>
      <c r="R634" s="5" t="s">
        <v>2557</v>
      </c>
      <c r="S634" s="5" t="s">
        <v>2558</v>
      </c>
      <c r="T634" s="5" t="s">
        <v>2559</v>
      </c>
      <c r="U634" s="4" t="s">
        <v>2560</v>
      </c>
      <c r="V634" s="4" t="s">
        <v>664</v>
      </c>
      <c r="W634" s="5">
        <v>20</v>
      </c>
      <c r="X634" s="5"/>
      <c r="Z634" s="7" t="str">
        <f>IFERROR(VLOOKUP(J634,Мощность!A:F,6,0),"000")</f>
        <v>_8_10___</v>
      </c>
      <c r="AA634" s="7" t="str">
        <f>IFERROR(VLOOKUP('Подбор UPS'!K634,Мощность!H:Q,10,0),"000")</f>
        <v>_7.2_8_9______</v>
      </c>
      <c r="AB634" t="str">
        <f t="shared" si="45"/>
        <v>опция-</v>
      </c>
      <c r="AC634" t="str">
        <f t="shared" si="46"/>
        <v>нет-</v>
      </c>
      <c r="AD634" t="str">
        <f t="shared" si="44"/>
        <v>да-</v>
      </c>
      <c r="AE634" t="s">
        <v>2708</v>
      </c>
      <c r="AF634" t="s">
        <v>2708</v>
      </c>
      <c r="AG634" t="s">
        <v>2708</v>
      </c>
      <c r="AH634" t="s">
        <v>2708</v>
      </c>
      <c r="AI634" t="s">
        <v>2708</v>
      </c>
      <c r="AJ634" s="37" t="str">
        <f t="shared" si="47"/>
        <v>9155-10-SL-20-64x7Ah_</v>
      </c>
    </row>
    <row r="635" spans="1:36" ht="36" hidden="1">
      <c r="A635" s="64">
        <v>1022543</v>
      </c>
      <c r="B635" s="26" t="s">
        <v>80</v>
      </c>
      <c r="C635" s="68" t="s">
        <v>529</v>
      </c>
      <c r="D635" s="18">
        <v>180</v>
      </c>
      <c r="E635" s="18">
        <v>30.5</v>
      </c>
      <c r="F635" s="69">
        <v>70.2</v>
      </c>
      <c r="G635" s="18">
        <v>81.7</v>
      </c>
      <c r="H635" s="5" t="s">
        <v>1301</v>
      </c>
      <c r="I635" s="6" t="s">
        <v>2697</v>
      </c>
      <c r="J635" s="17">
        <v>8</v>
      </c>
      <c r="K635" s="49" t="s">
        <v>2715</v>
      </c>
      <c r="L635" s="5" t="s">
        <v>425</v>
      </c>
      <c r="M635" s="5" t="s">
        <v>429</v>
      </c>
      <c r="N635" s="17" t="s">
        <v>427</v>
      </c>
      <c r="O635" s="4" t="s">
        <v>427</v>
      </c>
      <c r="P635" s="4"/>
      <c r="Q635" s="4" t="s">
        <v>427</v>
      </c>
      <c r="R635" s="5" t="s">
        <v>2557</v>
      </c>
      <c r="S635" s="5" t="s">
        <v>2558</v>
      </c>
      <c r="T635" s="5" t="s">
        <v>2559</v>
      </c>
      <c r="U635" s="4" t="s">
        <v>2560</v>
      </c>
      <c r="V635" s="4" t="s">
        <v>664</v>
      </c>
      <c r="W635" s="18" t="s">
        <v>425</v>
      </c>
      <c r="X635" s="18" t="s">
        <v>425</v>
      </c>
      <c r="Z635" s="7" t="str">
        <f>IFERROR(VLOOKUP(J635,Мощность!A:F,6,0),"000")</f>
        <v>_8____</v>
      </c>
      <c r="AA635" s="7" t="str">
        <f>IFERROR(VLOOKUP('Подбор UPS'!K635,Мощность!H:Q,10,0),"000")</f>
        <v>_7.2________</v>
      </c>
      <c r="AB635" t="str">
        <f t="shared" si="45"/>
        <v>опция-</v>
      </c>
      <c r="AC635" t="str">
        <f t="shared" si="46"/>
        <v>нет-</v>
      </c>
      <c r="AD635" t="str">
        <f t="shared" si="44"/>
        <v>нет-</v>
      </c>
      <c r="AE635" t="s">
        <v>2708</v>
      </c>
      <c r="AF635" t="s">
        <v>2708</v>
      </c>
      <c r="AG635" t="s">
        <v>2708</v>
      </c>
      <c r="AH635" t="s">
        <v>2708</v>
      </c>
      <c r="AI635" t="s">
        <v>2708</v>
      </c>
      <c r="AJ635" s="37" t="str">
        <f t="shared" si="47"/>
        <v>9155-8-ST-0-32x0Ah_</v>
      </c>
    </row>
    <row r="636" spans="1:36" ht="48" hidden="1">
      <c r="A636" s="64">
        <v>1022544</v>
      </c>
      <c r="B636" s="26" t="s">
        <v>81</v>
      </c>
      <c r="C636" s="68" t="s">
        <v>530</v>
      </c>
      <c r="D636" s="18">
        <v>270</v>
      </c>
      <c r="E636" s="18">
        <v>30.5</v>
      </c>
      <c r="F636" s="69">
        <v>70.2</v>
      </c>
      <c r="G636" s="18">
        <v>81.7</v>
      </c>
      <c r="H636" s="5" t="s">
        <v>1301</v>
      </c>
      <c r="I636" s="6" t="s">
        <v>2697</v>
      </c>
      <c r="J636" s="17">
        <v>8</v>
      </c>
      <c r="K636" s="49" t="s">
        <v>2715</v>
      </c>
      <c r="L636" s="5" t="s">
        <v>425</v>
      </c>
      <c r="M636" s="5" t="s">
        <v>429</v>
      </c>
      <c r="N636" s="17" t="s">
        <v>427</v>
      </c>
      <c r="O636" s="4" t="s">
        <v>427</v>
      </c>
      <c r="P636" s="4"/>
      <c r="Q636" s="4" t="s">
        <v>426</v>
      </c>
      <c r="R636" s="5" t="s">
        <v>2557</v>
      </c>
      <c r="S636" s="5" t="s">
        <v>2558</v>
      </c>
      <c r="T636" s="5" t="s">
        <v>2559</v>
      </c>
      <c r="U636" s="4" t="s">
        <v>2560</v>
      </c>
      <c r="V636" s="4" t="s">
        <v>664</v>
      </c>
      <c r="W636" s="5">
        <v>14</v>
      </c>
      <c r="X636" s="5"/>
      <c r="Z636" s="7" t="str">
        <f>IFERROR(VLOOKUP(J636,Мощность!A:F,6,0),"000")</f>
        <v>_8____</v>
      </c>
      <c r="AA636" s="7" t="str">
        <f>IFERROR(VLOOKUP('Подбор UPS'!K636,Мощность!H:Q,10,0),"000")</f>
        <v>_7.2________</v>
      </c>
      <c r="AB636" t="str">
        <f t="shared" si="45"/>
        <v>опция-</v>
      </c>
      <c r="AC636" t="str">
        <f t="shared" si="46"/>
        <v>нет-</v>
      </c>
      <c r="AD636" t="str">
        <f t="shared" si="44"/>
        <v>да-</v>
      </c>
      <c r="AE636" t="s">
        <v>2708</v>
      </c>
      <c r="AF636" t="s">
        <v>2708</v>
      </c>
      <c r="AG636" t="s">
        <v>2708</v>
      </c>
      <c r="AH636" t="s">
        <v>2708</v>
      </c>
      <c r="AI636" t="s">
        <v>2708</v>
      </c>
      <c r="AJ636" s="37" t="str">
        <f t="shared" si="47"/>
        <v>9155-8-ST-14-32x9Ah_</v>
      </c>
    </row>
    <row r="637" spans="1:36" ht="36" hidden="1">
      <c r="A637" s="64">
        <v>1022545</v>
      </c>
      <c r="B637" s="26" t="s">
        <v>82</v>
      </c>
      <c r="C637" s="68" t="s">
        <v>495</v>
      </c>
      <c r="D637" s="18">
        <v>180</v>
      </c>
      <c r="E637" s="18">
        <v>30.5</v>
      </c>
      <c r="F637" s="69">
        <v>70.2</v>
      </c>
      <c r="G637" s="18">
        <v>81.7</v>
      </c>
      <c r="H637" s="5" t="s">
        <v>1301</v>
      </c>
      <c r="I637" s="6" t="s">
        <v>2697</v>
      </c>
      <c r="J637" s="17">
        <v>10</v>
      </c>
      <c r="K637" s="5">
        <v>9</v>
      </c>
      <c r="L637" s="5" t="s">
        <v>425</v>
      </c>
      <c r="M637" s="5" t="s">
        <v>429</v>
      </c>
      <c r="N637" s="17" t="s">
        <v>427</v>
      </c>
      <c r="O637" s="4" t="s">
        <v>427</v>
      </c>
      <c r="P637" s="4"/>
      <c r="Q637" s="4" t="s">
        <v>427</v>
      </c>
      <c r="R637" s="5" t="s">
        <v>2557</v>
      </c>
      <c r="S637" s="5" t="s">
        <v>2558</v>
      </c>
      <c r="T637" s="5" t="s">
        <v>2559</v>
      </c>
      <c r="U637" s="4" t="s">
        <v>2560</v>
      </c>
      <c r="V637" s="4" t="s">
        <v>664</v>
      </c>
      <c r="W637" s="18" t="s">
        <v>425</v>
      </c>
      <c r="X637" s="18" t="s">
        <v>425</v>
      </c>
      <c r="Z637" s="7" t="str">
        <f>IFERROR(VLOOKUP(J637,Мощность!A:F,6,0),"000")</f>
        <v>_8_10___</v>
      </c>
      <c r="AA637" s="7" t="str">
        <f>IFERROR(VLOOKUP('Подбор UPS'!K637,Мощность!H:Q,10,0),"000")</f>
        <v>_7.2_8_9______</v>
      </c>
      <c r="AB637" t="str">
        <f t="shared" si="45"/>
        <v>опция-</v>
      </c>
      <c r="AC637" t="str">
        <f t="shared" si="46"/>
        <v>нет-</v>
      </c>
      <c r="AD637" t="str">
        <f t="shared" si="44"/>
        <v>нет-</v>
      </c>
      <c r="AE637" t="s">
        <v>2708</v>
      </c>
      <c r="AF637" t="s">
        <v>2708</v>
      </c>
      <c r="AG637" t="s">
        <v>2708</v>
      </c>
      <c r="AH637" t="s">
        <v>2708</v>
      </c>
      <c r="AI637" t="s">
        <v>2708</v>
      </c>
      <c r="AJ637" s="37" t="str">
        <f t="shared" si="47"/>
        <v>9155-10-ST-0-32x0Ah_</v>
      </c>
    </row>
    <row r="638" spans="1:36" ht="48" hidden="1">
      <c r="A638" s="64">
        <v>1022546</v>
      </c>
      <c r="B638" s="26" t="s">
        <v>83</v>
      </c>
      <c r="C638" s="68" t="s">
        <v>496</v>
      </c>
      <c r="D638" s="18">
        <v>270</v>
      </c>
      <c r="E638" s="18">
        <v>30.5</v>
      </c>
      <c r="F638" s="69">
        <v>70.2</v>
      </c>
      <c r="G638" s="18">
        <v>81.7</v>
      </c>
      <c r="H638" s="5" t="s">
        <v>1301</v>
      </c>
      <c r="I638" s="6" t="s">
        <v>2697</v>
      </c>
      <c r="J638" s="17">
        <v>10</v>
      </c>
      <c r="K638" s="5">
        <v>9</v>
      </c>
      <c r="L638" s="5" t="s">
        <v>425</v>
      </c>
      <c r="M638" s="5" t="s">
        <v>429</v>
      </c>
      <c r="N638" s="17" t="s">
        <v>427</v>
      </c>
      <c r="O638" s="4" t="s">
        <v>427</v>
      </c>
      <c r="P638" s="4"/>
      <c r="Q638" s="4" t="s">
        <v>426</v>
      </c>
      <c r="R638" s="5" t="s">
        <v>2557</v>
      </c>
      <c r="S638" s="5" t="s">
        <v>2558</v>
      </c>
      <c r="T638" s="5" t="s">
        <v>2559</v>
      </c>
      <c r="U638" s="4" t="s">
        <v>2560</v>
      </c>
      <c r="V638" s="4" t="s">
        <v>664</v>
      </c>
      <c r="W638" s="5">
        <v>10</v>
      </c>
      <c r="X638" s="5"/>
      <c r="Z638" s="7" t="str">
        <f>IFERROR(VLOOKUP(J638,Мощность!A:F,6,0),"000")</f>
        <v>_8_10___</v>
      </c>
      <c r="AA638" s="7" t="str">
        <f>IFERROR(VLOOKUP('Подбор UPS'!K638,Мощность!H:Q,10,0),"000")</f>
        <v>_7.2_8_9______</v>
      </c>
      <c r="AB638" t="str">
        <f t="shared" si="45"/>
        <v>опция-</v>
      </c>
      <c r="AC638" t="str">
        <f t="shared" si="46"/>
        <v>нет-</v>
      </c>
      <c r="AD638" t="str">
        <f t="shared" si="44"/>
        <v>да-</v>
      </c>
      <c r="AE638" t="s">
        <v>2708</v>
      </c>
      <c r="AF638" t="s">
        <v>2708</v>
      </c>
      <c r="AG638" t="s">
        <v>2708</v>
      </c>
      <c r="AH638" t="s">
        <v>2708</v>
      </c>
      <c r="AI638" t="s">
        <v>2708</v>
      </c>
      <c r="AJ638" s="37" t="str">
        <f t="shared" si="47"/>
        <v>9155-10-ST-10-32x9Ah_</v>
      </c>
    </row>
    <row r="639" spans="1:36" ht="48" hidden="1">
      <c r="A639" s="64">
        <v>1022547</v>
      </c>
      <c r="B639" s="26" t="s">
        <v>84</v>
      </c>
      <c r="C639" s="68" t="s">
        <v>531</v>
      </c>
      <c r="D639" s="18">
        <v>170</v>
      </c>
      <c r="E639" s="18">
        <v>30.5</v>
      </c>
      <c r="F639" s="69">
        <v>70.2</v>
      </c>
      <c r="G639" s="18">
        <v>81.7</v>
      </c>
      <c r="H639" s="5" t="s">
        <v>1301</v>
      </c>
      <c r="I639" s="6" t="s">
        <v>2697</v>
      </c>
      <c r="J639" s="17">
        <v>8</v>
      </c>
      <c r="K639" s="49" t="s">
        <v>2715</v>
      </c>
      <c r="L639" s="5" t="s">
        <v>425</v>
      </c>
      <c r="M639" s="5" t="s">
        <v>429</v>
      </c>
      <c r="N639" s="17" t="s">
        <v>427</v>
      </c>
      <c r="O639" s="4" t="s">
        <v>426</v>
      </c>
      <c r="P639" s="4"/>
      <c r="Q639" s="4" t="s">
        <v>426</v>
      </c>
      <c r="R639" s="5" t="s">
        <v>2557</v>
      </c>
      <c r="S639" s="5" t="s">
        <v>2558</v>
      </c>
      <c r="T639" s="5" t="s">
        <v>2559</v>
      </c>
      <c r="U639" s="4" t="s">
        <v>2560</v>
      </c>
      <c r="V639" s="4" t="s">
        <v>664</v>
      </c>
      <c r="W639" s="5">
        <v>10</v>
      </c>
      <c r="X639" s="5"/>
      <c r="Z639" s="7" t="str">
        <f>IFERROR(VLOOKUP(J639,Мощность!A:F,6,0),"000")</f>
        <v>_8____</v>
      </c>
      <c r="AA639" s="7" t="str">
        <f>IFERROR(VLOOKUP('Подбор UPS'!K639,Мощность!H:Q,10,0),"000")</f>
        <v>_7.2________</v>
      </c>
      <c r="AB639" t="str">
        <f t="shared" si="45"/>
        <v>опция-</v>
      </c>
      <c r="AC639" t="str">
        <f t="shared" si="46"/>
        <v>да-</v>
      </c>
      <c r="AD639" t="str">
        <f t="shared" si="44"/>
        <v>да-</v>
      </c>
      <c r="AE639" t="s">
        <v>2708</v>
      </c>
      <c r="AF639" t="s">
        <v>2708</v>
      </c>
      <c r="AG639" t="s">
        <v>2708</v>
      </c>
      <c r="AH639" t="s">
        <v>2708</v>
      </c>
      <c r="AI639" t="s">
        <v>2708</v>
      </c>
      <c r="AJ639" s="37" t="str">
        <f t="shared" si="47"/>
        <v>9155-8-S-10-32x7Ah-MBS_</v>
      </c>
    </row>
    <row r="640" spans="1:36" ht="48" hidden="1">
      <c r="A640" s="64">
        <v>1022548</v>
      </c>
      <c r="B640" s="26" t="s">
        <v>85</v>
      </c>
      <c r="C640" s="68" t="s">
        <v>532</v>
      </c>
      <c r="D640" s="18">
        <v>175</v>
      </c>
      <c r="E640" s="18">
        <v>30.5</v>
      </c>
      <c r="F640" s="69">
        <v>70.2</v>
      </c>
      <c r="G640" s="18">
        <v>81.7</v>
      </c>
      <c r="H640" s="5" t="s">
        <v>1301</v>
      </c>
      <c r="I640" s="6" t="s">
        <v>2697</v>
      </c>
      <c r="J640" s="17">
        <v>8</v>
      </c>
      <c r="K640" s="49" t="s">
        <v>2715</v>
      </c>
      <c r="L640" s="5" t="s">
        <v>425</v>
      </c>
      <c r="M640" s="5" t="s">
        <v>429</v>
      </c>
      <c r="N640" s="17" t="s">
        <v>427</v>
      </c>
      <c r="O640" s="4" t="s">
        <v>426</v>
      </c>
      <c r="P640" s="4"/>
      <c r="Q640" s="4" t="s">
        <v>426</v>
      </c>
      <c r="R640" s="5" t="s">
        <v>2557</v>
      </c>
      <c r="S640" s="5" t="s">
        <v>2558</v>
      </c>
      <c r="T640" s="5" t="s">
        <v>2559</v>
      </c>
      <c r="U640" s="4" t="s">
        <v>2560</v>
      </c>
      <c r="V640" s="4" t="s">
        <v>664</v>
      </c>
      <c r="W640" s="5">
        <v>15</v>
      </c>
      <c r="X640" s="5"/>
      <c r="Z640" s="7" t="str">
        <f>IFERROR(VLOOKUP(J640,Мощность!A:F,6,0),"000")</f>
        <v>_8____</v>
      </c>
      <c r="AA640" s="7" t="str">
        <f>IFERROR(VLOOKUP('Подбор UPS'!K640,Мощность!H:Q,10,0),"000")</f>
        <v>_7.2________</v>
      </c>
      <c r="AB640" t="str">
        <f t="shared" si="45"/>
        <v>опция-</v>
      </c>
      <c r="AC640" t="str">
        <f t="shared" si="46"/>
        <v>да-</v>
      </c>
      <c r="AD640" t="str">
        <f t="shared" si="44"/>
        <v>да-</v>
      </c>
      <c r="AE640" t="s">
        <v>2708</v>
      </c>
      <c r="AF640" t="s">
        <v>2708</v>
      </c>
      <c r="AG640" t="s">
        <v>2708</v>
      </c>
      <c r="AH640" t="s">
        <v>2708</v>
      </c>
      <c r="AI640" t="s">
        <v>2708</v>
      </c>
      <c r="AJ640" s="37" t="str">
        <f t="shared" si="47"/>
        <v>9155-8-S-15-32x9Ah-MBS_</v>
      </c>
    </row>
    <row r="641" spans="1:36" ht="48" hidden="1">
      <c r="A641" s="64">
        <v>1022549</v>
      </c>
      <c r="B641" s="26" t="s">
        <v>86</v>
      </c>
      <c r="C641" s="68" t="s">
        <v>2494</v>
      </c>
      <c r="D641" s="18">
        <v>280</v>
      </c>
      <c r="E641" s="18">
        <v>30.5</v>
      </c>
      <c r="F641" s="69">
        <v>70.2</v>
      </c>
      <c r="G641" s="18">
        <v>121.4</v>
      </c>
      <c r="H641" s="5" t="s">
        <v>1301</v>
      </c>
      <c r="I641" s="6" t="s">
        <v>2697</v>
      </c>
      <c r="J641" s="17">
        <v>8</v>
      </c>
      <c r="K641" s="49" t="s">
        <v>2715</v>
      </c>
      <c r="L641" s="5" t="s">
        <v>425</v>
      </c>
      <c r="M641" s="5" t="s">
        <v>429</v>
      </c>
      <c r="N641" s="17" t="s">
        <v>427</v>
      </c>
      <c r="O641" s="4" t="s">
        <v>426</v>
      </c>
      <c r="P641" s="4"/>
      <c r="Q641" s="4" t="s">
        <v>426</v>
      </c>
      <c r="R641" s="5" t="s">
        <v>2557</v>
      </c>
      <c r="S641" s="5" t="s">
        <v>2558</v>
      </c>
      <c r="T641" s="5" t="s">
        <v>2559</v>
      </c>
      <c r="U641" s="4" t="s">
        <v>2560</v>
      </c>
      <c r="V641" s="4" t="s">
        <v>664</v>
      </c>
      <c r="W641" s="5">
        <v>28</v>
      </c>
      <c r="X641" s="5"/>
      <c r="Z641" s="7" t="str">
        <f>IFERROR(VLOOKUP(J641,Мощность!A:F,6,0),"000")</f>
        <v>_8____</v>
      </c>
      <c r="AA641" s="7" t="str">
        <f>IFERROR(VLOOKUP('Подбор UPS'!K641,Мощность!H:Q,10,0),"000")</f>
        <v>_7.2________</v>
      </c>
      <c r="AB641" t="str">
        <f t="shared" si="45"/>
        <v>опция-</v>
      </c>
      <c r="AC641" t="str">
        <f t="shared" si="46"/>
        <v>да-</v>
      </c>
      <c r="AD641" t="str">
        <f t="shared" si="44"/>
        <v>да-</v>
      </c>
      <c r="AE641" t="s">
        <v>2708</v>
      </c>
      <c r="AF641" t="s">
        <v>2708</v>
      </c>
      <c r="AG641" t="s">
        <v>2708</v>
      </c>
      <c r="AH641" t="s">
        <v>2708</v>
      </c>
      <c r="AI641" t="s">
        <v>2708</v>
      </c>
      <c r="AJ641" s="37" t="str">
        <f t="shared" si="47"/>
        <v>9155-8-S-28-64x7Ah-MBS_</v>
      </c>
    </row>
    <row r="642" spans="1:36" ht="48" hidden="1">
      <c r="A642" s="64">
        <v>1022550</v>
      </c>
      <c r="B642" s="26" t="s">
        <v>87</v>
      </c>
      <c r="C642" s="68" t="s">
        <v>2495</v>
      </c>
      <c r="D642" s="18">
        <v>290</v>
      </c>
      <c r="E642" s="18">
        <v>30.5</v>
      </c>
      <c r="F642" s="69">
        <v>70.2</v>
      </c>
      <c r="G642" s="18">
        <v>121.4</v>
      </c>
      <c r="H642" s="5" t="s">
        <v>1301</v>
      </c>
      <c r="I642" s="6" t="s">
        <v>2697</v>
      </c>
      <c r="J642" s="17">
        <v>8</v>
      </c>
      <c r="K642" s="49" t="s">
        <v>2715</v>
      </c>
      <c r="L642" s="5" t="s">
        <v>425</v>
      </c>
      <c r="M642" s="5" t="s">
        <v>429</v>
      </c>
      <c r="N642" s="17" t="s">
        <v>427</v>
      </c>
      <c r="O642" s="4" t="s">
        <v>426</v>
      </c>
      <c r="P642" s="4"/>
      <c r="Q642" s="4" t="s">
        <v>426</v>
      </c>
      <c r="R642" s="5" t="s">
        <v>2557</v>
      </c>
      <c r="S642" s="5" t="s">
        <v>2558</v>
      </c>
      <c r="T642" s="5" t="s">
        <v>2559</v>
      </c>
      <c r="U642" s="4" t="s">
        <v>2560</v>
      </c>
      <c r="V642" s="4" t="s">
        <v>664</v>
      </c>
      <c r="W642" s="5">
        <v>33</v>
      </c>
      <c r="X642" s="5"/>
      <c r="Z642" s="7" t="str">
        <f>IFERROR(VLOOKUP(J642,Мощность!A:F,6,0),"000")</f>
        <v>_8____</v>
      </c>
      <c r="AA642" s="7" t="str">
        <f>IFERROR(VLOOKUP('Подбор UPS'!K642,Мощность!H:Q,10,0),"000")</f>
        <v>_7.2________</v>
      </c>
      <c r="AB642" t="str">
        <f t="shared" si="45"/>
        <v>опция-</v>
      </c>
      <c r="AC642" t="str">
        <f t="shared" si="46"/>
        <v>да-</v>
      </c>
      <c r="AD642" t="str">
        <f t="shared" si="44"/>
        <v>да-</v>
      </c>
      <c r="AE642" t="s">
        <v>2708</v>
      </c>
      <c r="AF642" t="s">
        <v>2708</v>
      </c>
      <c r="AG642" t="s">
        <v>2708</v>
      </c>
      <c r="AH642" t="s">
        <v>2708</v>
      </c>
      <c r="AI642" t="s">
        <v>2708</v>
      </c>
      <c r="AJ642" s="37" t="str">
        <f t="shared" si="47"/>
        <v>9155-8-S-33-64x9Ah-MBS_</v>
      </c>
    </row>
    <row r="643" spans="1:36" ht="48" hidden="1">
      <c r="A643" s="64">
        <v>1022551</v>
      </c>
      <c r="B643" s="26" t="s">
        <v>88</v>
      </c>
      <c r="C643" s="68" t="s">
        <v>497</v>
      </c>
      <c r="D643" s="18">
        <v>175</v>
      </c>
      <c r="E643" s="18">
        <v>30.5</v>
      </c>
      <c r="F643" s="69">
        <v>70.2</v>
      </c>
      <c r="G643" s="18">
        <v>81.7</v>
      </c>
      <c r="H643" s="5" t="s">
        <v>1301</v>
      </c>
      <c r="I643" s="6" t="s">
        <v>2697</v>
      </c>
      <c r="J643" s="17">
        <v>10</v>
      </c>
      <c r="K643" s="5">
        <v>9</v>
      </c>
      <c r="L643" s="5" t="s">
        <v>425</v>
      </c>
      <c r="M643" s="5" t="s">
        <v>429</v>
      </c>
      <c r="N643" s="17" t="s">
        <v>427</v>
      </c>
      <c r="O643" s="4" t="s">
        <v>426</v>
      </c>
      <c r="P643" s="4"/>
      <c r="Q643" s="4" t="s">
        <v>426</v>
      </c>
      <c r="R643" s="5" t="s">
        <v>2557</v>
      </c>
      <c r="S643" s="5" t="s">
        <v>2558</v>
      </c>
      <c r="T643" s="5" t="s">
        <v>2559</v>
      </c>
      <c r="U643" s="4" t="s">
        <v>2560</v>
      </c>
      <c r="V643" s="4" t="s">
        <v>664</v>
      </c>
      <c r="W643" s="5">
        <v>10</v>
      </c>
      <c r="X643" s="5"/>
      <c r="Z643" s="7" t="str">
        <f>IFERROR(VLOOKUP(J643,Мощность!A:F,6,0),"000")</f>
        <v>_8_10___</v>
      </c>
      <c r="AA643" s="7" t="str">
        <f>IFERROR(VLOOKUP('Подбор UPS'!K643,Мощность!H:Q,10,0),"000")</f>
        <v>_7.2_8_9______</v>
      </c>
      <c r="AB643" t="str">
        <f t="shared" si="45"/>
        <v>опция-</v>
      </c>
      <c r="AC643" t="str">
        <f t="shared" si="46"/>
        <v>да-</v>
      </c>
      <c r="AD643" t="str">
        <f t="shared" si="44"/>
        <v>да-</v>
      </c>
      <c r="AE643" t="s">
        <v>2708</v>
      </c>
      <c r="AF643" t="s">
        <v>2708</v>
      </c>
      <c r="AG643" t="s">
        <v>2708</v>
      </c>
      <c r="AH643" t="s">
        <v>2708</v>
      </c>
      <c r="AI643" t="s">
        <v>2708</v>
      </c>
      <c r="AJ643" s="37" t="str">
        <f t="shared" si="47"/>
        <v>9155-10-S-10-32x9Ah-MBS_</v>
      </c>
    </row>
    <row r="644" spans="1:36" ht="48" hidden="1">
      <c r="A644" s="64">
        <v>1022552</v>
      </c>
      <c r="B644" s="26" t="s">
        <v>89</v>
      </c>
      <c r="C644" s="68" t="s">
        <v>2596</v>
      </c>
      <c r="D644" s="18">
        <v>280</v>
      </c>
      <c r="E644" s="18">
        <v>30.5</v>
      </c>
      <c r="F644" s="69">
        <v>70.2</v>
      </c>
      <c r="G644" s="18">
        <v>121.4</v>
      </c>
      <c r="H644" s="5" t="s">
        <v>1301</v>
      </c>
      <c r="I644" s="6" t="s">
        <v>2697</v>
      </c>
      <c r="J644" s="17">
        <v>10</v>
      </c>
      <c r="K644" s="5">
        <v>9</v>
      </c>
      <c r="L644" s="5" t="s">
        <v>425</v>
      </c>
      <c r="M644" s="5" t="s">
        <v>429</v>
      </c>
      <c r="N644" s="17" t="s">
        <v>427</v>
      </c>
      <c r="O644" s="4" t="s">
        <v>426</v>
      </c>
      <c r="P644" s="4"/>
      <c r="Q644" s="4" t="s">
        <v>426</v>
      </c>
      <c r="R644" s="5" t="s">
        <v>2557</v>
      </c>
      <c r="S644" s="5" t="s">
        <v>2558</v>
      </c>
      <c r="T644" s="5" t="s">
        <v>2559</v>
      </c>
      <c r="U644" s="4" t="s">
        <v>2560</v>
      </c>
      <c r="V644" s="4" t="s">
        <v>664</v>
      </c>
      <c r="W644" s="5">
        <v>20</v>
      </c>
      <c r="X644" s="5"/>
      <c r="Z644" s="7" t="str">
        <f>IFERROR(VLOOKUP(J644,Мощность!A:F,6,0),"000")</f>
        <v>_8_10___</v>
      </c>
      <c r="AA644" s="7" t="str">
        <f>IFERROR(VLOOKUP('Подбор UPS'!K644,Мощность!H:Q,10,0),"000")</f>
        <v>_7.2_8_9______</v>
      </c>
      <c r="AB644" t="str">
        <f t="shared" si="45"/>
        <v>опция-</v>
      </c>
      <c r="AC644" t="str">
        <f t="shared" si="46"/>
        <v>да-</v>
      </c>
      <c r="AD644" t="str">
        <f t="shared" si="44"/>
        <v>да-</v>
      </c>
      <c r="AE644" t="s">
        <v>2708</v>
      </c>
      <c r="AF644" t="s">
        <v>2708</v>
      </c>
      <c r="AG644" t="s">
        <v>2708</v>
      </c>
      <c r="AH644" t="s">
        <v>2708</v>
      </c>
      <c r="AI644" t="s">
        <v>2708</v>
      </c>
      <c r="AJ644" s="37" t="str">
        <f t="shared" si="47"/>
        <v>9155-10-S-20-64x7Ah-MBS_</v>
      </c>
    </row>
    <row r="645" spans="1:36" ht="48" hidden="1">
      <c r="A645" s="64">
        <v>1022553</v>
      </c>
      <c r="B645" s="26" t="s">
        <v>90</v>
      </c>
      <c r="C645" s="68" t="s">
        <v>2597</v>
      </c>
      <c r="D645" s="18">
        <v>290</v>
      </c>
      <c r="E645" s="18">
        <v>30.5</v>
      </c>
      <c r="F645" s="69">
        <v>70.2</v>
      </c>
      <c r="G645" s="18">
        <v>121.4</v>
      </c>
      <c r="H645" s="5" t="s">
        <v>1301</v>
      </c>
      <c r="I645" s="6" t="s">
        <v>2697</v>
      </c>
      <c r="J645" s="17">
        <v>10</v>
      </c>
      <c r="K645" s="5">
        <v>9</v>
      </c>
      <c r="L645" s="5" t="s">
        <v>425</v>
      </c>
      <c r="M645" s="5" t="s">
        <v>429</v>
      </c>
      <c r="N645" s="17" t="s">
        <v>427</v>
      </c>
      <c r="O645" s="4" t="s">
        <v>426</v>
      </c>
      <c r="P645" s="4"/>
      <c r="Q645" s="4" t="s">
        <v>426</v>
      </c>
      <c r="R645" s="5" t="s">
        <v>2557</v>
      </c>
      <c r="S645" s="5" t="s">
        <v>2558</v>
      </c>
      <c r="T645" s="5" t="s">
        <v>2559</v>
      </c>
      <c r="U645" s="4" t="s">
        <v>2560</v>
      </c>
      <c r="V645" s="4" t="s">
        <v>664</v>
      </c>
      <c r="W645" s="5">
        <v>25</v>
      </c>
      <c r="X645" s="5"/>
      <c r="Z645" s="7" t="str">
        <f>IFERROR(VLOOKUP(J645,Мощность!A:F,6,0),"000")</f>
        <v>_8_10___</v>
      </c>
      <c r="AA645" s="7" t="str">
        <f>IFERROR(VLOOKUP('Подбор UPS'!K645,Мощность!H:Q,10,0),"000")</f>
        <v>_7.2_8_9______</v>
      </c>
      <c r="AB645" t="str">
        <f t="shared" si="45"/>
        <v>опция-</v>
      </c>
      <c r="AC645" t="str">
        <f t="shared" si="46"/>
        <v>да-</v>
      </c>
      <c r="AD645" t="str">
        <f t="shared" si="44"/>
        <v>да-</v>
      </c>
      <c r="AE645" t="s">
        <v>2708</v>
      </c>
      <c r="AF645" t="s">
        <v>2708</v>
      </c>
      <c r="AG645" t="s">
        <v>2708</v>
      </c>
      <c r="AH645" t="s">
        <v>2708</v>
      </c>
      <c r="AI645" t="s">
        <v>2708</v>
      </c>
      <c r="AJ645" s="37" t="str">
        <f t="shared" si="47"/>
        <v>9155-10-S-25-64x9Ah-MBS_</v>
      </c>
    </row>
    <row r="646" spans="1:36" ht="48" hidden="1">
      <c r="A646" s="64">
        <v>1022554</v>
      </c>
      <c r="B646" s="26" t="s">
        <v>91</v>
      </c>
      <c r="C646" s="68" t="s">
        <v>533</v>
      </c>
      <c r="D646" s="18">
        <v>170</v>
      </c>
      <c r="E646" s="18">
        <v>30.5</v>
      </c>
      <c r="F646" s="69">
        <v>70.2</v>
      </c>
      <c r="G646" s="18">
        <v>81.7</v>
      </c>
      <c r="H646" s="5" t="s">
        <v>1301</v>
      </c>
      <c r="I646" s="6" t="s">
        <v>2697</v>
      </c>
      <c r="J646" s="17">
        <v>8</v>
      </c>
      <c r="K646" s="49" t="s">
        <v>2715</v>
      </c>
      <c r="L646" s="5" t="s">
        <v>425</v>
      </c>
      <c r="M646" s="5" t="s">
        <v>429</v>
      </c>
      <c r="N646" s="17" t="s">
        <v>427</v>
      </c>
      <c r="O646" s="4" t="s">
        <v>426</v>
      </c>
      <c r="P646" s="4"/>
      <c r="Q646" s="4" t="s">
        <v>426</v>
      </c>
      <c r="R646" s="5" t="s">
        <v>2557</v>
      </c>
      <c r="S646" s="5" t="s">
        <v>2558</v>
      </c>
      <c r="T646" s="5" t="s">
        <v>2559</v>
      </c>
      <c r="U646" s="4" t="s">
        <v>2560</v>
      </c>
      <c r="V646" s="4" t="s">
        <v>664</v>
      </c>
      <c r="W646" s="5">
        <v>10</v>
      </c>
      <c r="X646" s="5"/>
      <c r="Z646" s="7" t="str">
        <f>IFERROR(VLOOKUP(J646,Мощность!A:F,6,0),"000")</f>
        <v>_8____</v>
      </c>
      <c r="AA646" s="7" t="str">
        <f>IFERROR(VLOOKUP('Подбор UPS'!K646,Мощность!H:Q,10,0),"000")</f>
        <v>_7.2________</v>
      </c>
      <c r="AB646" t="str">
        <f t="shared" si="45"/>
        <v>опция-</v>
      </c>
      <c r="AC646" t="str">
        <f t="shared" si="46"/>
        <v>да-</v>
      </c>
      <c r="AD646" t="str">
        <f t="shared" si="44"/>
        <v>да-</v>
      </c>
      <c r="AE646" t="s">
        <v>2708</v>
      </c>
      <c r="AF646" t="s">
        <v>2708</v>
      </c>
      <c r="AG646" t="s">
        <v>2708</v>
      </c>
      <c r="AH646" t="s">
        <v>2708</v>
      </c>
      <c r="AI646" t="s">
        <v>2708</v>
      </c>
      <c r="AJ646" s="37" t="str">
        <f t="shared" si="47"/>
        <v>9155-8-SL-10-32x7Ah-MBS_</v>
      </c>
    </row>
    <row r="647" spans="1:36" ht="48" hidden="1">
      <c r="A647" s="64">
        <v>1022555</v>
      </c>
      <c r="B647" s="26" t="s">
        <v>92</v>
      </c>
      <c r="C647" s="68" t="s">
        <v>2496</v>
      </c>
      <c r="D647" s="18">
        <v>280</v>
      </c>
      <c r="E647" s="18">
        <v>30.5</v>
      </c>
      <c r="F647" s="69">
        <v>70.2</v>
      </c>
      <c r="G647" s="18">
        <v>121.4</v>
      </c>
      <c r="H647" s="5" t="s">
        <v>1301</v>
      </c>
      <c r="I647" s="6" t="s">
        <v>2697</v>
      </c>
      <c r="J647" s="17">
        <v>8</v>
      </c>
      <c r="K647" s="49" t="s">
        <v>2715</v>
      </c>
      <c r="L647" s="5" t="s">
        <v>425</v>
      </c>
      <c r="M647" s="5" t="s">
        <v>429</v>
      </c>
      <c r="N647" s="17" t="s">
        <v>427</v>
      </c>
      <c r="O647" s="4" t="s">
        <v>426</v>
      </c>
      <c r="P647" s="4"/>
      <c r="Q647" s="4" t="s">
        <v>426</v>
      </c>
      <c r="R647" s="5" t="s">
        <v>2557</v>
      </c>
      <c r="S647" s="5" t="s">
        <v>2558</v>
      </c>
      <c r="T647" s="5" t="s">
        <v>2559</v>
      </c>
      <c r="U647" s="4" t="s">
        <v>2560</v>
      </c>
      <c r="V647" s="4" t="s">
        <v>664</v>
      </c>
      <c r="W647" s="5">
        <v>28</v>
      </c>
      <c r="X647" s="5"/>
      <c r="Z647" s="7" t="str">
        <f>IFERROR(VLOOKUP(J647,Мощность!A:F,6,0),"000")</f>
        <v>_8____</v>
      </c>
      <c r="AA647" s="7" t="str">
        <f>IFERROR(VLOOKUP('Подбор UPS'!K647,Мощность!H:Q,10,0),"000")</f>
        <v>_7.2________</v>
      </c>
      <c r="AB647" t="str">
        <f t="shared" si="45"/>
        <v>опция-</v>
      </c>
      <c r="AC647" t="str">
        <f t="shared" si="46"/>
        <v>да-</v>
      </c>
      <c r="AD647" t="str">
        <f t="shared" ref="AD647:AD710" si="48">CONCATENATE(Q647,"-")</f>
        <v>да-</v>
      </c>
      <c r="AE647" t="s">
        <v>2708</v>
      </c>
      <c r="AF647" t="s">
        <v>2708</v>
      </c>
      <c r="AG647" t="s">
        <v>2708</v>
      </c>
      <c r="AH647" t="s">
        <v>2708</v>
      </c>
      <c r="AI647" t="s">
        <v>2708</v>
      </c>
      <c r="AJ647" s="37" t="str">
        <f t="shared" si="47"/>
        <v>9155-8-SL-28-64x7Ah-MBS_</v>
      </c>
    </row>
    <row r="648" spans="1:36" ht="48" hidden="1">
      <c r="A648" s="64">
        <v>1022556</v>
      </c>
      <c r="B648" s="26" t="s">
        <v>93</v>
      </c>
      <c r="C648" s="68" t="s">
        <v>2598</v>
      </c>
      <c r="D648" s="18">
        <v>170</v>
      </c>
      <c r="E648" s="18">
        <v>30.5</v>
      </c>
      <c r="F648" s="69">
        <v>70.2</v>
      </c>
      <c r="G648" s="18">
        <v>81.7</v>
      </c>
      <c r="H648" s="5" t="s">
        <v>1301</v>
      </c>
      <c r="I648" s="6" t="s">
        <v>2697</v>
      </c>
      <c r="J648" s="17">
        <v>10</v>
      </c>
      <c r="K648" s="5">
        <v>9</v>
      </c>
      <c r="L648" s="5" t="s">
        <v>425</v>
      </c>
      <c r="M648" s="5" t="s">
        <v>429</v>
      </c>
      <c r="N648" s="17" t="s">
        <v>427</v>
      </c>
      <c r="O648" s="4" t="s">
        <v>426</v>
      </c>
      <c r="P648" s="4"/>
      <c r="Q648" s="4" t="s">
        <v>426</v>
      </c>
      <c r="R648" s="5" t="s">
        <v>2557</v>
      </c>
      <c r="S648" s="5" t="s">
        <v>2558</v>
      </c>
      <c r="T648" s="5" t="s">
        <v>2559</v>
      </c>
      <c r="U648" s="4" t="s">
        <v>2560</v>
      </c>
      <c r="V648" s="4" t="s">
        <v>664</v>
      </c>
      <c r="W648" s="5">
        <v>6</v>
      </c>
      <c r="X648" s="5"/>
      <c r="Z648" s="7" t="str">
        <f>IFERROR(VLOOKUP(J648,Мощность!A:F,6,0),"000")</f>
        <v>_8_10___</v>
      </c>
      <c r="AA648" s="7" t="str">
        <f>IFERROR(VLOOKUP('Подбор UPS'!K648,Мощность!H:Q,10,0),"000")</f>
        <v>_7.2_8_9______</v>
      </c>
      <c r="AB648" t="str">
        <f t="shared" si="45"/>
        <v>опция-</v>
      </c>
      <c r="AC648" t="str">
        <f t="shared" si="46"/>
        <v>да-</v>
      </c>
      <c r="AD648" t="str">
        <f t="shared" si="48"/>
        <v>да-</v>
      </c>
      <c r="AE648" t="s">
        <v>2708</v>
      </c>
      <c r="AF648" t="s">
        <v>2708</v>
      </c>
      <c r="AG648" t="s">
        <v>2708</v>
      </c>
      <c r="AH648" t="s">
        <v>2708</v>
      </c>
      <c r="AI648" t="s">
        <v>2708</v>
      </c>
      <c r="AJ648" s="37" t="str">
        <f t="shared" si="47"/>
        <v>9155-10-SL-6-32x7Ah-MBS_</v>
      </c>
    </row>
    <row r="649" spans="1:36" ht="48" hidden="1">
      <c r="A649" s="64">
        <v>1022557</v>
      </c>
      <c r="B649" s="26" t="s">
        <v>94</v>
      </c>
      <c r="C649" s="68" t="s">
        <v>2599</v>
      </c>
      <c r="D649" s="18">
        <v>280</v>
      </c>
      <c r="E649" s="18">
        <v>30.5</v>
      </c>
      <c r="F649" s="69">
        <v>70.2</v>
      </c>
      <c r="G649" s="18">
        <v>121.4</v>
      </c>
      <c r="H649" s="5" t="s">
        <v>1301</v>
      </c>
      <c r="I649" s="6" t="s">
        <v>2697</v>
      </c>
      <c r="J649" s="17">
        <v>10</v>
      </c>
      <c r="K649" s="5">
        <v>9</v>
      </c>
      <c r="L649" s="5" t="s">
        <v>425</v>
      </c>
      <c r="M649" s="5" t="s">
        <v>429</v>
      </c>
      <c r="N649" s="17" t="s">
        <v>427</v>
      </c>
      <c r="O649" s="4" t="s">
        <v>426</v>
      </c>
      <c r="P649" s="4"/>
      <c r="Q649" s="4" t="s">
        <v>426</v>
      </c>
      <c r="R649" s="5" t="s">
        <v>2557</v>
      </c>
      <c r="S649" s="5" t="s">
        <v>2558</v>
      </c>
      <c r="T649" s="5" t="s">
        <v>2559</v>
      </c>
      <c r="U649" s="4" t="s">
        <v>2560</v>
      </c>
      <c r="V649" s="4" t="s">
        <v>664</v>
      </c>
      <c r="W649" s="5">
        <v>20</v>
      </c>
      <c r="X649" s="5"/>
      <c r="Z649" s="7" t="str">
        <f>IFERROR(VLOOKUP(J649,Мощность!A:F,6,0),"000")</f>
        <v>_8_10___</v>
      </c>
      <c r="AA649" s="7" t="str">
        <f>IFERROR(VLOOKUP('Подбор UPS'!K649,Мощность!H:Q,10,0),"000")</f>
        <v>_7.2_8_9______</v>
      </c>
      <c r="AB649" t="str">
        <f t="shared" si="45"/>
        <v>опция-</v>
      </c>
      <c r="AC649" t="str">
        <f t="shared" si="46"/>
        <v>да-</v>
      </c>
      <c r="AD649" t="str">
        <f t="shared" si="48"/>
        <v>да-</v>
      </c>
      <c r="AE649" t="s">
        <v>2708</v>
      </c>
      <c r="AF649" t="s">
        <v>2708</v>
      </c>
      <c r="AG649" t="s">
        <v>2708</v>
      </c>
      <c r="AH649" t="s">
        <v>2708</v>
      </c>
      <c r="AI649" t="s">
        <v>2708</v>
      </c>
      <c r="AJ649" s="37" t="str">
        <f t="shared" si="47"/>
        <v>9155-10-SL-20-64x7Ah-MBS_</v>
      </c>
    </row>
    <row r="650" spans="1:36" ht="36" hidden="1">
      <c r="A650" s="64">
        <v>1022883</v>
      </c>
      <c r="B650" s="26" t="s">
        <v>95</v>
      </c>
      <c r="C650" s="68" t="s">
        <v>534</v>
      </c>
      <c r="D650" s="18">
        <v>80</v>
      </c>
      <c r="E650" s="18">
        <v>30.5</v>
      </c>
      <c r="F650" s="69">
        <v>70.2</v>
      </c>
      <c r="G650" s="18">
        <v>81.7</v>
      </c>
      <c r="H650" s="5" t="s">
        <v>1301</v>
      </c>
      <c r="I650" s="6" t="s">
        <v>2698</v>
      </c>
      <c r="J650" s="17">
        <v>8</v>
      </c>
      <c r="K650" s="49" t="s">
        <v>2715</v>
      </c>
      <c r="L650" s="5" t="s">
        <v>425</v>
      </c>
      <c r="M650" s="5" t="s">
        <v>429</v>
      </c>
      <c r="N650" s="17" t="s">
        <v>427</v>
      </c>
      <c r="O650" s="4" t="s">
        <v>426</v>
      </c>
      <c r="P650" s="4"/>
      <c r="Q650" s="4" t="s">
        <v>427</v>
      </c>
      <c r="R650" s="5" t="s">
        <v>2557</v>
      </c>
      <c r="S650" s="5" t="s">
        <v>2558</v>
      </c>
      <c r="T650" s="5" t="s">
        <v>2559</v>
      </c>
      <c r="U650" s="4" t="s">
        <v>2560</v>
      </c>
      <c r="V650" s="4" t="s">
        <v>664</v>
      </c>
      <c r="W650" s="18" t="s">
        <v>425</v>
      </c>
      <c r="X650" s="18" t="s">
        <v>425</v>
      </c>
      <c r="Z650" s="7" t="str">
        <f>IFERROR(VLOOKUP(J650,Мощность!A:F,6,0),"000")</f>
        <v>_8____</v>
      </c>
      <c r="AA650" s="7" t="str">
        <f>IFERROR(VLOOKUP('Подбор UPS'!K650,Мощность!H:Q,10,0),"000")</f>
        <v>_7.2________</v>
      </c>
      <c r="AB650" t="str">
        <f t="shared" si="45"/>
        <v>опция-</v>
      </c>
      <c r="AC650" t="str">
        <f t="shared" si="46"/>
        <v>да-</v>
      </c>
      <c r="AD650" t="str">
        <f t="shared" si="48"/>
        <v>нет-</v>
      </c>
      <c r="AE650" t="s">
        <v>2708</v>
      </c>
      <c r="AF650" t="s">
        <v>2708</v>
      </c>
      <c r="AG650" t="s">
        <v>2708</v>
      </c>
      <c r="AH650" t="s">
        <v>2708</v>
      </c>
      <c r="AI650" t="s">
        <v>2708</v>
      </c>
      <c r="AJ650" s="37" t="str">
        <f t="shared" si="47"/>
        <v>9155-8-N-0-32x0Ah-MBS_</v>
      </c>
    </row>
    <row r="651" spans="1:36" ht="36" hidden="1">
      <c r="A651" s="64">
        <v>1022884</v>
      </c>
      <c r="B651" s="26" t="s">
        <v>96</v>
      </c>
      <c r="C651" s="68" t="s">
        <v>2497</v>
      </c>
      <c r="D651" s="18">
        <v>95</v>
      </c>
      <c r="E651" s="18">
        <v>30.5</v>
      </c>
      <c r="F651" s="69">
        <v>70.2</v>
      </c>
      <c r="G651" s="18">
        <v>121.4</v>
      </c>
      <c r="H651" s="5" t="s">
        <v>1301</v>
      </c>
      <c r="I651" s="6" t="s">
        <v>2698</v>
      </c>
      <c r="J651" s="17">
        <v>8</v>
      </c>
      <c r="K651" s="49" t="s">
        <v>2715</v>
      </c>
      <c r="L651" s="5" t="s">
        <v>425</v>
      </c>
      <c r="M651" s="5" t="s">
        <v>429</v>
      </c>
      <c r="N651" s="17" t="s">
        <v>427</v>
      </c>
      <c r="O651" s="4" t="s">
        <v>426</v>
      </c>
      <c r="P651" s="4"/>
      <c r="Q651" s="4" t="s">
        <v>427</v>
      </c>
      <c r="R651" s="5" t="s">
        <v>2557</v>
      </c>
      <c r="S651" s="5" t="s">
        <v>2558</v>
      </c>
      <c r="T651" s="5" t="s">
        <v>2559</v>
      </c>
      <c r="U651" s="4" t="s">
        <v>2560</v>
      </c>
      <c r="V651" s="4" t="s">
        <v>664</v>
      </c>
      <c r="W651" s="18" t="s">
        <v>425</v>
      </c>
      <c r="X651" s="18" t="s">
        <v>425</v>
      </c>
      <c r="Z651" s="7" t="str">
        <f>IFERROR(VLOOKUP(J651,Мощность!A:F,6,0),"000")</f>
        <v>_8____</v>
      </c>
      <c r="AA651" s="7" t="str">
        <f>IFERROR(VLOOKUP('Подбор UPS'!K651,Мощность!H:Q,10,0),"000")</f>
        <v>_7.2________</v>
      </c>
      <c r="AB651" t="str">
        <f t="shared" si="45"/>
        <v>опция-</v>
      </c>
      <c r="AC651" t="str">
        <f t="shared" si="46"/>
        <v>да-</v>
      </c>
      <c r="AD651" t="str">
        <f t="shared" si="48"/>
        <v>нет-</v>
      </c>
      <c r="AE651" t="s">
        <v>2708</v>
      </c>
      <c r="AF651" t="s">
        <v>2708</v>
      </c>
      <c r="AG651" t="s">
        <v>2708</v>
      </c>
      <c r="AH651" t="s">
        <v>2708</v>
      </c>
      <c r="AI651" t="s">
        <v>2708</v>
      </c>
      <c r="AJ651" s="37" t="str">
        <f t="shared" si="47"/>
        <v>9155-8-N-0-64x0Ah-MBS_</v>
      </c>
    </row>
    <row r="652" spans="1:36" ht="36" hidden="1">
      <c r="A652" s="64">
        <v>1022885</v>
      </c>
      <c r="B652" s="26" t="s">
        <v>97</v>
      </c>
      <c r="C652" s="68" t="s">
        <v>498</v>
      </c>
      <c r="D652" s="18">
        <v>80</v>
      </c>
      <c r="E652" s="18">
        <v>30.5</v>
      </c>
      <c r="F652" s="69">
        <v>70.2</v>
      </c>
      <c r="G652" s="18">
        <v>81.7</v>
      </c>
      <c r="H652" s="5" t="s">
        <v>1301</v>
      </c>
      <c r="I652" s="6" t="s">
        <v>2698</v>
      </c>
      <c r="J652" s="17">
        <v>10</v>
      </c>
      <c r="K652" s="5">
        <v>9</v>
      </c>
      <c r="L652" s="5" t="s">
        <v>425</v>
      </c>
      <c r="M652" s="5" t="s">
        <v>429</v>
      </c>
      <c r="N652" s="17" t="s">
        <v>427</v>
      </c>
      <c r="O652" s="4" t="s">
        <v>426</v>
      </c>
      <c r="P652" s="4"/>
      <c r="Q652" s="4" t="s">
        <v>427</v>
      </c>
      <c r="R652" s="5" t="s">
        <v>2557</v>
      </c>
      <c r="S652" s="5" t="s">
        <v>2558</v>
      </c>
      <c r="T652" s="5" t="s">
        <v>2559</v>
      </c>
      <c r="U652" s="4" t="s">
        <v>2560</v>
      </c>
      <c r="V652" s="4" t="s">
        <v>664</v>
      </c>
      <c r="W652" s="18" t="s">
        <v>425</v>
      </c>
      <c r="X652" s="18" t="s">
        <v>425</v>
      </c>
      <c r="Z652" s="7" t="str">
        <f>IFERROR(VLOOKUP(J652,Мощность!A:F,6,0),"000")</f>
        <v>_8_10___</v>
      </c>
      <c r="AA652" s="7" t="str">
        <f>IFERROR(VLOOKUP('Подбор UPS'!K652,Мощность!H:Q,10,0),"000")</f>
        <v>_7.2_8_9______</v>
      </c>
      <c r="AB652" t="str">
        <f t="shared" si="45"/>
        <v>опция-</v>
      </c>
      <c r="AC652" t="str">
        <f t="shared" si="46"/>
        <v>да-</v>
      </c>
      <c r="AD652" t="str">
        <f t="shared" si="48"/>
        <v>нет-</v>
      </c>
      <c r="AE652" t="s">
        <v>2708</v>
      </c>
      <c r="AF652" t="s">
        <v>2708</v>
      </c>
      <c r="AG652" t="s">
        <v>2708</v>
      </c>
      <c r="AH652" t="s">
        <v>2708</v>
      </c>
      <c r="AI652" t="s">
        <v>2708</v>
      </c>
      <c r="AJ652" s="37" t="str">
        <f t="shared" si="47"/>
        <v>9155-10-N-0-32x0Ah-MBS_</v>
      </c>
    </row>
    <row r="653" spans="1:36" ht="36" hidden="1">
      <c r="A653" s="64">
        <v>1022886</v>
      </c>
      <c r="B653" s="26" t="s">
        <v>98</v>
      </c>
      <c r="C653" s="68" t="s">
        <v>2600</v>
      </c>
      <c r="D653" s="18">
        <v>95</v>
      </c>
      <c r="E653" s="18">
        <v>30.5</v>
      </c>
      <c r="F653" s="69">
        <v>70.2</v>
      </c>
      <c r="G653" s="18">
        <v>121.4</v>
      </c>
      <c r="H653" s="5" t="s">
        <v>1301</v>
      </c>
      <c r="I653" s="6" t="s">
        <v>2698</v>
      </c>
      <c r="J653" s="17">
        <v>10</v>
      </c>
      <c r="K653" s="5">
        <v>9</v>
      </c>
      <c r="L653" s="5" t="s">
        <v>425</v>
      </c>
      <c r="M653" s="5" t="s">
        <v>429</v>
      </c>
      <c r="N653" s="17" t="s">
        <v>427</v>
      </c>
      <c r="O653" s="4" t="s">
        <v>426</v>
      </c>
      <c r="P653" s="4"/>
      <c r="Q653" s="4" t="s">
        <v>427</v>
      </c>
      <c r="R653" s="5" t="s">
        <v>2557</v>
      </c>
      <c r="S653" s="5" t="s">
        <v>2558</v>
      </c>
      <c r="T653" s="5" t="s">
        <v>2559</v>
      </c>
      <c r="U653" s="4" t="s">
        <v>2560</v>
      </c>
      <c r="V653" s="4" t="s">
        <v>664</v>
      </c>
      <c r="W653" s="18" t="s">
        <v>425</v>
      </c>
      <c r="X653" s="18" t="s">
        <v>425</v>
      </c>
      <c r="Z653" s="7" t="str">
        <f>IFERROR(VLOOKUP(J653,Мощность!A:F,6,0),"000")</f>
        <v>_8_10___</v>
      </c>
      <c r="AA653" s="7" t="str">
        <f>IFERROR(VLOOKUP('Подбор UPS'!K653,Мощность!H:Q,10,0),"000")</f>
        <v>_7.2_8_9______</v>
      </c>
      <c r="AB653" t="str">
        <f t="shared" si="45"/>
        <v>опция-</v>
      </c>
      <c r="AC653" t="str">
        <f t="shared" si="46"/>
        <v>да-</v>
      </c>
      <c r="AD653" t="str">
        <f t="shared" si="48"/>
        <v>нет-</v>
      </c>
      <c r="AE653" t="s">
        <v>2708</v>
      </c>
      <c r="AF653" t="s">
        <v>2708</v>
      </c>
      <c r="AG653" t="s">
        <v>2708</v>
      </c>
      <c r="AH653" t="s">
        <v>2708</v>
      </c>
      <c r="AI653" t="s">
        <v>2708</v>
      </c>
      <c r="AJ653" s="37" t="str">
        <f t="shared" si="47"/>
        <v>9155-10-N-0-64x0Ah-MBS_</v>
      </c>
    </row>
    <row r="654" spans="1:36" ht="36" hidden="1">
      <c r="A654" s="64">
        <v>1022887</v>
      </c>
      <c r="B654" s="26" t="s">
        <v>99</v>
      </c>
      <c r="C654" s="68" t="s">
        <v>558</v>
      </c>
      <c r="D654" s="18">
        <v>85</v>
      </c>
      <c r="E654" s="18">
        <v>30.5</v>
      </c>
      <c r="F654" s="69">
        <v>70.2</v>
      </c>
      <c r="G654" s="18">
        <v>81.7</v>
      </c>
      <c r="H654" s="5" t="s">
        <v>1301</v>
      </c>
      <c r="I654" s="6" t="s">
        <v>2698</v>
      </c>
      <c r="J654" s="17">
        <v>12</v>
      </c>
      <c r="K654" s="49" t="s">
        <v>2716</v>
      </c>
      <c r="L654" s="5" t="s">
        <v>425</v>
      </c>
      <c r="M654" s="5" t="s">
        <v>429</v>
      </c>
      <c r="N654" s="17" t="s">
        <v>427</v>
      </c>
      <c r="O654" s="4" t="s">
        <v>426</v>
      </c>
      <c r="P654" s="4"/>
      <c r="Q654" s="4" t="s">
        <v>427</v>
      </c>
      <c r="R654" s="5" t="s">
        <v>2557</v>
      </c>
      <c r="S654" s="5" t="s">
        <v>2558</v>
      </c>
      <c r="T654" s="5" t="s">
        <v>2559</v>
      </c>
      <c r="U654" s="4" t="s">
        <v>2560</v>
      </c>
      <c r="V654" s="4" t="s">
        <v>664</v>
      </c>
      <c r="W654" s="18" t="s">
        <v>425</v>
      </c>
      <c r="X654" s="18" t="s">
        <v>425</v>
      </c>
      <c r="Z654" s="7" t="str">
        <f>IFERROR(VLOOKUP(J654,Мощность!A:F,6,0),"000")</f>
        <v>_8_10_12__</v>
      </c>
      <c r="AA654" s="7" t="str">
        <f>IFERROR(VLOOKUP('Подбор UPS'!K654,Мощность!H:Q,10,0),"000")</f>
        <v>_7.2_8_9_10_10.8____</v>
      </c>
      <c r="AB654" t="str">
        <f t="shared" ref="AB654:AB717" si="49">CONCATENATE(M654,"-")</f>
        <v>опция-</v>
      </c>
      <c r="AC654" t="str">
        <f t="shared" ref="AC654:AC717" si="50">CONCATENATE(O654,"-")</f>
        <v>да-</v>
      </c>
      <c r="AD654" t="str">
        <f t="shared" si="48"/>
        <v>нет-</v>
      </c>
      <c r="AE654" t="s">
        <v>2708</v>
      </c>
      <c r="AF654" t="s">
        <v>2708</v>
      </c>
      <c r="AG654" t="s">
        <v>2708</v>
      </c>
      <c r="AH654" t="s">
        <v>2708</v>
      </c>
      <c r="AI654" t="s">
        <v>2708</v>
      </c>
      <c r="AJ654" s="37" t="str">
        <f t="shared" si="47"/>
        <v>9155-12-N-0-32x0Ah-MBS_</v>
      </c>
    </row>
    <row r="655" spans="1:36" ht="36" hidden="1">
      <c r="A655" s="64">
        <v>1022888</v>
      </c>
      <c r="B655" s="26" t="s">
        <v>100</v>
      </c>
      <c r="C655" s="68" t="s">
        <v>2601</v>
      </c>
      <c r="D655" s="18">
        <v>100</v>
      </c>
      <c r="E655" s="18">
        <v>30.5</v>
      </c>
      <c r="F655" s="69">
        <v>70.2</v>
      </c>
      <c r="G655" s="18">
        <v>121.4</v>
      </c>
      <c r="H655" s="5" t="s">
        <v>1301</v>
      </c>
      <c r="I655" s="6" t="s">
        <v>2698</v>
      </c>
      <c r="J655" s="17">
        <v>12</v>
      </c>
      <c r="K655" s="49" t="s">
        <v>2716</v>
      </c>
      <c r="L655" s="5" t="s">
        <v>425</v>
      </c>
      <c r="M655" s="5" t="s">
        <v>429</v>
      </c>
      <c r="N655" s="17" t="s">
        <v>427</v>
      </c>
      <c r="O655" s="4" t="s">
        <v>426</v>
      </c>
      <c r="P655" s="4"/>
      <c r="Q655" s="4" t="s">
        <v>427</v>
      </c>
      <c r="R655" s="5" t="s">
        <v>2557</v>
      </c>
      <c r="S655" s="5" t="s">
        <v>2558</v>
      </c>
      <c r="T655" s="5" t="s">
        <v>2559</v>
      </c>
      <c r="U655" s="4" t="s">
        <v>2560</v>
      </c>
      <c r="V655" s="4" t="s">
        <v>664</v>
      </c>
      <c r="W655" s="18" t="s">
        <v>425</v>
      </c>
      <c r="X655" s="18" t="s">
        <v>425</v>
      </c>
      <c r="Z655" s="7" t="str">
        <f>IFERROR(VLOOKUP(J655,Мощность!A:F,6,0),"000")</f>
        <v>_8_10_12__</v>
      </c>
      <c r="AA655" s="7" t="str">
        <f>IFERROR(VLOOKUP('Подбор UPS'!K655,Мощность!H:Q,10,0),"000")</f>
        <v>_7.2_8_9_10_10.8____</v>
      </c>
      <c r="AB655" t="str">
        <f t="shared" si="49"/>
        <v>опция-</v>
      </c>
      <c r="AC655" t="str">
        <f t="shared" si="50"/>
        <v>да-</v>
      </c>
      <c r="AD655" t="str">
        <f t="shared" si="48"/>
        <v>нет-</v>
      </c>
      <c r="AE655" t="s">
        <v>2708</v>
      </c>
      <c r="AF655" t="s">
        <v>2708</v>
      </c>
      <c r="AG655" t="s">
        <v>2708</v>
      </c>
      <c r="AH655" t="s">
        <v>2708</v>
      </c>
      <c r="AI655" t="s">
        <v>2708</v>
      </c>
      <c r="AJ655" s="37" t="str">
        <f t="shared" si="47"/>
        <v>9155-12-N-0-64x0Ah-MBS_</v>
      </c>
    </row>
    <row r="656" spans="1:36" ht="36" hidden="1">
      <c r="A656" s="64">
        <v>1022889</v>
      </c>
      <c r="B656" s="26" t="s">
        <v>101</v>
      </c>
      <c r="C656" s="68" t="s">
        <v>572</v>
      </c>
      <c r="D656" s="18">
        <v>85</v>
      </c>
      <c r="E656" s="18">
        <v>30.5</v>
      </c>
      <c r="F656" s="69">
        <v>70.2</v>
      </c>
      <c r="G656" s="18">
        <v>81.7</v>
      </c>
      <c r="H656" s="5" t="s">
        <v>1301</v>
      </c>
      <c r="I656" s="6" t="s">
        <v>2698</v>
      </c>
      <c r="J656" s="17">
        <v>15</v>
      </c>
      <c r="K656" s="49" t="s">
        <v>2717</v>
      </c>
      <c r="L656" s="5" t="s">
        <v>425</v>
      </c>
      <c r="M656" s="5" t="s">
        <v>429</v>
      </c>
      <c r="N656" s="17" t="s">
        <v>427</v>
      </c>
      <c r="O656" s="4" t="s">
        <v>426</v>
      </c>
      <c r="P656" s="4"/>
      <c r="Q656" s="4" t="s">
        <v>427</v>
      </c>
      <c r="R656" s="5" t="s">
        <v>2557</v>
      </c>
      <c r="S656" s="5" t="s">
        <v>2558</v>
      </c>
      <c r="T656" s="5" t="s">
        <v>2559</v>
      </c>
      <c r="U656" s="4" t="s">
        <v>2560</v>
      </c>
      <c r="V656" s="4" t="s">
        <v>664</v>
      </c>
      <c r="W656" s="18" t="s">
        <v>425</v>
      </c>
      <c r="X656" s="18" t="s">
        <v>425</v>
      </c>
      <c r="Z656" s="7" t="str">
        <f>IFERROR(VLOOKUP(J656,Мощность!A:F,6,0),"000")</f>
        <v>_8_10_12_15_</v>
      </c>
      <c r="AA656" s="7" t="str">
        <f>IFERROR(VLOOKUP('Подбор UPS'!K656,Мощность!H:Q,10,0),"000")</f>
        <v>_7.2_8_9_10_10.8_12_13.5__</v>
      </c>
      <c r="AB656" t="str">
        <f t="shared" si="49"/>
        <v>опция-</v>
      </c>
      <c r="AC656" t="str">
        <f t="shared" si="50"/>
        <v>да-</v>
      </c>
      <c r="AD656" t="str">
        <f t="shared" si="48"/>
        <v>нет-</v>
      </c>
      <c r="AE656" t="s">
        <v>2708</v>
      </c>
      <c r="AF656" t="s">
        <v>2708</v>
      </c>
      <c r="AG656" t="s">
        <v>2708</v>
      </c>
      <c r="AH656" t="s">
        <v>2708</v>
      </c>
      <c r="AI656" t="s">
        <v>2708</v>
      </c>
      <c r="AJ656" s="37" t="str">
        <f t="shared" si="47"/>
        <v>9155-15-N-0-32x0Ah-MBS_</v>
      </c>
    </row>
    <row r="657" spans="1:36" ht="36" hidden="1">
      <c r="A657" s="64">
        <v>1022890</v>
      </c>
      <c r="B657" s="26" t="s">
        <v>102</v>
      </c>
      <c r="C657" s="68" t="s">
        <v>2602</v>
      </c>
      <c r="D657" s="18">
        <v>100</v>
      </c>
      <c r="E657" s="18">
        <v>30.5</v>
      </c>
      <c r="F657" s="69">
        <v>70.2</v>
      </c>
      <c r="G657" s="18">
        <v>121.4</v>
      </c>
      <c r="H657" s="5" t="s">
        <v>1301</v>
      </c>
      <c r="I657" s="6" t="s">
        <v>2698</v>
      </c>
      <c r="J657" s="17">
        <v>15</v>
      </c>
      <c r="K657" s="49" t="s">
        <v>2717</v>
      </c>
      <c r="L657" s="5" t="s">
        <v>425</v>
      </c>
      <c r="M657" s="5" t="s">
        <v>429</v>
      </c>
      <c r="N657" s="17" t="s">
        <v>427</v>
      </c>
      <c r="O657" s="4" t="s">
        <v>426</v>
      </c>
      <c r="P657" s="4"/>
      <c r="Q657" s="4" t="s">
        <v>427</v>
      </c>
      <c r="R657" s="5" t="s">
        <v>2557</v>
      </c>
      <c r="S657" s="5" t="s">
        <v>2558</v>
      </c>
      <c r="T657" s="5" t="s">
        <v>2559</v>
      </c>
      <c r="U657" s="4" t="s">
        <v>2560</v>
      </c>
      <c r="V657" s="4" t="s">
        <v>664</v>
      </c>
      <c r="W657" s="18" t="s">
        <v>425</v>
      </c>
      <c r="X657" s="18" t="s">
        <v>425</v>
      </c>
      <c r="Z657" s="7" t="str">
        <f>IFERROR(VLOOKUP(J657,Мощность!A:F,6,0),"000")</f>
        <v>_8_10_12_15_</v>
      </c>
      <c r="AA657" s="7" t="str">
        <f>IFERROR(VLOOKUP('Подбор UPS'!K657,Мощность!H:Q,10,0),"000")</f>
        <v>_7.2_8_9_10_10.8_12_13.5__</v>
      </c>
      <c r="AB657" t="str">
        <f t="shared" si="49"/>
        <v>опция-</v>
      </c>
      <c r="AC657" t="str">
        <f t="shared" si="50"/>
        <v>да-</v>
      </c>
      <c r="AD657" t="str">
        <f t="shared" si="48"/>
        <v>нет-</v>
      </c>
      <c r="AE657" t="s">
        <v>2708</v>
      </c>
      <c r="AF657" t="s">
        <v>2708</v>
      </c>
      <c r="AG657" t="s">
        <v>2708</v>
      </c>
      <c r="AH657" t="s">
        <v>2708</v>
      </c>
      <c r="AI657" t="s">
        <v>2708</v>
      </c>
      <c r="AJ657" s="37" t="str">
        <f t="shared" si="47"/>
        <v>9155-15-N-0-64x0Ah-MBS_</v>
      </c>
    </row>
    <row r="658" spans="1:36" ht="24" hidden="1">
      <c r="A658" s="64">
        <v>1022891</v>
      </c>
      <c r="B658" s="26" t="s">
        <v>103</v>
      </c>
      <c r="C658" s="68" t="s">
        <v>535</v>
      </c>
      <c r="D658" s="18">
        <v>95</v>
      </c>
      <c r="E658" s="18">
        <v>30.5</v>
      </c>
      <c r="F658" s="69">
        <v>70.2</v>
      </c>
      <c r="G658" s="18">
        <v>81.7</v>
      </c>
      <c r="H658" s="5" t="s">
        <v>1301</v>
      </c>
      <c r="I658" s="6" t="s">
        <v>2697</v>
      </c>
      <c r="J658" s="17">
        <v>8</v>
      </c>
      <c r="K658" s="49" t="s">
        <v>2715</v>
      </c>
      <c r="L658" s="5" t="s">
        <v>425</v>
      </c>
      <c r="M658" s="5" t="s">
        <v>429</v>
      </c>
      <c r="N658" s="17" t="s">
        <v>427</v>
      </c>
      <c r="O658" s="4" t="s">
        <v>426</v>
      </c>
      <c r="P658" s="4"/>
      <c r="Q658" s="4" t="s">
        <v>427</v>
      </c>
      <c r="R658" s="5" t="s">
        <v>2557</v>
      </c>
      <c r="S658" s="5" t="s">
        <v>2558</v>
      </c>
      <c r="T658" s="5" t="s">
        <v>2559</v>
      </c>
      <c r="U658" s="4" t="s">
        <v>2560</v>
      </c>
      <c r="V658" s="4" t="s">
        <v>664</v>
      </c>
      <c r="W658" s="18" t="s">
        <v>425</v>
      </c>
      <c r="X658" s="18" t="s">
        <v>425</v>
      </c>
      <c r="Z658" s="7" t="str">
        <f>IFERROR(VLOOKUP(J658,Мощность!A:F,6,0),"000")</f>
        <v>_8____</v>
      </c>
      <c r="AA658" s="7" t="str">
        <f>IFERROR(VLOOKUP('Подбор UPS'!K658,Мощность!H:Q,10,0),"000")</f>
        <v>_7.2________</v>
      </c>
      <c r="AB658" t="str">
        <f t="shared" si="49"/>
        <v>опция-</v>
      </c>
      <c r="AC658" t="str">
        <f t="shared" si="50"/>
        <v>да-</v>
      </c>
      <c r="AD658" t="str">
        <f t="shared" si="48"/>
        <v>нет-</v>
      </c>
      <c r="AE658" t="s">
        <v>2708</v>
      </c>
      <c r="AF658" t="s">
        <v>2708</v>
      </c>
      <c r="AG658" t="s">
        <v>2708</v>
      </c>
      <c r="AH658" t="s">
        <v>2708</v>
      </c>
      <c r="AI658" t="s">
        <v>2708</v>
      </c>
      <c r="AJ658" s="37" t="str">
        <f t="shared" si="47"/>
        <v>9155-8-S-0-32x0Ah-MBS_</v>
      </c>
    </row>
    <row r="659" spans="1:36" ht="24" hidden="1">
      <c r="A659" s="64">
        <v>1022892</v>
      </c>
      <c r="B659" s="26" t="s">
        <v>104</v>
      </c>
      <c r="C659" s="68" t="s">
        <v>2498</v>
      </c>
      <c r="D659" s="18">
        <v>120</v>
      </c>
      <c r="E659" s="18">
        <v>30.5</v>
      </c>
      <c r="F659" s="69">
        <v>70.2</v>
      </c>
      <c r="G659" s="18">
        <v>121.4</v>
      </c>
      <c r="H659" s="5" t="s">
        <v>1301</v>
      </c>
      <c r="I659" s="6" t="s">
        <v>2697</v>
      </c>
      <c r="J659" s="17">
        <v>8</v>
      </c>
      <c r="K659" s="49" t="s">
        <v>2715</v>
      </c>
      <c r="L659" s="5" t="s">
        <v>425</v>
      </c>
      <c r="M659" s="5" t="s">
        <v>429</v>
      </c>
      <c r="N659" s="17" t="s">
        <v>427</v>
      </c>
      <c r="O659" s="4" t="s">
        <v>426</v>
      </c>
      <c r="P659" s="4"/>
      <c r="Q659" s="4" t="s">
        <v>427</v>
      </c>
      <c r="R659" s="5" t="s">
        <v>2557</v>
      </c>
      <c r="S659" s="5" t="s">
        <v>2558</v>
      </c>
      <c r="T659" s="5" t="s">
        <v>2559</v>
      </c>
      <c r="U659" s="4" t="s">
        <v>2560</v>
      </c>
      <c r="V659" s="4" t="s">
        <v>664</v>
      </c>
      <c r="W659" s="18" t="s">
        <v>425</v>
      </c>
      <c r="X659" s="18" t="s">
        <v>425</v>
      </c>
      <c r="Z659" s="7" t="str">
        <f>IFERROR(VLOOKUP(J659,Мощность!A:F,6,0),"000")</f>
        <v>_8____</v>
      </c>
      <c r="AA659" s="7" t="str">
        <f>IFERROR(VLOOKUP('Подбор UPS'!K659,Мощность!H:Q,10,0),"000")</f>
        <v>_7.2________</v>
      </c>
      <c r="AB659" t="str">
        <f t="shared" si="49"/>
        <v>опция-</v>
      </c>
      <c r="AC659" t="str">
        <f t="shared" si="50"/>
        <v>да-</v>
      </c>
      <c r="AD659" t="str">
        <f t="shared" si="48"/>
        <v>нет-</v>
      </c>
      <c r="AE659" t="s">
        <v>2708</v>
      </c>
      <c r="AF659" t="s">
        <v>2708</v>
      </c>
      <c r="AG659" t="s">
        <v>2708</v>
      </c>
      <c r="AH659" t="s">
        <v>2708</v>
      </c>
      <c r="AI659" t="s">
        <v>2708</v>
      </c>
      <c r="AJ659" s="37" t="str">
        <f t="shared" si="47"/>
        <v>9155-8-S-0-64x0Ah-MBS_</v>
      </c>
    </row>
    <row r="660" spans="1:36" ht="24" hidden="1">
      <c r="A660" s="64">
        <v>1022893</v>
      </c>
      <c r="B660" s="26" t="s">
        <v>105</v>
      </c>
      <c r="C660" s="68" t="s">
        <v>499</v>
      </c>
      <c r="D660" s="18">
        <v>95</v>
      </c>
      <c r="E660" s="18">
        <v>30.5</v>
      </c>
      <c r="F660" s="69">
        <v>70.2</v>
      </c>
      <c r="G660" s="18">
        <v>81.7</v>
      </c>
      <c r="H660" s="5" t="s">
        <v>1301</v>
      </c>
      <c r="I660" s="6" t="s">
        <v>2697</v>
      </c>
      <c r="J660" s="17">
        <v>10</v>
      </c>
      <c r="K660" s="5">
        <v>9</v>
      </c>
      <c r="L660" s="5" t="s">
        <v>425</v>
      </c>
      <c r="M660" s="5" t="s">
        <v>429</v>
      </c>
      <c r="N660" s="17" t="s">
        <v>427</v>
      </c>
      <c r="O660" s="4" t="s">
        <v>426</v>
      </c>
      <c r="P660" s="4"/>
      <c r="Q660" s="4" t="s">
        <v>427</v>
      </c>
      <c r="R660" s="5" t="s">
        <v>2557</v>
      </c>
      <c r="S660" s="5" t="s">
        <v>2558</v>
      </c>
      <c r="T660" s="5" t="s">
        <v>2559</v>
      </c>
      <c r="U660" s="4" t="s">
        <v>2560</v>
      </c>
      <c r="V660" s="4" t="s">
        <v>664</v>
      </c>
      <c r="W660" s="18" t="s">
        <v>425</v>
      </c>
      <c r="X660" s="18" t="s">
        <v>425</v>
      </c>
      <c r="Z660" s="7" t="str">
        <f>IFERROR(VLOOKUP(J660,Мощность!A:F,6,0),"000")</f>
        <v>_8_10___</v>
      </c>
      <c r="AA660" s="7" t="str">
        <f>IFERROR(VLOOKUP('Подбор UPS'!K660,Мощность!H:Q,10,0),"000")</f>
        <v>_7.2_8_9______</v>
      </c>
      <c r="AB660" t="str">
        <f t="shared" si="49"/>
        <v>опция-</v>
      </c>
      <c r="AC660" t="str">
        <f t="shared" si="50"/>
        <v>да-</v>
      </c>
      <c r="AD660" t="str">
        <f t="shared" si="48"/>
        <v>нет-</v>
      </c>
      <c r="AE660" t="s">
        <v>2708</v>
      </c>
      <c r="AF660" t="s">
        <v>2708</v>
      </c>
      <c r="AG660" t="s">
        <v>2708</v>
      </c>
      <c r="AH660" t="s">
        <v>2708</v>
      </c>
      <c r="AI660" t="s">
        <v>2708</v>
      </c>
      <c r="AJ660" s="37" t="str">
        <f t="shared" si="47"/>
        <v>9155-10-S-0-32x0Ah-MBS_</v>
      </c>
    </row>
    <row r="661" spans="1:36" ht="36" hidden="1">
      <c r="A661" s="64">
        <v>1022894</v>
      </c>
      <c r="B661" s="26" t="s">
        <v>106</v>
      </c>
      <c r="C661" s="68" t="s">
        <v>2603</v>
      </c>
      <c r="D661" s="18">
        <v>120</v>
      </c>
      <c r="E661" s="18">
        <v>30.5</v>
      </c>
      <c r="F661" s="69">
        <v>70.2</v>
      </c>
      <c r="G661" s="18">
        <v>121.4</v>
      </c>
      <c r="H661" s="5" t="s">
        <v>1301</v>
      </c>
      <c r="I661" s="6" t="s">
        <v>2697</v>
      </c>
      <c r="J661" s="17">
        <v>10</v>
      </c>
      <c r="K661" s="5">
        <v>9</v>
      </c>
      <c r="L661" s="5" t="s">
        <v>425</v>
      </c>
      <c r="M661" s="5" t="s">
        <v>429</v>
      </c>
      <c r="N661" s="17" t="s">
        <v>427</v>
      </c>
      <c r="O661" s="4" t="s">
        <v>426</v>
      </c>
      <c r="P661" s="4"/>
      <c r="Q661" s="4" t="s">
        <v>427</v>
      </c>
      <c r="R661" s="5" t="s">
        <v>2557</v>
      </c>
      <c r="S661" s="5" t="s">
        <v>2558</v>
      </c>
      <c r="T661" s="5" t="s">
        <v>2559</v>
      </c>
      <c r="U661" s="4" t="s">
        <v>2560</v>
      </c>
      <c r="V661" s="4" t="s">
        <v>664</v>
      </c>
      <c r="W661" s="18" t="s">
        <v>425</v>
      </c>
      <c r="X661" s="18" t="s">
        <v>425</v>
      </c>
      <c r="Z661" s="7" t="str">
        <f>IFERROR(VLOOKUP(J661,Мощность!A:F,6,0),"000")</f>
        <v>_8_10___</v>
      </c>
      <c r="AA661" s="7" t="str">
        <f>IFERROR(VLOOKUP('Подбор UPS'!K661,Мощность!H:Q,10,0),"000")</f>
        <v>_7.2_8_9______</v>
      </c>
      <c r="AB661" t="str">
        <f t="shared" si="49"/>
        <v>опция-</v>
      </c>
      <c r="AC661" t="str">
        <f t="shared" si="50"/>
        <v>да-</v>
      </c>
      <c r="AD661" t="str">
        <f t="shared" si="48"/>
        <v>нет-</v>
      </c>
      <c r="AE661" t="s">
        <v>2708</v>
      </c>
      <c r="AF661" t="s">
        <v>2708</v>
      </c>
      <c r="AG661" t="s">
        <v>2708</v>
      </c>
      <c r="AH661" t="s">
        <v>2708</v>
      </c>
      <c r="AI661" t="s">
        <v>2708</v>
      </c>
      <c r="AJ661" s="37" t="str">
        <f t="shared" si="47"/>
        <v>9155-10-S-0-64x0Ah-MBS_</v>
      </c>
    </row>
    <row r="662" spans="1:36" ht="24" hidden="1">
      <c r="A662" s="64">
        <v>1023110</v>
      </c>
      <c r="B662" s="26" t="s">
        <v>107</v>
      </c>
      <c r="C662" s="68" t="s">
        <v>536</v>
      </c>
      <c r="D662" s="18">
        <v>165</v>
      </c>
      <c r="E662" s="18">
        <v>30.5</v>
      </c>
      <c r="F662" s="69">
        <v>70.2</v>
      </c>
      <c r="G662" s="18">
        <v>81.7</v>
      </c>
      <c r="H662" s="5" t="s">
        <v>1301</v>
      </c>
      <c r="I662" s="6" t="s">
        <v>2697</v>
      </c>
      <c r="J662" s="17">
        <v>8</v>
      </c>
      <c r="K662" s="49" t="s">
        <v>2715</v>
      </c>
      <c r="L662" s="5" t="s">
        <v>425</v>
      </c>
      <c r="M662" s="5" t="s">
        <v>429</v>
      </c>
      <c r="N662" s="17" t="s">
        <v>427</v>
      </c>
      <c r="O662" s="4" t="s">
        <v>427</v>
      </c>
      <c r="P662" s="4"/>
      <c r="Q662" s="4" t="s">
        <v>427</v>
      </c>
      <c r="R662" s="5" t="s">
        <v>2557</v>
      </c>
      <c r="S662" s="5" t="s">
        <v>2558</v>
      </c>
      <c r="T662" s="5" t="s">
        <v>2559</v>
      </c>
      <c r="U662" s="4" t="s">
        <v>2560</v>
      </c>
      <c r="V662" s="4" t="s">
        <v>664</v>
      </c>
      <c r="W662" s="18" t="s">
        <v>425</v>
      </c>
      <c r="X662" s="18" t="s">
        <v>425</v>
      </c>
      <c r="Z662" s="7" t="str">
        <f>IFERROR(VLOOKUP(J662,Мощность!A:F,6,0),"000")</f>
        <v>_8____</v>
      </c>
      <c r="AA662" s="7" t="str">
        <f>IFERROR(VLOOKUP('Подбор UPS'!K662,Мощность!H:Q,10,0),"000")</f>
        <v>_7.2________</v>
      </c>
      <c r="AB662" t="str">
        <f t="shared" si="49"/>
        <v>опция-</v>
      </c>
      <c r="AC662" t="str">
        <f t="shared" si="50"/>
        <v>нет-</v>
      </c>
      <c r="AD662" t="str">
        <f t="shared" si="48"/>
        <v>нет-</v>
      </c>
      <c r="AE662" t="s">
        <v>2708</v>
      </c>
      <c r="AF662" t="s">
        <v>2708</v>
      </c>
      <c r="AG662" t="s">
        <v>2708</v>
      </c>
      <c r="AH662" t="s">
        <v>2708</v>
      </c>
      <c r="AI662" t="s">
        <v>2708</v>
      </c>
      <c r="AJ662" s="37" t="str">
        <f t="shared" si="47"/>
        <v>9155-8-ST-0_</v>
      </c>
    </row>
    <row r="663" spans="1:36" ht="24" hidden="1">
      <c r="A663" s="64">
        <v>1023111</v>
      </c>
      <c r="B663" s="26" t="s">
        <v>108</v>
      </c>
      <c r="C663" s="68" t="s">
        <v>500</v>
      </c>
      <c r="D663" s="18">
        <v>165</v>
      </c>
      <c r="E663" s="18">
        <v>30.5</v>
      </c>
      <c r="F663" s="69">
        <v>70.2</v>
      </c>
      <c r="G663" s="18">
        <v>81.7</v>
      </c>
      <c r="H663" s="5" t="s">
        <v>1301</v>
      </c>
      <c r="I663" s="6" t="s">
        <v>2697</v>
      </c>
      <c r="J663" s="17">
        <v>10</v>
      </c>
      <c r="K663" s="5">
        <v>9</v>
      </c>
      <c r="L663" s="5" t="s">
        <v>425</v>
      </c>
      <c r="M663" s="5" t="s">
        <v>429</v>
      </c>
      <c r="N663" s="17" t="s">
        <v>427</v>
      </c>
      <c r="O663" s="4" t="s">
        <v>427</v>
      </c>
      <c r="P663" s="4"/>
      <c r="Q663" s="4" t="s">
        <v>427</v>
      </c>
      <c r="R663" s="5" t="s">
        <v>2557</v>
      </c>
      <c r="S663" s="5" t="s">
        <v>2558</v>
      </c>
      <c r="T663" s="5" t="s">
        <v>2559</v>
      </c>
      <c r="U663" s="4" t="s">
        <v>2560</v>
      </c>
      <c r="V663" s="4" t="s">
        <v>664</v>
      </c>
      <c r="W663" s="18" t="s">
        <v>425</v>
      </c>
      <c r="X663" s="18" t="s">
        <v>425</v>
      </c>
      <c r="Z663" s="7" t="str">
        <f>IFERROR(VLOOKUP(J663,Мощность!A:F,6,0),"000")</f>
        <v>_8_10___</v>
      </c>
      <c r="AA663" s="7" t="str">
        <f>IFERROR(VLOOKUP('Подбор UPS'!K663,Мощность!H:Q,10,0),"000")</f>
        <v>_7.2_8_9______</v>
      </c>
      <c r="AB663" t="str">
        <f t="shared" si="49"/>
        <v>опция-</v>
      </c>
      <c r="AC663" t="str">
        <f t="shared" si="50"/>
        <v>нет-</v>
      </c>
      <c r="AD663" t="str">
        <f t="shared" si="48"/>
        <v>нет-</v>
      </c>
      <c r="AE663" t="s">
        <v>2708</v>
      </c>
      <c r="AF663" t="s">
        <v>2708</v>
      </c>
      <c r="AG663" t="s">
        <v>2708</v>
      </c>
      <c r="AH663" t="s">
        <v>2708</v>
      </c>
      <c r="AI663" t="s">
        <v>2708</v>
      </c>
      <c r="AJ663" s="37" t="str">
        <f t="shared" si="47"/>
        <v>9155-10-ST-0_</v>
      </c>
    </row>
    <row r="664" spans="1:36" ht="24" hidden="1">
      <c r="A664" s="64">
        <v>1023112</v>
      </c>
      <c r="B664" s="26" t="s">
        <v>109</v>
      </c>
      <c r="C664" s="68" t="s">
        <v>537</v>
      </c>
      <c r="D664" s="18">
        <v>165</v>
      </c>
      <c r="E664" s="18">
        <v>30.5</v>
      </c>
      <c r="F664" s="69">
        <v>70.2</v>
      </c>
      <c r="G664" s="18">
        <v>81.7</v>
      </c>
      <c r="H664" s="5" t="s">
        <v>1301</v>
      </c>
      <c r="I664" s="6" t="s">
        <v>2698</v>
      </c>
      <c r="J664" s="17">
        <v>8</v>
      </c>
      <c r="K664" s="49" t="s">
        <v>2715</v>
      </c>
      <c r="L664" s="5" t="s">
        <v>425</v>
      </c>
      <c r="M664" s="5" t="s">
        <v>429</v>
      </c>
      <c r="N664" s="17" t="s">
        <v>427</v>
      </c>
      <c r="O664" s="4" t="s">
        <v>427</v>
      </c>
      <c r="P664" s="4"/>
      <c r="Q664" s="4" t="s">
        <v>427</v>
      </c>
      <c r="R664" s="5" t="s">
        <v>2557</v>
      </c>
      <c r="S664" s="5" t="s">
        <v>2558</v>
      </c>
      <c r="T664" s="5" t="s">
        <v>2559</v>
      </c>
      <c r="U664" s="4" t="s">
        <v>2560</v>
      </c>
      <c r="V664" s="4" t="s">
        <v>664</v>
      </c>
      <c r="W664" s="18" t="s">
        <v>425</v>
      </c>
      <c r="X664" s="18" t="s">
        <v>425</v>
      </c>
      <c r="Z664" s="7" t="str">
        <f>IFERROR(VLOOKUP(J664,Мощность!A:F,6,0),"000")</f>
        <v>_8____</v>
      </c>
      <c r="AA664" s="7" t="str">
        <f>IFERROR(VLOOKUP('Подбор UPS'!K664,Мощность!H:Q,10,0),"000")</f>
        <v>_7.2________</v>
      </c>
      <c r="AB664" t="str">
        <f t="shared" si="49"/>
        <v>опция-</v>
      </c>
      <c r="AC664" t="str">
        <f t="shared" si="50"/>
        <v>нет-</v>
      </c>
      <c r="AD664" t="str">
        <f t="shared" si="48"/>
        <v>нет-</v>
      </c>
      <c r="AE664" t="s">
        <v>2708</v>
      </c>
      <c r="AF664" t="s">
        <v>2708</v>
      </c>
      <c r="AG664" t="s">
        <v>2708</v>
      </c>
      <c r="AH664" t="s">
        <v>2708</v>
      </c>
      <c r="AI664" t="s">
        <v>2708</v>
      </c>
      <c r="AJ664" s="37" t="str">
        <f t="shared" si="47"/>
        <v>9155-8-NT-0_</v>
      </c>
    </row>
    <row r="665" spans="1:36" ht="24" hidden="1">
      <c r="A665" s="64">
        <v>1023113</v>
      </c>
      <c r="B665" s="26" t="s">
        <v>110</v>
      </c>
      <c r="C665" s="68" t="s">
        <v>501</v>
      </c>
      <c r="D665" s="18">
        <v>165</v>
      </c>
      <c r="E665" s="18">
        <v>30.5</v>
      </c>
      <c r="F665" s="69">
        <v>70.2</v>
      </c>
      <c r="G665" s="18">
        <v>81.7</v>
      </c>
      <c r="H665" s="5" t="s">
        <v>1301</v>
      </c>
      <c r="I665" s="6" t="s">
        <v>2698</v>
      </c>
      <c r="J665" s="17">
        <v>10</v>
      </c>
      <c r="K665" s="5">
        <v>9</v>
      </c>
      <c r="L665" s="5" t="s">
        <v>425</v>
      </c>
      <c r="M665" s="5" t="s">
        <v>429</v>
      </c>
      <c r="N665" s="17" t="s">
        <v>427</v>
      </c>
      <c r="O665" s="4" t="s">
        <v>427</v>
      </c>
      <c r="P665" s="4"/>
      <c r="Q665" s="4" t="s">
        <v>427</v>
      </c>
      <c r="R665" s="5" t="s">
        <v>2557</v>
      </c>
      <c r="S665" s="5" t="s">
        <v>2558</v>
      </c>
      <c r="T665" s="5" t="s">
        <v>2559</v>
      </c>
      <c r="U665" s="4" t="s">
        <v>2560</v>
      </c>
      <c r="V665" s="4" t="s">
        <v>664</v>
      </c>
      <c r="W665" s="18" t="s">
        <v>425</v>
      </c>
      <c r="X665" s="18" t="s">
        <v>425</v>
      </c>
      <c r="Z665" s="7" t="str">
        <f>IFERROR(VLOOKUP(J665,Мощность!A:F,6,0),"000")</f>
        <v>_8_10___</v>
      </c>
      <c r="AA665" s="7" t="str">
        <f>IFERROR(VLOOKUP('Подбор UPS'!K665,Мощность!H:Q,10,0),"000")</f>
        <v>_7.2_8_9______</v>
      </c>
      <c r="AB665" t="str">
        <f t="shared" si="49"/>
        <v>опция-</v>
      </c>
      <c r="AC665" t="str">
        <f t="shared" si="50"/>
        <v>нет-</v>
      </c>
      <c r="AD665" t="str">
        <f t="shared" si="48"/>
        <v>нет-</v>
      </c>
      <c r="AE665" t="s">
        <v>2708</v>
      </c>
      <c r="AF665" t="s">
        <v>2708</v>
      </c>
      <c r="AG665" t="s">
        <v>2708</v>
      </c>
      <c r="AH665" t="s">
        <v>2708</v>
      </c>
      <c r="AI665" t="s">
        <v>2708</v>
      </c>
      <c r="AJ665" s="37" t="str">
        <f t="shared" si="47"/>
        <v>9155-10-NT-0_</v>
      </c>
    </row>
    <row r="666" spans="1:36" ht="24" hidden="1">
      <c r="A666" s="64">
        <v>1023114</v>
      </c>
      <c r="B666" s="26" t="s">
        <v>111</v>
      </c>
      <c r="C666" s="68" t="s">
        <v>559</v>
      </c>
      <c r="D666" s="18">
        <v>170</v>
      </c>
      <c r="E666" s="18">
        <v>30.5</v>
      </c>
      <c r="F666" s="69">
        <v>70.2</v>
      </c>
      <c r="G666" s="18">
        <v>81.7</v>
      </c>
      <c r="H666" s="5" t="s">
        <v>1301</v>
      </c>
      <c r="I666" s="6" t="s">
        <v>2698</v>
      </c>
      <c r="J666" s="17">
        <v>12</v>
      </c>
      <c r="K666" s="49" t="s">
        <v>2716</v>
      </c>
      <c r="L666" s="5" t="s">
        <v>425</v>
      </c>
      <c r="M666" s="5" t="s">
        <v>429</v>
      </c>
      <c r="N666" s="17" t="s">
        <v>427</v>
      </c>
      <c r="O666" s="4" t="s">
        <v>427</v>
      </c>
      <c r="P666" s="4"/>
      <c r="Q666" s="4" t="s">
        <v>427</v>
      </c>
      <c r="R666" s="5" t="s">
        <v>2557</v>
      </c>
      <c r="S666" s="5" t="s">
        <v>2558</v>
      </c>
      <c r="T666" s="5" t="s">
        <v>2559</v>
      </c>
      <c r="U666" s="4" t="s">
        <v>2560</v>
      </c>
      <c r="V666" s="4" t="s">
        <v>664</v>
      </c>
      <c r="W666" s="18" t="s">
        <v>425</v>
      </c>
      <c r="X666" s="18" t="s">
        <v>425</v>
      </c>
      <c r="Z666" s="7" t="str">
        <f>IFERROR(VLOOKUP(J666,Мощность!A:F,6,0),"000")</f>
        <v>_8_10_12__</v>
      </c>
      <c r="AA666" s="7" t="str">
        <f>IFERROR(VLOOKUP('Подбор UPS'!K666,Мощность!H:Q,10,0),"000")</f>
        <v>_7.2_8_9_10_10.8____</v>
      </c>
      <c r="AB666" t="str">
        <f t="shared" si="49"/>
        <v>опция-</v>
      </c>
      <c r="AC666" t="str">
        <f t="shared" si="50"/>
        <v>нет-</v>
      </c>
      <c r="AD666" t="str">
        <f t="shared" si="48"/>
        <v>нет-</v>
      </c>
      <c r="AE666" t="s">
        <v>2708</v>
      </c>
      <c r="AF666" t="s">
        <v>2708</v>
      </c>
      <c r="AG666" t="s">
        <v>2708</v>
      </c>
      <c r="AH666" t="s">
        <v>2708</v>
      </c>
      <c r="AI666" t="s">
        <v>2708</v>
      </c>
      <c r="AJ666" s="37" t="str">
        <f t="shared" si="47"/>
        <v>9155-12-NT-0_</v>
      </c>
    </row>
    <row r="667" spans="1:36" ht="24" hidden="1">
      <c r="A667" s="64">
        <v>1023115</v>
      </c>
      <c r="B667" s="26" t="s">
        <v>112</v>
      </c>
      <c r="C667" s="68" t="s">
        <v>573</v>
      </c>
      <c r="D667" s="18">
        <v>170</v>
      </c>
      <c r="E667" s="18">
        <v>30.5</v>
      </c>
      <c r="F667" s="69">
        <v>70.2</v>
      </c>
      <c r="G667" s="18">
        <v>81.7</v>
      </c>
      <c r="H667" s="5" t="s">
        <v>1301</v>
      </c>
      <c r="I667" s="6" t="s">
        <v>2698</v>
      </c>
      <c r="J667" s="17">
        <v>15</v>
      </c>
      <c r="K667" s="49" t="s">
        <v>2717</v>
      </c>
      <c r="L667" s="5" t="s">
        <v>425</v>
      </c>
      <c r="M667" s="5" t="s">
        <v>429</v>
      </c>
      <c r="N667" s="17" t="s">
        <v>427</v>
      </c>
      <c r="O667" s="4" t="s">
        <v>427</v>
      </c>
      <c r="P667" s="4"/>
      <c r="Q667" s="4" t="s">
        <v>427</v>
      </c>
      <c r="R667" s="5" t="s">
        <v>2557</v>
      </c>
      <c r="S667" s="5" t="s">
        <v>2558</v>
      </c>
      <c r="T667" s="5" t="s">
        <v>2559</v>
      </c>
      <c r="U667" s="4" t="s">
        <v>2560</v>
      </c>
      <c r="V667" s="4" t="s">
        <v>664</v>
      </c>
      <c r="W667" s="18" t="s">
        <v>425</v>
      </c>
      <c r="X667" s="18" t="s">
        <v>425</v>
      </c>
      <c r="Z667" s="7" t="str">
        <f>IFERROR(VLOOKUP(J667,Мощность!A:F,6,0),"000")</f>
        <v>_8_10_12_15_</v>
      </c>
      <c r="AA667" s="7" t="str">
        <f>IFERROR(VLOOKUP('Подбор UPS'!K667,Мощность!H:Q,10,0),"000")</f>
        <v>_7.2_8_9_10_10.8_12_13.5__</v>
      </c>
      <c r="AB667" t="str">
        <f t="shared" si="49"/>
        <v>опция-</v>
      </c>
      <c r="AC667" t="str">
        <f t="shared" si="50"/>
        <v>нет-</v>
      </c>
      <c r="AD667" t="str">
        <f t="shared" si="48"/>
        <v>нет-</v>
      </c>
      <c r="AE667" t="s">
        <v>2708</v>
      </c>
      <c r="AF667" t="s">
        <v>2708</v>
      </c>
      <c r="AG667" t="s">
        <v>2708</v>
      </c>
      <c r="AH667" t="s">
        <v>2708</v>
      </c>
      <c r="AI667" t="s">
        <v>2708</v>
      </c>
      <c r="AJ667" s="37" t="str">
        <f t="shared" si="47"/>
        <v>9155-15-NT-0_</v>
      </c>
    </row>
    <row r="668" spans="1:36" ht="48" hidden="1">
      <c r="A668" s="64">
        <v>1024153</v>
      </c>
      <c r="B668" s="26" t="s">
        <v>113</v>
      </c>
      <c r="C668" s="68" t="s">
        <v>538</v>
      </c>
      <c r="D668" s="18">
        <v>160</v>
      </c>
      <c r="E668" s="18">
        <v>30.5</v>
      </c>
      <c r="F668" s="69">
        <v>70.2</v>
      </c>
      <c r="G668" s="18">
        <v>81.7</v>
      </c>
      <c r="H668" s="5" t="s">
        <v>1301</v>
      </c>
      <c r="I668" s="6" t="s">
        <v>2697</v>
      </c>
      <c r="J668" s="17">
        <v>8</v>
      </c>
      <c r="K668" s="49" t="s">
        <v>2715</v>
      </c>
      <c r="L668" s="5" t="s">
        <v>425</v>
      </c>
      <c r="M668" s="5" t="s">
        <v>429</v>
      </c>
      <c r="N668" s="17" t="s">
        <v>427</v>
      </c>
      <c r="O668" s="4" t="s">
        <v>427</v>
      </c>
      <c r="P668" s="4"/>
      <c r="Q668" s="4" t="s">
        <v>426</v>
      </c>
      <c r="R668" s="5" t="s">
        <v>2557</v>
      </c>
      <c r="S668" s="5" t="s">
        <v>2558</v>
      </c>
      <c r="T668" s="5" t="s">
        <v>2559</v>
      </c>
      <c r="U668" s="4" t="s">
        <v>2560</v>
      </c>
      <c r="V668" s="4" t="s">
        <v>664</v>
      </c>
      <c r="W668" s="5">
        <v>15</v>
      </c>
      <c r="X668" s="5"/>
      <c r="Z668" s="7" t="str">
        <f>IFERROR(VLOOKUP(J668,Мощность!A:F,6,0),"000")</f>
        <v>_8____</v>
      </c>
      <c r="AA668" s="7" t="str">
        <f>IFERROR(VLOOKUP('Подбор UPS'!K668,Мощность!H:Q,10,0),"000")</f>
        <v>_7.2________</v>
      </c>
      <c r="AB668" t="str">
        <f t="shared" si="49"/>
        <v>опция-</v>
      </c>
      <c r="AC668" t="str">
        <f t="shared" si="50"/>
        <v>нет-</v>
      </c>
      <c r="AD668" t="str">
        <f t="shared" si="48"/>
        <v>да-</v>
      </c>
      <c r="AE668" t="s">
        <v>2708</v>
      </c>
      <c r="AF668" t="s">
        <v>2708</v>
      </c>
      <c r="AG668" t="s">
        <v>2708</v>
      </c>
      <c r="AH668" t="s">
        <v>2708</v>
      </c>
      <c r="AI668" t="s">
        <v>2708</v>
      </c>
      <c r="AJ668" s="37" t="str">
        <f t="shared" si="47"/>
        <v>9155-8-SHS-15-32X9Ah_</v>
      </c>
    </row>
    <row r="669" spans="1:36" ht="48" hidden="1">
      <c r="A669" s="64">
        <v>1024157</v>
      </c>
      <c r="B669" s="26" t="s">
        <v>114</v>
      </c>
      <c r="C669" s="68" t="s">
        <v>2499</v>
      </c>
      <c r="D669" s="18">
        <v>281</v>
      </c>
      <c r="E669" s="18">
        <v>30.5</v>
      </c>
      <c r="F669" s="69">
        <v>70.2</v>
      </c>
      <c r="G669" s="18">
        <v>121.4</v>
      </c>
      <c r="H669" s="5" t="s">
        <v>1301</v>
      </c>
      <c r="I669" s="6" t="s">
        <v>2697</v>
      </c>
      <c r="J669" s="17">
        <v>8</v>
      </c>
      <c r="K669" s="49" t="s">
        <v>2715</v>
      </c>
      <c r="L669" s="5" t="s">
        <v>425</v>
      </c>
      <c r="M669" s="5" t="s">
        <v>426</v>
      </c>
      <c r="N669" s="17" t="s">
        <v>427</v>
      </c>
      <c r="O669" s="4" t="s">
        <v>427</v>
      </c>
      <c r="P669" s="4"/>
      <c r="Q669" s="4" t="s">
        <v>426</v>
      </c>
      <c r="R669" s="5" t="s">
        <v>2557</v>
      </c>
      <c r="S669" s="5" t="s">
        <v>2558</v>
      </c>
      <c r="T669" s="5" t="s">
        <v>2559</v>
      </c>
      <c r="U669" s="4" t="s">
        <v>2560</v>
      </c>
      <c r="V669" s="4" t="s">
        <v>664</v>
      </c>
      <c r="W669" s="5">
        <v>33</v>
      </c>
      <c r="X669" s="5"/>
      <c r="Z669" s="7" t="str">
        <f>IFERROR(VLOOKUP(J669,Мощность!A:F,6,0),"000")</f>
        <v>_8____</v>
      </c>
      <c r="AA669" s="7" t="str">
        <f>IFERROR(VLOOKUP('Подбор UPS'!K669,Мощность!H:Q,10,0),"000")</f>
        <v>_7.2________</v>
      </c>
      <c r="AB669" t="str">
        <f t="shared" si="49"/>
        <v>да-</v>
      </c>
      <c r="AC669" t="str">
        <f t="shared" si="50"/>
        <v>нет-</v>
      </c>
      <c r="AD669" t="str">
        <f t="shared" si="48"/>
        <v>да-</v>
      </c>
      <c r="AE669" t="s">
        <v>2708</v>
      </c>
      <c r="AF669" t="s">
        <v>2708</v>
      </c>
      <c r="AG669" t="s">
        <v>2708</v>
      </c>
      <c r="AH669" t="s">
        <v>2708</v>
      </c>
      <c r="AI669" t="s">
        <v>2708</v>
      </c>
      <c r="AJ669" s="37" t="str">
        <f t="shared" si="47"/>
        <v>9155-8-SHS-33-64X9Ah_</v>
      </c>
    </row>
    <row r="670" spans="1:36" ht="48" hidden="1">
      <c r="A670" s="64">
        <v>1024161</v>
      </c>
      <c r="B670" s="26" t="s">
        <v>115</v>
      </c>
      <c r="C670" s="68" t="s">
        <v>502</v>
      </c>
      <c r="D670" s="18">
        <v>160</v>
      </c>
      <c r="E670" s="18">
        <v>30.5</v>
      </c>
      <c r="F670" s="69">
        <v>70.2</v>
      </c>
      <c r="G670" s="18">
        <v>81.7</v>
      </c>
      <c r="H670" s="5" t="s">
        <v>1301</v>
      </c>
      <c r="I670" s="6" t="s">
        <v>2697</v>
      </c>
      <c r="J670" s="17">
        <v>10</v>
      </c>
      <c r="K670" s="5">
        <v>9</v>
      </c>
      <c r="L670" s="5" t="s">
        <v>425</v>
      </c>
      <c r="M670" s="5" t="s">
        <v>426</v>
      </c>
      <c r="N670" s="17" t="s">
        <v>427</v>
      </c>
      <c r="O670" s="4" t="s">
        <v>427</v>
      </c>
      <c r="P670" s="4"/>
      <c r="Q670" s="4" t="s">
        <v>426</v>
      </c>
      <c r="R670" s="5" t="s">
        <v>2557</v>
      </c>
      <c r="S670" s="5" t="s">
        <v>2558</v>
      </c>
      <c r="T670" s="5" t="s">
        <v>2559</v>
      </c>
      <c r="U670" s="4" t="s">
        <v>2560</v>
      </c>
      <c r="V670" s="4" t="s">
        <v>664</v>
      </c>
      <c r="W670" s="5">
        <v>10</v>
      </c>
      <c r="X670" s="5"/>
      <c r="Z670" s="7" t="str">
        <f>IFERROR(VLOOKUP(J670,Мощность!A:F,6,0),"000")</f>
        <v>_8_10___</v>
      </c>
      <c r="AA670" s="7" t="str">
        <f>IFERROR(VLOOKUP('Подбор UPS'!K670,Мощность!H:Q,10,0),"000")</f>
        <v>_7.2_8_9______</v>
      </c>
      <c r="AB670" t="str">
        <f t="shared" si="49"/>
        <v>да-</v>
      </c>
      <c r="AC670" t="str">
        <f t="shared" si="50"/>
        <v>нет-</v>
      </c>
      <c r="AD670" t="str">
        <f t="shared" si="48"/>
        <v>да-</v>
      </c>
      <c r="AE670" t="s">
        <v>2708</v>
      </c>
      <c r="AF670" t="s">
        <v>2708</v>
      </c>
      <c r="AG670" t="s">
        <v>2708</v>
      </c>
      <c r="AH670" t="s">
        <v>2708</v>
      </c>
      <c r="AI670" t="s">
        <v>2708</v>
      </c>
      <c r="AJ670" s="37" t="str">
        <f t="shared" si="47"/>
        <v>9155-10-SHS-10-32X9Ah_</v>
      </c>
    </row>
    <row r="671" spans="1:36" ht="48" hidden="1">
      <c r="A671" s="64">
        <v>1024165</v>
      </c>
      <c r="B671" s="26" t="s">
        <v>116</v>
      </c>
      <c r="C671" s="68" t="s">
        <v>2604</v>
      </c>
      <c r="D671" s="18">
        <v>281</v>
      </c>
      <c r="E671" s="18">
        <v>30.5</v>
      </c>
      <c r="F671" s="69">
        <v>70.2</v>
      </c>
      <c r="G671" s="18">
        <v>121.4</v>
      </c>
      <c r="H671" s="5" t="s">
        <v>1301</v>
      </c>
      <c r="I671" s="6" t="s">
        <v>2697</v>
      </c>
      <c r="J671" s="17">
        <v>10</v>
      </c>
      <c r="K671" s="5">
        <v>9</v>
      </c>
      <c r="L671" s="5" t="s">
        <v>425</v>
      </c>
      <c r="M671" s="5" t="s">
        <v>426</v>
      </c>
      <c r="N671" s="17" t="s">
        <v>427</v>
      </c>
      <c r="O671" s="4" t="s">
        <v>427</v>
      </c>
      <c r="P671" s="4"/>
      <c r="Q671" s="4" t="s">
        <v>426</v>
      </c>
      <c r="R671" s="5" t="s">
        <v>2557</v>
      </c>
      <c r="S671" s="5" t="s">
        <v>2558</v>
      </c>
      <c r="T671" s="5" t="s">
        <v>2559</v>
      </c>
      <c r="U671" s="4" t="s">
        <v>2560</v>
      </c>
      <c r="V671" s="4" t="s">
        <v>664</v>
      </c>
      <c r="W671" s="5">
        <v>25</v>
      </c>
      <c r="X671" s="5"/>
      <c r="Z671" s="7" t="str">
        <f>IFERROR(VLOOKUP(J671,Мощность!A:F,6,0),"000")</f>
        <v>_8_10___</v>
      </c>
      <c r="AA671" s="7" t="str">
        <f>IFERROR(VLOOKUP('Подбор UPS'!K671,Мощность!H:Q,10,0),"000")</f>
        <v>_7.2_8_9______</v>
      </c>
      <c r="AB671" t="str">
        <f t="shared" si="49"/>
        <v>да-</v>
      </c>
      <c r="AC671" t="str">
        <f t="shared" si="50"/>
        <v>нет-</v>
      </c>
      <c r="AD671" t="str">
        <f t="shared" si="48"/>
        <v>да-</v>
      </c>
      <c r="AE671" t="s">
        <v>2708</v>
      </c>
      <c r="AF671" t="s">
        <v>2708</v>
      </c>
      <c r="AG671" t="s">
        <v>2708</v>
      </c>
      <c r="AH671" t="s">
        <v>2708</v>
      </c>
      <c r="AI671" t="s">
        <v>2708</v>
      </c>
      <c r="AJ671" s="37" t="str">
        <f t="shared" si="47"/>
        <v>9155-10-SHS-25-64X9Ah_</v>
      </c>
    </row>
    <row r="672" spans="1:36" ht="48" hidden="1">
      <c r="A672" s="64">
        <v>1024169</v>
      </c>
      <c r="B672" s="26" t="s">
        <v>117</v>
      </c>
      <c r="C672" s="68" t="s">
        <v>539</v>
      </c>
      <c r="D672" s="18">
        <v>155</v>
      </c>
      <c r="E672" s="18">
        <v>30.5</v>
      </c>
      <c r="F672" s="69">
        <v>70.2</v>
      </c>
      <c r="G672" s="18">
        <v>81.7</v>
      </c>
      <c r="H672" s="5" t="s">
        <v>1301</v>
      </c>
      <c r="I672" s="6" t="s">
        <v>2697</v>
      </c>
      <c r="J672" s="17">
        <v>8</v>
      </c>
      <c r="K672" s="49" t="s">
        <v>2715</v>
      </c>
      <c r="L672" s="5" t="s">
        <v>425</v>
      </c>
      <c r="M672" s="5" t="s">
        <v>426</v>
      </c>
      <c r="N672" s="17" t="s">
        <v>427</v>
      </c>
      <c r="O672" s="4" t="s">
        <v>427</v>
      </c>
      <c r="P672" s="4"/>
      <c r="Q672" s="4" t="s">
        <v>426</v>
      </c>
      <c r="R672" s="5" t="s">
        <v>2557</v>
      </c>
      <c r="S672" s="5" t="s">
        <v>2558</v>
      </c>
      <c r="T672" s="5" t="s">
        <v>2559</v>
      </c>
      <c r="U672" s="4" t="s">
        <v>2560</v>
      </c>
      <c r="V672" s="4" t="s">
        <v>664</v>
      </c>
      <c r="W672" s="5">
        <v>10</v>
      </c>
      <c r="X672" s="5"/>
      <c r="Z672" s="7" t="str">
        <f>IFERROR(VLOOKUP(J672,Мощность!A:F,6,0),"000")</f>
        <v>_8____</v>
      </c>
      <c r="AA672" s="7" t="str">
        <f>IFERROR(VLOOKUP('Подбор UPS'!K672,Мощность!H:Q,10,0),"000")</f>
        <v>_7.2________</v>
      </c>
      <c r="AB672" t="str">
        <f t="shared" si="49"/>
        <v>да-</v>
      </c>
      <c r="AC672" t="str">
        <f t="shared" si="50"/>
        <v>нет-</v>
      </c>
      <c r="AD672" t="str">
        <f t="shared" si="48"/>
        <v>да-</v>
      </c>
      <c r="AE672" t="s">
        <v>2708</v>
      </c>
      <c r="AF672" t="s">
        <v>2708</v>
      </c>
      <c r="AG672" t="s">
        <v>2708</v>
      </c>
      <c r="AH672" t="s">
        <v>2708</v>
      </c>
      <c r="AI672" t="s">
        <v>2708</v>
      </c>
      <c r="AJ672" s="37" t="str">
        <f t="shared" si="47"/>
        <v>9155-8-SLHS-10-32X7Ah_</v>
      </c>
    </row>
    <row r="673" spans="1:36" ht="48" hidden="1">
      <c r="A673" s="64">
        <v>1024173</v>
      </c>
      <c r="B673" s="26" t="s">
        <v>118</v>
      </c>
      <c r="C673" s="68" t="s">
        <v>2500</v>
      </c>
      <c r="D673" s="18">
        <v>265</v>
      </c>
      <c r="E673" s="18">
        <v>30.5</v>
      </c>
      <c r="F673" s="69">
        <v>70.2</v>
      </c>
      <c r="G673" s="18">
        <v>121.4</v>
      </c>
      <c r="H673" s="5" t="s">
        <v>1301</v>
      </c>
      <c r="I673" s="6" t="s">
        <v>2697</v>
      </c>
      <c r="J673" s="17">
        <v>8</v>
      </c>
      <c r="K673" s="49" t="s">
        <v>2715</v>
      </c>
      <c r="L673" s="5" t="s">
        <v>425</v>
      </c>
      <c r="M673" s="5" t="s">
        <v>426</v>
      </c>
      <c r="N673" s="17" t="s">
        <v>427</v>
      </c>
      <c r="O673" s="4" t="s">
        <v>427</v>
      </c>
      <c r="P673" s="4"/>
      <c r="Q673" s="4" t="s">
        <v>426</v>
      </c>
      <c r="R673" s="5" t="s">
        <v>2557</v>
      </c>
      <c r="S673" s="5" t="s">
        <v>2558</v>
      </c>
      <c r="T673" s="5" t="s">
        <v>2559</v>
      </c>
      <c r="U673" s="4" t="s">
        <v>2560</v>
      </c>
      <c r="V673" s="4" t="s">
        <v>664</v>
      </c>
      <c r="W673" s="5">
        <v>28</v>
      </c>
      <c r="X673" s="5"/>
      <c r="Z673" s="7" t="str">
        <f>IFERROR(VLOOKUP(J673,Мощность!A:F,6,0),"000")</f>
        <v>_8____</v>
      </c>
      <c r="AA673" s="7" t="str">
        <f>IFERROR(VLOOKUP('Подбор UPS'!K673,Мощность!H:Q,10,0),"000")</f>
        <v>_7.2________</v>
      </c>
      <c r="AB673" t="str">
        <f t="shared" si="49"/>
        <v>да-</v>
      </c>
      <c r="AC673" t="str">
        <f t="shared" si="50"/>
        <v>нет-</v>
      </c>
      <c r="AD673" t="str">
        <f t="shared" si="48"/>
        <v>да-</v>
      </c>
      <c r="AE673" t="s">
        <v>2708</v>
      </c>
      <c r="AF673" t="s">
        <v>2708</v>
      </c>
      <c r="AG673" t="s">
        <v>2708</v>
      </c>
      <c r="AH673" t="s">
        <v>2708</v>
      </c>
      <c r="AI673" t="s">
        <v>2708</v>
      </c>
      <c r="AJ673" s="37" t="str">
        <f t="shared" si="47"/>
        <v>9155-8-SLHS-28-64X7Ah_</v>
      </c>
    </row>
    <row r="674" spans="1:36" ht="48" hidden="1">
      <c r="A674" s="64">
        <v>1024177</v>
      </c>
      <c r="B674" s="26" t="s">
        <v>119</v>
      </c>
      <c r="C674" s="68" t="s">
        <v>2605</v>
      </c>
      <c r="D674" s="18">
        <v>155</v>
      </c>
      <c r="E674" s="18">
        <v>30.5</v>
      </c>
      <c r="F674" s="69">
        <v>70.2</v>
      </c>
      <c r="G674" s="18">
        <v>81.7</v>
      </c>
      <c r="H674" s="5" t="s">
        <v>1301</v>
      </c>
      <c r="I674" s="6" t="s">
        <v>2697</v>
      </c>
      <c r="J674" s="17">
        <v>10</v>
      </c>
      <c r="K674" s="5">
        <v>9</v>
      </c>
      <c r="L674" s="5" t="s">
        <v>425</v>
      </c>
      <c r="M674" s="5" t="s">
        <v>426</v>
      </c>
      <c r="N674" s="17" t="s">
        <v>427</v>
      </c>
      <c r="O674" s="4" t="s">
        <v>427</v>
      </c>
      <c r="P674" s="4"/>
      <c r="Q674" s="4" t="s">
        <v>426</v>
      </c>
      <c r="R674" s="5" t="s">
        <v>2557</v>
      </c>
      <c r="S674" s="5" t="s">
        <v>2558</v>
      </c>
      <c r="T674" s="5" t="s">
        <v>2559</v>
      </c>
      <c r="U674" s="4" t="s">
        <v>2560</v>
      </c>
      <c r="V674" s="4" t="s">
        <v>664</v>
      </c>
      <c r="W674" s="5">
        <v>6</v>
      </c>
      <c r="X674" s="5"/>
      <c r="Z674" s="7" t="str">
        <f>IFERROR(VLOOKUP(J674,Мощность!A:F,6,0),"000")</f>
        <v>_8_10___</v>
      </c>
      <c r="AA674" s="7" t="str">
        <f>IFERROR(VLOOKUP('Подбор UPS'!K674,Мощность!H:Q,10,0),"000")</f>
        <v>_7.2_8_9______</v>
      </c>
      <c r="AB674" t="str">
        <f t="shared" si="49"/>
        <v>да-</v>
      </c>
      <c r="AC674" t="str">
        <f t="shared" si="50"/>
        <v>нет-</v>
      </c>
      <c r="AD674" t="str">
        <f t="shared" si="48"/>
        <v>да-</v>
      </c>
      <c r="AE674" t="s">
        <v>2708</v>
      </c>
      <c r="AF674" t="s">
        <v>2708</v>
      </c>
      <c r="AG674" t="s">
        <v>2708</v>
      </c>
      <c r="AH674" t="s">
        <v>2708</v>
      </c>
      <c r="AI674" t="s">
        <v>2708</v>
      </c>
      <c r="AJ674" s="37" t="str">
        <f t="shared" si="47"/>
        <v>9155-10-SLHS-6-32X7Ah_</v>
      </c>
    </row>
    <row r="675" spans="1:36" ht="60" hidden="1">
      <c r="A675" s="64">
        <v>1024181</v>
      </c>
      <c r="B675" s="26" t="s">
        <v>120</v>
      </c>
      <c r="C675" s="68" t="s">
        <v>2606</v>
      </c>
      <c r="D675" s="18">
        <v>265</v>
      </c>
      <c r="E675" s="18">
        <v>30.5</v>
      </c>
      <c r="F675" s="69">
        <v>70.2</v>
      </c>
      <c r="G675" s="18">
        <v>121.4</v>
      </c>
      <c r="H675" s="5" t="s">
        <v>1301</v>
      </c>
      <c r="I675" s="6" t="s">
        <v>2697</v>
      </c>
      <c r="J675" s="17">
        <v>10</v>
      </c>
      <c r="K675" s="5">
        <v>9</v>
      </c>
      <c r="L675" s="5" t="s">
        <v>425</v>
      </c>
      <c r="M675" s="5" t="s">
        <v>426</v>
      </c>
      <c r="N675" s="17" t="s">
        <v>427</v>
      </c>
      <c r="O675" s="4" t="s">
        <v>427</v>
      </c>
      <c r="P675" s="4"/>
      <c r="Q675" s="4" t="s">
        <v>426</v>
      </c>
      <c r="R675" s="5" t="s">
        <v>2557</v>
      </c>
      <c r="S675" s="5" t="s">
        <v>2558</v>
      </c>
      <c r="T675" s="5" t="s">
        <v>2559</v>
      </c>
      <c r="U675" s="4" t="s">
        <v>2560</v>
      </c>
      <c r="V675" s="4" t="s">
        <v>664</v>
      </c>
      <c r="W675" s="5">
        <v>20</v>
      </c>
      <c r="X675" s="5"/>
      <c r="Z675" s="7" t="str">
        <f>IFERROR(VLOOKUP(J675,Мощность!A:F,6,0),"000")</f>
        <v>_8_10___</v>
      </c>
      <c r="AA675" s="7" t="str">
        <f>IFERROR(VLOOKUP('Подбор UPS'!K675,Мощность!H:Q,10,0),"000")</f>
        <v>_7.2_8_9______</v>
      </c>
      <c r="AB675" t="str">
        <f t="shared" si="49"/>
        <v>да-</v>
      </c>
      <c r="AC675" t="str">
        <f t="shared" si="50"/>
        <v>нет-</v>
      </c>
      <c r="AD675" t="str">
        <f t="shared" si="48"/>
        <v>да-</v>
      </c>
      <c r="AE675" t="s">
        <v>2708</v>
      </c>
      <c r="AF675" t="s">
        <v>2708</v>
      </c>
      <c r="AG675" t="s">
        <v>2708</v>
      </c>
      <c r="AH675" t="s">
        <v>2708</v>
      </c>
      <c r="AI675" t="s">
        <v>2708</v>
      </c>
      <c r="AJ675" s="37" t="str">
        <f t="shared" si="47"/>
        <v>9155-10-SLHS-20-64X7Ah_</v>
      </c>
    </row>
    <row r="676" spans="1:36" ht="36" hidden="1">
      <c r="A676" s="64">
        <v>1024185</v>
      </c>
      <c r="B676" s="26" t="s">
        <v>121</v>
      </c>
      <c r="C676" s="68" t="s">
        <v>540</v>
      </c>
      <c r="D676" s="18">
        <v>85</v>
      </c>
      <c r="E676" s="18">
        <v>30.5</v>
      </c>
      <c r="F676" s="69">
        <v>70.2</v>
      </c>
      <c r="G676" s="18">
        <v>81.7</v>
      </c>
      <c r="H676" s="5" t="s">
        <v>1301</v>
      </c>
      <c r="I676" s="6" t="s">
        <v>2697</v>
      </c>
      <c r="J676" s="17">
        <v>8</v>
      </c>
      <c r="K676" s="49" t="s">
        <v>2715</v>
      </c>
      <c r="L676" s="5" t="s">
        <v>425</v>
      </c>
      <c r="M676" s="5" t="s">
        <v>426</v>
      </c>
      <c r="N676" s="17" t="s">
        <v>427</v>
      </c>
      <c r="O676" s="4" t="s">
        <v>427</v>
      </c>
      <c r="P676" s="4"/>
      <c r="Q676" s="4" t="s">
        <v>427</v>
      </c>
      <c r="R676" s="5" t="s">
        <v>2557</v>
      </c>
      <c r="S676" s="5" t="s">
        <v>2558</v>
      </c>
      <c r="T676" s="5" t="s">
        <v>2559</v>
      </c>
      <c r="U676" s="4" t="s">
        <v>2560</v>
      </c>
      <c r="V676" s="4" t="s">
        <v>664</v>
      </c>
      <c r="W676" s="18" t="s">
        <v>425</v>
      </c>
      <c r="X676" s="18" t="s">
        <v>425</v>
      </c>
      <c r="Z676" s="7" t="str">
        <f>IFERROR(VLOOKUP(J676,Мощность!A:F,6,0),"000")</f>
        <v>_8____</v>
      </c>
      <c r="AA676" s="7" t="str">
        <f>IFERROR(VLOOKUP('Подбор UPS'!K676,Мощность!H:Q,10,0),"000")</f>
        <v>_7.2________</v>
      </c>
      <c r="AB676" t="str">
        <f t="shared" si="49"/>
        <v>да-</v>
      </c>
      <c r="AC676" t="str">
        <f t="shared" si="50"/>
        <v>нет-</v>
      </c>
      <c r="AD676" t="str">
        <f t="shared" si="48"/>
        <v>нет-</v>
      </c>
      <c r="AE676" t="s">
        <v>2708</v>
      </c>
      <c r="AF676" t="s">
        <v>2708</v>
      </c>
      <c r="AG676" t="s">
        <v>2708</v>
      </c>
      <c r="AH676" t="s">
        <v>2708</v>
      </c>
      <c r="AI676" t="s">
        <v>2708</v>
      </c>
      <c r="AJ676" s="37" t="str">
        <f t="shared" si="47"/>
        <v>9155-8-SHS-0-32X0Ah_</v>
      </c>
    </row>
    <row r="677" spans="1:36" ht="36" hidden="1">
      <c r="A677" s="64">
        <v>1024189</v>
      </c>
      <c r="B677" s="26" t="s">
        <v>122</v>
      </c>
      <c r="C677" s="68" t="s">
        <v>2501</v>
      </c>
      <c r="D677" s="18">
        <v>110</v>
      </c>
      <c r="E677" s="18">
        <v>30.5</v>
      </c>
      <c r="F677" s="69">
        <v>70.2</v>
      </c>
      <c r="G677" s="18">
        <v>121.4</v>
      </c>
      <c r="H677" s="5" t="s">
        <v>1301</v>
      </c>
      <c r="I677" s="6" t="s">
        <v>2697</v>
      </c>
      <c r="J677" s="17">
        <v>8</v>
      </c>
      <c r="K677" s="49" t="s">
        <v>2715</v>
      </c>
      <c r="L677" s="5" t="s">
        <v>425</v>
      </c>
      <c r="M677" s="5" t="s">
        <v>426</v>
      </c>
      <c r="N677" s="17" t="s">
        <v>427</v>
      </c>
      <c r="O677" s="4" t="s">
        <v>427</v>
      </c>
      <c r="P677" s="4"/>
      <c r="Q677" s="4" t="s">
        <v>427</v>
      </c>
      <c r="R677" s="5" t="s">
        <v>2557</v>
      </c>
      <c r="S677" s="5" t="s">
        <v>2558</v>
      </c>
      <c r="T677" s="5" t="s">
        <v>2559</v>
      </c>
      <c r="U677" s="4" t="s">
        <v>2560</v>
      </c>
      <c r="V677" s="4" t="s">
        <v>664</v>
      </c>
      <c r="W677" s="18" t="s">
        <v>425</v>
      </c>
      <c r="X677" s="18" t="s">
        <v>425</v>
      </c>
      <c r="Z677" s="7" t="str">
        <f>IFERROR(VLOOKUP(J677,Мощность!A:F,6,0),"000")</f>
        <v>_8____</v>
      </c>
      <c r="AA677" s="7" t="str">
        <f>IFERROR(VLOOKUP('Подбор UPS'!K677,Мощность!H:Q,10,0),"000")</f>
        <v>_7.2________</v>
      </c>
      <c r="AB677" t="str">
        <f t="shared" si="49"/>
        <v>да-</v>
      </c>
      <c r="AC677" t="str">
        <f t="shared" si="50"/>
        <v>нет-</v>
      </c>
      <c r="AD677" t="str">
        <f t="shared" si="48"/>
        <v>нет-</v>
      </c>
      <c r="AE677" t="s">
        <v>2708</v>
      </c>
      <c r="AF677" t="s">
        <v>2708</v>
      </c>
      <c r="AG677" t="s">
        <v>2708</v>
      </c>
      <c r="AH677" t="s">
        <v>2708</v>
      </c>
      <c r="AI677" t="s">
        <v>2708</v>
      </c>
      <c r="AJ677" s="37" t="str">
        <f t="shared" si="47"/>
        <v>9155-8-SHS-0-64X0Ah_</v>
      </c>
    </row>
    <row r="678" spans="1:36" ht="36" hidden="1">
      <c r="A678" s="64">
        <v>1024193</v>
      </c>
      <c r="B678" s="26" t="s">
        <v>123</v>
      </c>
      <c r="C678" s="68" t="s">
        <v>503</v>
      </c>
      <c r="D678" s="18">
        <v>85</v>
      </c>
      <c r="E678" s="18">
        <v>30.5</v>
      </c>
      <c r="F678" s="69">
        <v>70.2</v>
      </c>
      <c r="G678" s="18">
        <v>81.7</v>
      </c>
      <c r="H678" s="5" t="s">
        <v>1301</v>
      </c>
      <c r="I678" s="6" t="s">
        <v>2697</v>
      </c>
      <c r="J678" s="17">
        <v>10</v>
      </c>
      <c r="K678" s="5">
        <v>9</v>
      </c>
      <c r="L678" s="5" t="s">
        <v>425</v>
      </c>
      <c r="M678" s="5" t="s">
        <v>426</v>
      </c>
      <c r="N678" s="17" t="s">
        <v>427</v>
      </c>
      <c r="O678" s="4" t="s">
        <v>427</v>
      </c>
      <c r="P678" s="4"/>
      <c r="Q678" s="4" t="s">
        <v>427</v>
      </c>
      <c r="R678" s="5" t="s">
        <v>2557</v>
      </c>
      <c r="S678" s="5" t="s">
        <v>2558</v>
      </c>
      <c r="T678" s="5" t="s">
        <v>2559</v>
      </c>
      <c r="U678" s="4" t="s">
        <v>2560</v>
      </c>
      <c r="V678" s="4" t="s">
        <v>664</v>
      </c>
      <c r="W678" s="18" t="s">
        <v>425</v>
      </c>
      <c r="X678" s="18" t="s">
        <v>425</v>
      </c>
      <c r="Z678" s="7" t="str">
        <f>IFERROR(VLOOKUP(J678,Мощность!A:F,6,0),"000")</f>
        <v>_8_10___</v>
      </c>
      <c r="AA678" s="7" t="str">
        <f>IFERROR(VLOOKUP('Подбор UPS'!K678,Мощность!H:Q,10,0),"000")</f>
        <v>_7.2_8_9______</v>
      </c>
      <c r="AB678" t="str">
        <f t="shared" si="49"/>
        <v>да-</v>
      </c>
      <c r="AC678" t="str">
        <f t="shared" si="50"/>
        <v>нет-</v>
      </c>
      <c r="AD678" t="str">
        <f t="shared" si="48"/>
        <v>нет-</v>
      </c>
      <c r="AE678" t="s">
        <v>2708</v>
      </c>
      <c r="AF678" t="s">
        <v>2708</v>
      </c>
      <c r="AG678" t="s">
        <v>2708</v>
      </c>
      <c r="AH678" t="s">
        <v>2708</v>
      </c>
      <c r="AI678" t="s">
        <v>2708</v>
      </c>
      <c r="AJ678" s="37" t="str">
        <f t="shared" si="47"/>
        <v>9155-10-SHS-0-32X0Ah_</v>
      </c>
    </row>
    <row r="679" spans="1:36" ht="36" hidden="1">
      <c r="A679" s="64">
        <v>1024197</v>
      </c>
      <c r="B679" s="26" t="s">
        <v>124</v>
      </c>
      <c r="C679" s="68" t="s">
        <v>2607</v>
      </c>
      <c r="D679" s="18">
        <v>110</v>
      </c>
      <c r="E679" s="18">
        <v>30.5</v>
      </c>
      <c r="F679" s="69">
        <v>70.2</v>
      </c>
      <c r="G679" s="18">
        <v>121.4</v>
      </c>
      <c r="H679" s="5" t="s">
        <v>1301</v>
      </c>
      <c r="I679" s="6" t="s">
        <v>2697</v>
      </c>
      <c r="J679" s="17">
        <v>10</v>
      </c>
      <c r="K679" s="5">
        <v>9</v>
      </c>
      <c r="L679" s="5" t="s">
        <v>425</v>
      </c>
      <c r="M679" s="5" t="s">
        <v>426</v>
      </c>
      <c r="N679" s="17" t="s">
        <v>427</v>
      </c>
      <c r="O679" s="4" t="s">
        <v>427</v>
      </c>
      <c r="P679" s="4"/>
      <c r="Q679" s="4" t="s">
        <v>427</v>
      </c>
      <c r="R679" s="5" t="s">
        <v>2557</v>
      </c>
      <c r="S679" s="5" t="s">
        <v>2558</v>
      </c>
      <c r="T679" s="5" t="s">
        <v>2559</v>
      </c>
      <c r="U679" s="4" t="s">
        <v>2560</v>
      </c>
      <c r="V679" s="4" t="s">
        <v>664</v>
      </c>
      <c r="W679" s="18" t="s">
        <v>425</v>
      </c>
      <c r="X679" s="18" t="s">
        <v>425</v>
      </c>
      <c r="Z679" s="7" t="str">
        <f>IFERROR(VLOOKUP(J679,Мощность!A:F,6,0),"000")</f>
        <v>_8_10___</v>
      </c>
      <c r="AA679" s="7" t="str">
        <f>IFERROR(VLOOKUP('Подбор UPS'!K679,Мощность!H:Q,10,0),"000")</f>
        <v>_7.2_8_9______</v>
      </c>
      <c r="AB679" t="str">
        <f t="shared" si="49"/>
        <v>да-</v>
      </c>
      <c r="AC679" t="str">
        <f t="shared" si="50"/>
        <v>нет-</v>
      </c>
      <c r="AD679" t="str">
        <f t="shared" si="48"/>
        <v>нет-</v>
      </c>
      <c r="AE679" t="s">
        <v>2708</v>
      </c>
      <c r="AF679" t="s">
        <v>2708</v>
      </c>
      <c r="AG679" t="s">
        <v>2708</v>
      </c>
      <c r="AH679" t="s">
        <v>2708</v>
      </c>
      <c r="AI679" t="s">
        <v>2708</v>
      </c>
      <c r="AJ679" s="37" t="str">
        <f t="shared" si="47"/>
        <v>9155-10-SHS-0-64X0Ah_</v>
      </c>
    </row>
    <row r="680" spans="1:36" ht="24" hidden="1">
      <c r="A680" s="64">
        <v>1024201</v>
      </c>
      <c r="B680" s="26" t="s">
        <v>125</v>
      </c>
      <c r="C680" s="68" t="s">
        <v>541</v>
      </c>
      <c r="D680" s="18">
        <v>70</v>
      </c>
      <c r="E680" s="18">
        <v>30.5</v>
      </c>
      <c r="F680" s="69">
        <v>70.2</v>
      </c>
      <c r="G680" s="18">
        <v>41.8</v>
      </c>
      <c r="H680" s="5" t="s">
        <v>1301</v>
      </c>
      <c r="I680" s="6" t="s">
        <v>2697</v>
      </c>
      <c r="J680" s="17">
        <v>8</v>
      </c>
      <c r="K680" s="49" t="s">
        <v>2715</v>
      </c>
      <c r="L680" s="5" t="s">
        <v>425</v>
      </c>
      <c r="M680" s="5" t="s">
        <v>426</v>
      </c>
      <c r="N680" s="17" t="s">
        <v>427</v>
      </c>
      <c r="O680" s="4" t="s">
        <v>427</v>
      </c>
      <c r="P680" s="4"/>
      <c r="Q680" s="4" t="s">
        <v>427</v>
      </c>
      <c r="R680" s="5" t="s">
        <v>2557</v>
      </c>
      <c r="S680" s="5" t="s">
        <v>2558</v>
      </c>
      <c r="T680" s="5" t="s">
        <v>2559</v>
      </c>
      <c r="U680" s="4" t="s">
        <v>2560</v>
      </c>
      <c r="V680" s="4" t="s">
        <v>664</v>
      </c>
      <c r="W680" s="18" t="s">
        <v>425</v>
      </c>
      <c r="X680" s="18" t="s">
        <v>425</v>
      </c>
      <c r="Z680" s="7" t="str">
        <f>IFERROR(VLOOKUP(J680,Мощность!A:F,6,0),"000")</f>
        <v>_8____</v>
      </c>
      <c r="AA680" s="7" t="str">
        <f>IFERROR(VLOOKUP('Подбор UPS'!K680,Мощность!H:Q,10,0),"000")</f>
        <v>_7.2________</v>
      </c>
      <c r="AB680" t="str">
        <f t="shared" si="49"/>
        <v>да-</v>
      </c>
      <c r="AC680" t="str">
        <f t="shared" si="50"/>
        <v>нет-</v>
      </c>
      <c r="AD680" t="str">
        <f t="shared" si="48"/>
        <v>нет-</v>
      </c>
      <c r="AE680" t="s">
        <v>2708</v>
      </c>
      <c r="AF680" t="s">
        <v>2708</v>
      </c>
      <c r="AG680" t="s">
        <v>2708</v>
      </c>
      <c r="AH680" t="s">
        <v>2708</v>
      </c>
      <c r="AI680" t="s">
        <v>2708</v>
      </c>
      <c r="AJ680" s="37" t="str">
        <f t="shared" si="47"/>
        <v>9155-8-SCHS-0_</v>
      </c>
    </row>
    <row r="681" spans="1:36" ht="24" hidden="1">
      <c r="A681" s="64">
        <v>1024205</v>
      </c>
      <c r="B681" s="26" t="s">
        <v>126</v>
      </c>
      <c r="C681" s="68" t="s">
        <v>504</v>
      </c>
      <c r="D681" s="18">
        <v>70</v>
      </c>
      <c r="E681" s="18">
        <v>30.5</v>
      </c>
      <c r="F681" s="69">
        <v>70.2</v>
      </c>
      <c r="G681" s="18">
        <v>41.8</v>
      </c>
      <c r="H681" s="5" t="s">
        <v>1301</v>
      </c>
      <c r="I681" s="6" t="s">
        <v>2697</v>
      </c>
      <c r="J681" s="17">
        <v>10</v>
      </c>
      <c r="K681" s="5">
        <v>9</v>
      </c>
      <c r="L681" s="5" t="s">
        <v>425</v>
      </c>
      <c r="M681" s="5" t="s">
        <v>426</v>
      </c>
      <c r="N681" s="17" t="s">
        <v>427</v>
      </c>
      <c r="O681" s="4" t="s">
        <v>427</v>
      </c>
      <c r="P681" s="4"/>
      <c r="Q681" s="4" t="s">
        <v>427</v>
      </c>
      <c r="R681" s="5" t="s">
        <v>2557</v>
      </c>
      <c r="S681" s="5" t="s">
        <v>2558</v>
      </c>
      <c r="T681" s="5" t="s">
        <v>2559</v>
      </c>
      <c r="U681" s="4" t="s">
        <v>2560</v>
      </c>
      <c r="V681" s="4" t="s">
        <v>664</v>
      </c>
      <c r="W681" s="18" t="s">
        <v>425</v>
      </c>
      <c r="X681" s="18" t="s">
        <v>425</v>
      </c>
      <c r="Z681" s="7" t="str">
        <f>IFERROR(VLOOKUP(J681,Мощность!A:F,6,0),"000")</f>
        <v>_8_10___</v>
      </c>
      <c r="AA681" s="7" t="str">
        <f>IFERROR(VLOOKUP('Подбор UPS'!K681,Мощность!H:Q,10,0),"000")</f>
        <v>_7.2_8_9______</v>
      </c>
      <c r="AB681" t="str">
        <f t="shared" si="49"/>
        <v>да-</v>
      </c>
      <c r="AC681" t="str">
        <f t="shared" si="50"/>
        <v>нет-</v>
      </c>
      <c r="AD681" t="str">
        <f t="shared" si="48"/>
        <v>нет-</v>
      </c>
      <c r="AE681" t="s">
        <v>2708</v>
      </c>
      <c r="AF681" t="s">
        <v>2708</v>
      </c>
      <c r="AG681" t="s">
        <v>2708</v>
      </c>
      <c r="AH681" t="s">
        <v>2708</v>
      </c>
      <c r="AI681" t="s">
        <v>2708</v>
      </c>
      <c r="AJ681" s="37" t="str">
        <f t="shared" si="47"/>
        <v>9155-10-SCHS-0_</v>
      </c>
    </row>
    <row r="682" spans="1:36" ht="48" hidden="1">
      <c r="A682" s="64">
        <v>1024209</v>
      </c>
      <c r="B682" s="26" t="s">
        <v>127</v>
      </c>
      <c r="C682" s="68" t="s">
        <v>542</v>
      </c>
      <c r="D682" s="18">
        <v>175</v>
      </c>
      <c r="E682" s="18">
        <v>30.5</v>
      </c>
      <c r="F682" s="69">
        <v>70.2</v>
      </c>
      <c r="G682" s="18">
        <v>81.7</v>
      </c>
      <c r="H682" s="5" t="s">
        <v>1301</v>
      </c>
      <c r="I682" s="6" t="s">
        <v>2698</v>
      </c>
      <c r="J682" s="17">
        <v>8</v>
      </c>
      <c r="K682" s="49" t="s">
        <v>2715</v>
      </c>
      <c r="L682" s="5" t="s">
        <v>425</v>
      </c>
      <c r="M682" s="5" t="s">
        <v>426</v>
      </c>
      <c r="N682" s="17" t="s">
        <v>427</v>
      </c>
      <c r="O682" s="4" t="s">
        <v>427</v>
      </c>
      <c r="P682" s="4"/>
      <c r="Q682" s="4" t="s">
        <v>426</v>
      </c>
      <c r="R682" s="5" t="s">
        <v>2557</v>
      </c>
      <c r="S682" s="5" t="s">
        <v>2558</v>
      </c>
      <c r="T682" s="5" t="s">
        <v>2559</v>
      </c>
      <c r="U682" s="4" t="s">
        <v>2560</v>
      </c>
      <c r="V682" s="4" t="s">
        <v>664</v>
      </c>
      <c r="W682" s="5">
        <v>15</v>
      </c>
      <c r="X682" s="5"/>
      <c r="Z682" s="7" t="str">
        <f>IFERROR(VLOOKUP(J682,Мощность!A:F,6,0),"000")</f>
        <v>_8____</v>
      </c>
      <c r="AA682" s="7" t="str">
        <f>IFERROR(VLOOKUP('Подбор UPS'!K682,Мощность!H:Q,10,0),"000")</f>
        <v>_7.2________</v>
      </c>
      <c r="AB682" t="str">
        <f t="shared" si="49"/>
        <v>да-</v>
      </c>
      <c r="AC682" t="str">
        <f t="shared" si="50"/>
        <v>нет-</v>
      </c>
      <c r="AD682" t="str">
        <f t="shared" si="48"/>
        <v>да-</v>
      </c>
      <c r="AE682" t="s">
        <v>2708</v>
      </c>
      <c r="AF682" t="s">
        <v>2708</v>
      </c>
      <c r="AG682" t="s">
        <v>2708</v>
      </c>
      <c r="AH682" t="s">
        <v>2708</v>
      </c>
      <c r="AI682" t="s">
        <v>2708</v>
      </c>
      <c r="AJ682" s="37" t="str">
        <f t="shared" si="47"/>
        <v>9155-8-NHS-15-32X9Ah_</v>
      </c>
    </row>
    <row r="683" spans="1:36" ht="48" hidden="1">
      <c r="A683" s="64">
        <v>1024213</v>
      </c>
      <c r="B683" s="26" t="s">
        <v>128</v>
      </c>
      <c r="C683" s="68" t="s">
        <v>2502</v>
      </c>
      <c r="D683" s="18">
        <v>290</v>
      </c>
      <c r="E683" s="18">
        <v>30.5</v>
      </c>
      <c r="F683" s="69">
        <v>70.2</v>
      </c>
      <c r="G683" s="18">
        <v>121.4</v>
      </c>
      <c r="H683" s="5" t="s">
        <v>1301</v>
      </c>
      <c r="I683" s="6" t="s">
        <v>2698</v>
      </c>
      <c r="J683" s="17">
        <v>8</v>
      </c>
      <c r="K683" s="49" t="s">
        <v>2715</v>
      </c>
      <c r="L683" s="5" t="s">
        <v>425</v>
      </c>
      <c r="M683" s="5" t="s">
        <v>426</v>
      </c>
      <c r="N683" s="17" t="s">
        <v>427</v>
      </c>
      <c r="O683" s="4" t="s">
        <v>427</v>
      </c>
      <c r="P683" s="4"/>
      <c r="Q683" s="4" t="s">
        <v>426</v>
      </c>
      <c r="R683" s="5" t="s">
        <v>2557</v>
      </c>
      <c r="S683" s="5" t="s">
        <v>2558</v>
      </c>
      <c r="T683" s="5" t="s">
        <v>2559</v>
      </c>
      <c r="U683" s="4" t="s">
        <v>2560</v>
      </c>
      <c r="V683" s="4" t="s">
        <v>664</v>
      </c>
      <c r="W683" s="5">
        <v>33</v>
      </c>
      <c r="X683" s="5"/>
      <c r="Z683" s="7" t="str">
        <f>IFERROR(VLOOKUP(J683,Мощность!A:F,6,0),"000")</f>
        <v>_8____</v>
      </c>
      <c r="AA683" s="7" t="str">
        <f>IFERROR(VLOOKUP('Подбор UPS'!K683,Мощность!H:Q,10,0),"000")</f>
        <v>_7.2________</v>
      </c>
      <c r="AB683" t="str">
        <f t="shared" si="49"/>
        <v>да-</v>
      </c>
      <c r="AC683" t="str">
        <f t="shared" si="50"/>
        <v>нет-</v>
      </c>
      <c r="AD683" t="str">
        <f t="shared" si="48"/>
        <v>да-</v>
      </c>
      <c r="AE683" t="s">
        <v>2708</v>
      </c>
      <c r="AF683" t="s">
        <v>2708</v>
      </c>
      <c r="AG683" t="s">
        <v>2708</v>
      </c>
      <c r="AH683" t="s">
        <v>2708</v>
      </c>
      <c r="AI683" t="s">
        <v>2708</v>
      </c>
      <c r="AJ683" s="37" t="str">
        <f t="shared" si="47"/>
        <v>9155-8-NHS-33-64X9Ah_</v>
      </c>
    </row>
    <row r="684" spans="1:36" ht="48" hidden="1">
      <c r="A684" s="64">
        <v>1024217</v>
      </c>
      <c r="B684" s="26" t="s">
        <v>129</v>
      </c>
      <c r="C684" s="68" t="s">
        <v>505</v>
      </c>
      <c r="D684" s="18">
        <v>175</v>
      </c>
      <c r="E684" s="18">
        <v>30.5</v>
      </c>
      <c r="F684" s="69">
        <v>70.2</v>
      </c>
      <c r="G684" s="18">
        <v>81.7</v>
      </c>
      <c r="H684" s="5" t="s">
        <v>1301</v>
      </c>
      <c r="I684" s="6" t="s">
        <v>2698</v>
      </c>
      <c r="J684" s="17">
        <v>10</v>
      </c>
      <c r="K684" s="5">
        <v>9</v>
      </c>
      <c r="L684" s="5" t="s">
        <v>425</v>
      </c>
      <c r="M684" s="5" t="s">
        <v>426</v>
      </c>
      <c r="N684" s="17" t="s">
        <v>427</v>
      </c>
      <c r="O684" s="4" t="s">
        <v>427</v>
      </c>
      <c r="P684" s="4"/>
      <c r="Q684" s="4" t="s">
        <v>426</v>
      </c>
      <c r="R684" s="5" t="s">
        <v>2557</v>
      </c>
      <c r="S684" s="5" t="s">
        <v>2558</v>
      </c>
      <c r="T684" s="5" t="s">
        <v>2559</v>
      </c>
      <c r="U684" s="4" t="s">
        <v>2560</v>
      </c>
      <c r="V684" s="4" t="s">
        <v>664</v>
      </c>
      <c r="W684" s="5">
        <v>10</v>
      </c>
      <c r="X684" s="5"/>
      <c r="Z684" s="7" t="str">
        <f>IFERROR(VLOOKUP(J684,Мощность!A:F,6,0),"000")</f>
        <v>_8_10___</v>
      </c>
      <c r="AA684" s="7" t="str">
        <f>IFERROR(VLOOKUP('Подбор UPS'!K684,Мощность!H:Q,10,0),"000")</f>
        <v>_7.2_8_9______</v>
      </c>
      <c r="AB684" t="str">
        <f t="shared" si="49"/>
        <v>да-</v>
      </c>
      <c r="AC684" t="str">
        <f t="shared" si="50"/>
        <v>нет-</v>
      </c>
      <c r="AD684" t="str">
        <f t="shared" si="48"/>
        <v>да-</v>
      </c>
      <c r="AE684" t="s">
        <v>2708</v>
      </c>
      <c r="AF684" t="s">
        <v>2708</v>
      </c>
      <c r="AG684" t="s">
        <v>2708</v>
      </c>
      <c r="AH684" t="s">
        <v>2708</v>
      </c>
      <c r="AI684" t="s">
        <v>2708</v>
      </c>
      <c r="AJ684" s="37" t="str">
        <f t="shared" ref="AJ684:AJ747" si="51">CONCATENATE(B684,"_")</f>
        <v>9155-10-NHS-10-32X9Ah_</v>
      </c>
    </row>
    <row r="685" spans="1:36" ht="60" hidden="1">
      <c r="A685" s="64">
        <v>1024221</v>
      </c>
      <c r="B685" s="26" t="s">
        <v>130</v>
      </c>
      <c r="C685" s="68" t="s">
        <v>2608</v>
      </c>
      <c r="D685" s="18">
        <v>290</v>
      </c>
      <c r="E685" s="18">
        <v>30.5</v>
      </c>
      <c r="F685" s="69">
        <v>70.2</v>
      </c>
      <c r="G685" s="18">
        <v>121.4</v>
      </c>
      <c r="H685" s="5" t="s">
        <v>1301</v>
      </c>
      <c r="I685" s="6" t="s">
        <v>2698</v>
      </c>
      <c r="J685" s="17">
        <v>10</v>
      </c>
      <c r="K685" s="5">
        <v>9</v>
      </c>
      <c r="L685" s="5" t="s">
        <v>425</v>
      </c>
      <c r="M685" s="5" t="s">
        <v>426</v>
      </c>
      <c r="N685" s="17" t="s">
        <v>427</v>
      </c>
      <c r="O685" s="4" t="s">
        <v>427</v>
      </c>
      <c r="P685" s="4"/>
      <c r="Q685" s="4" t="s">
        <v>426</v>
      </c>
      <c r="R685" s="5" t="s">
        <v>2557</v>
      </c>
      <c r="S685" s="5" t="s">
        <v>2558</v>
      </c>
      <c r="T685" s="5" t="s">
        <v>2559</v>
      </c>
      <c r="U685" s="4" t="s">
        <v>2560</v>
      </c>
      <c r="V685" s="4" t="s">
        <v>664</v>
      </c>
      <c r="W685" s="5">
        <v>25</v>
      </c>
      <c r="X685" s="5"/>
      <c r="Z685" s="7" t="str">
        <f>IFERROR(VLOOKUP(J685,Мощность!A:F,6,0),"000")</f>
        <v>_8_10___</v>
      </c>
      <c r="AA685" s="7" t="str">
        <f>IFERROR(VLOOKUP('Подбор UPS'!K685,Мощность!H:Q,10,0),"000")</f>
        <v>_7.2_8_9______</v>
      </c>
      <c r="AB685" t="str">
        <f t="shared" si="49"/>
        <v>да-</v>
      </c>
      <c r="AC685" t="str">
        <f t="shared" si="50"/>
        <v>нет-</v>
      </c>
      <c r="AD685" t="str">
        <f t="shared" si="48"/>
        <v>да-</v>
      </c>
      <c r="AE685" t="s">
        <v>2708</v>
      </c>
      <c r="AF685" t="s">
        <v>2708</v>
      </c>
      <c r="AG685" t="s">
        <v>2708</v>
      </c>
      <c r="AH685" t="s">
        <v>2708</v>
      </c>
      <c r="AI685" t="s">
        <v>2708</v>
      </c>
      <c r="AJ685" s="37" t="str">
        <f t="shared" si="51"/>
        <v>9155-10-NHS-25-64X9Ah_</v>
      </c>
    </row>
    <row r="686" spans="1:36" ht="48" hidden="1">
      <c r="A686" s="64">
        <v>1024225</v>
      </c>
      <c r="B686" s="26" t="s">
        <v>131</v>
      </c>
      <c r="C686" s="68" t="s">
        <v>560</v>
      </c>
      <c r="D686" s="18">
        <v>175</v>
      </c>
      <c r="E686" s="18">
        <v>30.5</v>
      </c>
      <c r="F686" s="69">
        <v>70.2</v>
      </c>
      <c r="G686" s="18">
        <v>81.7</v>
      </c>
      <c r="H686" s="5" t="s">
        <v>1301</v>
      </c>
      <c r="I686" s="6" t="s">
        <v>2698</v>
      </c>
      <c r="J686" s="17">
        <v>12</v>
      </c>
      <c r="K686" s="49" t="s">
        <v>2716</v>
      </c>
      <c r="L686" s="5" t="s">
        <v>425</v>
      </c>
      <c r="M686" s="5" t="s">
        <v>426</v>
      </c>
      <c r="N686" s="17" t="s">
        <v>427</v>
      </c>
      <c r="O686" s="4" t="s">
        <v>427</v>
      </c>
      <c r="P686" s="4"/>
      <c r="Q686" s="4" t="s">
        <v>426</v>
      </c>
      <c r="R686" s="5" t="s">
        <v>2557</v>
      </c>
      <c r="S686" s="5" t="s">
        <v>2558</v>
      </c>
      <c r="T686" s="5" t="s">
        <v>2559</v>
      </c>
      <c r="U686" s="4" t="s">
        <v>2560</v>
      </c>
      <c r="V686" s="4" t="s">
        <v>664</v>
      </c>
      <c r="W686" s="5">
        <v>8</v>
      </c>
      <c r="X686" s="5"/>
      <c r="Z686" s="7" t="str">
        <f>IFERROR(VLOOKUP(J686,Мощность!A:F,6,0),"000")</f>
        <v>_8_10_12__</v>
      </c>
      <c r="AA686" s="7" t="str">
        <f>IFERROR(VLOOKUP('Подбор UPS'!K686,Мощность!H:Q,10,0),"000")</f>
        <v>_7.2_8_9_10_10.8____</v>
      </c>
      <c r="AB686" t="str">
        <f t="shared" si="49"/>
        <v>да-</v>
      </c>
      <c r="AC686" t="str">
        <f t="shared" si="50"/>
        <v>нет-</v>
      </c>
      <c r="AD686" t="str">
        <f t="shared" si="48"/>
        <v>да-</v>
      </c>
      <c r="AE686" t="s">
        <v>2708</v>
      </c>
      <c r="AF686" t="s">
        <v>2708</v>
      </c>
      <c r="AG686" t="s">
        <v>2708</v>
      </c>
      <c r="AH686" t="s">
        <v>2708</v>
      </c>
      <c r="AI686" t="s">
        <v>2708</v>
      </c>
      <c r="AJ686" s="37" t="str">
        <f t="shared" si="51"/>
        <v>9155-12-NHS-8-32X9Ah_</v>
      </c>
    </row>
    <row r="687" spans="1:36" ht="60" hidden="1">
      <c r="A687" s="64">
        <v>1024229</v>
      </c>
      <c r="B687" s="26" t="s">
        <v>132</v>
      </c>
      <c r="C687" s="68" t="s">
        <v>2609</v>
      </c>
      <c r="D687" s="18">
        <v>290</v>
      </c>
      <c r="E687" s="18">
        <v>30.5</v>
      </c>
      <c r="F687" s="69">
        <v>70.2</v>
      </c>
      <c r="G687" s="18">
        <v>121.4</v>
      </c>
      <c r="H687" s="5" t="s">
        <v>1301</v>
      </c>
      <c r="I687" s="6" t="s">
        <v>2698</v>
      </c>
      <c r="J687" s="17">
        <v>12</v>
      </c>
      <c r="K687" s="49" t="s">
        <v>2716</v>
      </c>
      <c r="L687" s="5" t="s">
        <v>425</v>
      </c>
      <c r="M687" s="5" t="s">
        <v>426</v>
      </c>
      <c r="N687" s="17" t="s">
        <v>427</v>
      </c>
      <c r="O687" s="4" t="s">
        <v>427</v>
      </c>
      <c r="P687" s="4"/>
      <c r="Q687" s="4" t="s">
        <v>426</v>
      </c>
      <c r="R687" s="5" t="s">
        <v>2557</v>
      </c>
      <c r="S687" s="5" t="s">
        <v>2558</v>
      </c>
      <c r="T687" s="5" t="s">
        <v>2559</v>
      </c>
      <c r="U687" s="4" t="s">
        <v>2560</v>
      </c>
      <c r="V687" s="4" t="s">
        <v>664</v>
      </c>
      <c r="W687" s="5">
        <v>20</v>
      </c>
      <c r="X687" s="5"/>
      <c r="Z687" s="7" t="str">
        <f>IFERROR(VLOOKUP(J687,Мощность!A:F,6,0),"000")</f>
        <v>_8_10_12__</v>
      </c>
      <c r="AA687" s="7" t="str">
        <f>IFERROR(VLOOKUP('Подбор UPS'!K687,Мощность!H:Q,10,0),"000")</f>
        <v>_7.2_8_9_10_10.8____</v>
      </c>
      <c r="AB687" t="str">
        <f t="shared" si="49"/>
        <v>да-</v>
      </c>
      <c r="AC687" t="str">
        <f t="shared" si="50"/>
        <v>нет-</v>
      </c>
      <c r="AD687" t="str">
        <f t="shared" si="48"/>
        <v>да-</v>
      </c>
      <c r="AE687" t="s">
        <v>2708</v>
      </c>
      <c r="AF687" t="s">
        <v>2708</v>
      </c>
      <c r="AG687" t="s">
        <v>2708</v>
      </c>
      <c r="AH687" t="s">
        <v>2708</v>
      </c>
      <c r="AI687" t="s">
        <v>2708</v>
      </c>
      <c r="AJ687" s="37" t="str">
        <f t="shared" si="51"/>
        <v>9155-12-NHS-20-64X9Ah_</v>
      </c>
    </row>
    <row r="688" spans="1:36" ht="48" hidden="1">
      <c r="A688" s="64">
        <v>1024233</v>
      </c>
      <c r="B688" s="26" t="s">
        <v>133</v>
      </c>
      <c r="C688" s="68" t="s">
        <v>574</v>
      </c>
      <c r="D688" s="18">
        <v>175</v>
      </c>
      <c r="E688" s="18">
        <v>30.5</v>
      </c>
      <c r="F688" s="69">
        <v>70.2</v>
      </c>
      <c r="G688" s="18">
        <v>81.7</v>
      </c>
      <c r="H688" s="5" t="s">
        <v>1301</v>
      </c>
      <c r="I688" s="6" t="s">
        <v>2698</v>
      </c>
      <c r="J688" s="17">
        <v>15</v>
      </c>
      <c r="K688" s="49" t="s">
        <v>2717</v>
      </c>
      <c r="L688" s="5" t="s">
        <v>425</v>
      </c>
      <c r="M688" s="5" t="s">
        <v>426</v>
      </c>
      <c r="N688" s="17" t="s">
        <v>427</v>
      </c>
      <c r="O688" s="4" t="s">
        <v>427</v>
      </c>
      <c r="P688" s="4"/>
      <c r="Q688" s="4" t="s">
        <v>426</v>
      </c>
      <c r="R688" s="5" t="s">
        <v>2557</v>
      </c>
      <c r="S688" s="5" t="s">
        <v>2558</v>
      </c>
      <c r="T688" s="5" t="s">
        <v>2559</v>
      </c>
      <c r="U688" s="4" t="s">
        <v>2560</v>
      </c>
      <c r="V688" s="4" t="s">
        <v>664</v>
      </c>
      <c r="W688" s="5">
        <v>5</v>
      </c>
      <c r="X688" s="5"/>
      <c r="Z688" s="7" t="str">
        <f>IFERROR(VLOOKUP(J688,Мощность!A:F,6,0),"000")</f>
        <v>_8_10_12_15_</v>
      </c>
      <c r="AA688" s="7" t="str">
        <f>IFERROR(VLOOKUP('Подбор UPS'!K688,Мощность!H:Q,10,0),"000")</f>
        <v>_7.2_8_9_10_10.8_12_13.5__</v>
      </c>
      <c r="AB688" t="str">
        <f t="shared" si="49"/>
        <v>да-</v>
      </c>
      <c r="AC688" t="str">
        <f t="shared" si="50"/>
        <v>нет-</v>
      </c>
      <c r="AD688" t="str">
        <f t="shared" si="48"/>
        <v>да-</v>
      </c>
      <c r="AE688" t="s">
        <v>2708</v>
      </c>
      <c r="AF688" t="s">
        <v>2708</v>
      </c>
      <c r="AG688" t="s">
        <v>2708</v>
      </c>
      <c r="AH688" t="s">
        <v>2708</v>
      </c>
      <c r="AI688" t="s">
        <v>2708</v>
      </c>
      <c r="AJ688" s="37" t="str">
        <f t="shared" si="51"/>
        <v>9155-15-NHS-5-32X9Ah_</v>
      </c>
    </row>
    <row r="689" spans="1:36" ht="60" hidden="1">
      <c r="A689" s="64">
        <v>1024237</v>
      </c>
      <c r="B689" s="26" t="s">
        <v>134</v>
      </c>
      <c r="C689" s="68" t="s">
        <v>2610</v>
      </c>
      <c r="D689" s="18">
        <v>290</v>
      </c>
      <c r="E689" s="18">
        <v>30.5</v>
      </c>
      <c r="F689" s="69">
        <v>70.2</v>
      </c>
      <c r="G689" s="18">
        <v>121.4</v>
      </c>
      <c r="H689" s="5" t="s">
        <v>1301</v>
      </c>
      <c r="I689" s="6" t="s">
        <v>2698</v>
      </c>
      <c r="J689" s="17">
        <v>15</v>
      </c>
      <c r="K689" s="49" t="s">
        <v>2717</v>
      </c>
      <c r="L689" s="5" t="s">
        <v>425</v>
      </c>
      <c r="M689" s="5" t="s">
        <v>426</v>
      </c>
      <c r="N689" s="17" t="s">
        <v>427</v>
      </c>
      <c r="O689" s="4" t="s">
        <v>427</v>
      </c>
      <c r="P689" s="4"/>
      <c r="Q689" s="4" t="s">
        <v>426</v>
      </c>
      <c r="R689" s="5" t="s">
        <v>2557</v>
      </c>
      <c r="S689" s="5" t="s">
        <v>2558</v>
      </c>
      <c r="T689" s="5" t="s">
        <v>2559</v>
      </c>
      <c r="U689" s="4" t="s">
        <v>2560</v>
      </c>
      <c r="V689" s="4" t="s">
        <v>664</v>
      </c>
      <c r="W689" s="5">
        <v>15</v>
      </c>
      <c r="X689" s="5"/>
      <c r="Z689" s="7" t="str">
        <f>IFERROR(VLOOKUP(J689,Мощность!A:F,6,0),"000")</f>
        <v>_8_10_12_15_</v>
      </c>
      <c r="AA689" s="7" t="str">
        <f>IFERROR(VLOOKUP('Подбор UPS'!K689,Мощность!H:Q,10,0),"000")</f>
        <v>_7.2_8_9_10_10.8_12_13.5__</v>
      </c>
      <c r="AB689" t="str">
        <f t="shared" si="49"/>
        <v>да-</v>
      </c>
      <c r="AC689" t="str">
        <f t="shared" si="50"/>
        <v>нет-</v>
      </c>
      <c r="AD689" t="str">
        <f t="shared" si="48"/>
        <v>да-</v>
      </c>
      <c r="AE689" t="s">
        <v>2708</v>
      </c>
      <c r="AF689" t="s">
        <v>2708</v>
      </c>
      <c r="AG689" t="s">
        <v>2708</v>
      </c>
      <c r="AH689" t="s">
        <v>2708</v>
      </c>
      <c r="AI689" t="s">
        <v>2708</v>
      </c>
      <c r="AJ689" s="37" t="str">
        <f t="shared" si="51"/>
        <v>9155-15-NHS-15-64X9Ah_</v>
      </c>
    </row>
    <row r="690" spans="1:36" ht="48" hidden="1">
      <c r="A690" s="64">
        <v>1024241</v>
      </c>
      <c r="B690" s="26" t="s">
        <v>135</v>
      </c>
      <c r="C690" s="68" t="s">
        <v>543</v>
      </c>
      <c r="D690" s="18">
        <v>170</v>
      </c>
      <c r="E690" s="18">
        <v>30.5</v>
      </c>
      <c r="F690" s="69">
        <v>70.2</v>
      </c>
      <c r="G690" s="18">
        <v>81.7</v>
      </c>
      <c r="H690" s="5" t="s">
        <v>1301</v>
      </c>
      <c r="I690" s="6" t="s">
        <v>2698</v>
      </c>
      <c r="J690" s="17">
        <v>8</v>
      </c>
      <c r="K690" s="49" t="s">
        <v>2715</v>
      </c>
      <c r="L690" s="5" t="s">
        <v>425</v>
      </c>
      <c r="M690" s="5" t="s">
        <v>426</v>
      </c>
      <c r="N690" s="17" t="s">
        <v>427</v>
      </c>
      <c r="O690" s="4" t="s">
        <v>427</v>
      </c>
      <c r="P690" s="4"/>
      <c r="Q690" s="4" t="s">
        <v>426</v>
      </c>
      <c r="R690" s="5" t="s">
        <v>2557</v>
      </c>
      <c r="S690" s="5" t="s">
        <v>2558</v>
      </c>
      <c r="T690" s="5" t="s">
        <v>2559</v>
      </c>
      <c r="U690" s="4" t="s">
        <v>2560</v>
      </c>
      <c r="V690" s="4" t="s">
        <v>664</v>
      </c>
      <c r="W690" s="5">
        <v>10</v>
      </c>
      <c r="X690" s="5"/>
      <c r="Z690" s="7" t="str">
        <f>IFERROR(VLOOKUP(J690,Мощность!A:F,6,0),"000")</f>
        <v>_8____</v>
      </c>
      <c r="AA690" s="7" t="str">
        <f>IFERROR(VLOOKUP('Подбор UPS'!K690,Мощность!H:Q,10,0),"000")</f>
        <v>_7.2________</v>
      </c>
      <c r="AB690" t="str">
        <f t="shared" si="49"/>
        <v>да-</v>
      </c>
      <c r="AC690" t="str">
        <f t="shared" si="50"/>
        <v>нет-</v>
      </c>
      <c r="AD690" t="str">
        <f t="shared" si="48"/>
        <v>да-</v>
      </c>
      <c r="AE690" t="s">
        <v>2708</v>
      </c>
      <c r="AF690" t="s">
        <v>2708</v>
      </c>
      <c r="AG690" t="s">
        <v>2708</v>
      </c>
      <c r="AH690" t="s">
        <v>2708</v>
      </c>
      <c r="AI690" t="s">
        <v>2708</v>
      </c>
      <c r="AJ690" s="37" t="str">
        <f t="shared" si="51"/>
        <v>9155-8-NLHS-10-32X7Ah_</v>
      </c>
    </row>
    <row r="691" spans="1:36" ht="48" hidden="1">
      <c r="A691" s="64">
        <v>1024245</v>
      </c>
      <c r="B691" s="26" t="s">
        <v>136</v>
      </c>
      <c r="C691" s="68" t="s">
        <v>2503</v>
      </c>
      <c r="D691" s="18">
        <v>280</v>
      </c>
      <c r="E691" s="18">
        <v>30.5</v>
      </c>
      <c r="F691" s="69">
        <v>70.2</v>
      </c>
      <c r="G691" s="18">
        <v>121.4</v>
      </c>
      <c r="H691" s="5" t="s">
        <v>1301</v>
      </c>
      <c r="I691" s="6" t="s">
        <v>2698</v>
      </c>
      <c r="J691" s="17">
        <v>8</v>
      </c>
      <c r="K691" s="49" t="s">
        <v>2715</v>
      </c>
      <c r="L691" s="5" t="s">
        <v>425</v>
      </c>
      <c r="M691" s="5" t="s">
        <v>426</v>
      </c>
      <c r="N691" s="17" t="s">
        <v>427</v>
      </c>
      <c r="O691" s="4" t="s">
        <v>427</v>
      </c>
      <c r="P691" s="4"/>
      <c r="Q691" s="4" t="s">
        <v>426</v>
      </c>
      <c r="R691" s="5" t="s">
        <v>2557</v>
      </c>
      <c r="S691" s="5" t="s">
        <v>2558</v>
      </c>
      <c r="T691" s="5" t="s">
        <v>2559</v>
      </c>
      <c r="U691" s="4" t="s">
        <v>2560</v>
      </c>
      <c r="V691" s="4" t="s">
        <v>664</v>
      </c>
      <c r="W691" s="5">
        <v>28</v>
      </c>
      <c r="X691" s="5"/>
      <c r="Z691" s="7" t="str">
        <f>IFERROR(VLOOKUP(J691,Мощность!A:F,6,0),"000")</f>
        <v>_8____</v>
      </c>
      <c r="AA691" s="7" t="str">
        <f>IFERROR(VLOOKUP('Подбор UPS'!K691,Мощность!H:Q,10,0),"000")</f>
        <v>_7.2________</v>
      </c>
      <c r="AB691" t="str">
        <f t="shared" si="49"/>
        <v>да-</v>
      </c>
      <c r="AC691" t="str">
        <f t="shared" si="50"/>
        <v>нет-</v>
      </c>
      <c r="AD691" t="str">
        <f t="shared" si="48"/>
        <v>да-</v>
      </c>
      <c r="AE691" t="s">
        <v>2708</v>
      </c>
      <c r="AF691" t="s">
        <v>2708</v>
      </c>
      <c r="AG691" t="s">
        <v>2708</v>
      </c>
      <c r="AH691" t="s">
        <v>2708</v>
      </c>
      <c r="AI691" t="s">
        <v>2708</v>
      </c>
      <c r="AJ691" s="37" t="str">
        <f t="shared" si="51"/>
        <v>9155-8-NLHS-28-64X7Ah_</v>
      </c>
    </row>
    <row r="692" spans="1:36" ht="60" hidden="1">
      <c r="A692" s="64">
        <v>1024249</v>
      </c>
      <c r="B692" s="26" t="s">
        <v>137</v>
      </c>
      <c r="C692" s="68" t="s">
        <v>2611</v>
      </c>
      <c r="D692" s="18">
        <v>170</v>
      </c>
      <c r="E692" s="18">
        <v>30.5</v>
      </c>
      <c r="F692" s="69">
        <v>70.2</v>
      </c>
      <c r="G692" s="18">
        <v>81.7</v>
      </c>
      <c r="H692" s="5" t="s">
        <v>1301</v>
      </c>
      <c r="I692" s="6" t="s">
        <v>2698</v>
      </c>
      <c r="J692" s="17">
        <v>10</v>
      </c>
      <c r="K692" s="5">
        <v>9</v>
      </c>
      <c r="L692" s="5" t="s">
        <v>425</v>
      </c>
      <c r="M692" s="5" t="s">
        <v>426</v>
      </c>
      <c r="N692" s="17" t="s">
        <v>427</v>
      </c>
      <c r="O692" s="4" t="s">
        <v>427</v>
      </c>
      <c r="P692" s="4"/>
      <c r="Q692" s="4" t="s">
        <v>426</v>
      </c>
      <c r="R692" s="5" t="s">
        <v>2557</v>
      </c>
      <c r="S692" s="5" t="s">
        <v>2558</v>
      </c>
      <c r="T692" s="5" t="s">
        <v>2559</v>
      </c>
      <c r="U692" s="4" t="s">
        <v>2560</v>
      </c>
      <c r="V692" s="4" t="s">
        <v>664</v>
      </c>
      <c r="W692" s="5">
        <v>6</v>
      </c>
      <c r="X692" s="5"/>
      <c r="Z692" s="7" t="str">
        <f>IFERROR(VLOOKUP(J692,Мощность!A:F,6,0),"000")</f>
        <v>_8_10___</v>
      </c>
      <c r="AA692" s="7" t="str">
        <f>IFERROR(VLOOKUP('Подбор UPS'!K692,Мощность!H:Q,10,0),"000")</f>
        <v>_7.2_8_9______</v>
      </c>
      <c r="AB692" t="str">
        <f t="shared" si="49"/>
        <v>да-</v>
      </c>
      <c r="AC692" t="str">
        <f t="shared" si="50"/>
        <v>нет-</v>
      </c>
      <c r="AD692" t="str">
        <f t="shared" si="48"/>
        <v>да-</v>
      </c>
      <c r="AE692" t="s">
        <v>2708</v>
      </c>
      <c r="AF692" t="s">
        <v>2708</v>
      </c>
      <c r="AG692" t="s">
        <v>2708</v>
      </c>
      <c r="AH692" t="s">
        <v>2708</v>
      </c>
      <c r="AI692" t="s">
        <v>2708</v>
      </c>
      <c r="AJ692" s="37" t="str">
        <f t="shared" si="51"/>
        <v>9155-10-NLHS-6-32X7Ah_</v>
      </c>
    </row>
    <row r="693" spans="1:36" ht="60" hidden="1">
      <c r="A693" s="64">
        <v>1024253</v>
      </c>
      <c r="B693" s="26" t="s">
        <v>138</v>
      </c>
      <c r="C693" s="68" t="s">
        <v>2612</v>
      </c>
      <c r="D693" s="18">
        <v>280</v>
      </c>
      <c r="E693" s="18">
        <v>30.5</v>
      </c>
      <c r="F693" s="69">
        <v>70.2</v>
      </c>
      <c r="G693" s="18">
        <v>121.4</v>
      </c>
      <c r="H693" s="5" t="s">
        <v>1301</v>
      </c>
      <c r="I693" s="6" t="s">
        <v>2698</v>
      </c>
      <c r="J693" s="17">
        <v>10</v>
      </c>
      <c r="K693" s="5">
        <v>9</v>
      </c>
      <c r="L693" s="5" t="s">
        <v>425</v>
      </c>
      <c r="M693" s="5" t="s">
        <v>426</v>
      </c>
      <c r="N693" s="17" t="s">
        <v>427</v>
      </c>
      <c r="O693" s="4" t="s">
        <v>427</v>
      </c>
      <c r="P693" s="4"/>
      <c r="Q693" s="4" t="s">
        <v>426</v>
      </c>
      <c r="R693" s="5" t="s">
        <v>2557</v>
      </c>
      <c r="S693" s="5" t="s">
        <v>2558</v>
      </c>
      <c r="T693" s="5" t="s">
        <v>2559</v>
      </c>
      <c r="U693" s="4" t="s">
        <v>2560</v>
      </c>
      <c r="V693" s="4" t="s">
        <v>664</v>
      </c>
      <c r="W693" s="5">
        <v>20</v>
      </c>
      <c r="X693" s="5"/>
      <c r="Z693" s="7" t="str">
        <f>IFERROR(VLOOKUP(J693,Мощность!A:F,6,0),"000")</f>
        <v>_8_10___</v>
      </c>
      <c r="AA693" s="7" t="str">
        <f>IFERROR(VLOOKUP('Подбор UPS'!K693,Мощность!H:Q,10,0),"000")</f>
        <v>_7.2_8_9______</v>
      </c>
      <c r="AB693" t="str">
        <f t="shared" si="49"/>
        <v>да-</v>
      </c>
      <c r="AC693" t="str">
        <f t="shared" si="50"/>
        <v>нет-</v>
      </c>
      <c r="AD693" t="str">
        <f t="shared" si="48"/>
        <v>да-</v>
      </c>
      <c r="AE693" t="s">
        <v>2708</v>
      </c>
      <c r="AF693" t="s">
        <v>2708</v>
      </c>
      <c r="AG693" t="s">
        <v>2708</v>
      </c>
      <c r="AH693" t="s">
        <v>2708</v>
      </c>
      <c r="AI693" t="s">
        <v>2708</v>
      </c>
      <c r="AJ693" s="37" t="str">
        <f t="shared" si="51"/>
        <v>9155-10-NLHS-20-64X7Ah_</v>
      </c>
    </row>
    <row r="694" spans="1:36" ht="60" hidden="1">
      <c r="A694" s="64">
        <v>1024257</v>
      </c>
      <c r="B694" s="26" t="s">
        <v>139</v>
      </c>
      <c r="C694" s="68" t="s">
        <v>2613</v>
      </c>
      <c r="D694" s="18">
        <v>280</v>
      </c>
      <c r="E694" s="18">
        <v>30.5</v>
      </c>
      <c r="F694" s="69">
        <v>70.2</v>
      </c>
      <c r="G694" s="18">
        <v>121.4</v>
      </c>
      <c r="H694" s="5" t="s">
        <v>1301</v>
      </c>
      <c r="I694" s="6" t="s">
        <v>2698</v>
      </c>
      <c r="J694" s="17">
        <v>12</v>
      </c>
      <c r="K694" s="49" t="s">
        <v>2716</v>
      </c>
      <c r="L694" s="5" t="s">
        <v>425</v>
      </c>
      <c r="M694" s="5" t="s">
        <v>426</v>
      </c>
      <c r="N694" s="17" t="s">
        <v>427</v>
      </c>
      <c r="O694" s="4" t="s">
        <v>427</v>
      </c>
      <c r="P694" s="4"/>
      <c r="Q694" s="4" t="s">
        <v>426</v>
      </c>
      <c r="R694" s="5" t="s">
        <v>2557</v>
      </c>
      <c r="S694" s="5" t="s">
        <v>2558</v>
      </c>
      <c r="T694" s="5" t="s">
        <v>2559</v>
      </c>
      <c r="U694" s="4" t="s">
        <v>2560</v>
      </c>
      <c r="V694" s="4" t="s">
        <v>664</v>
      </c>
      <c r="W694" s="5">
        <v>15</v>
      </c>
      <c r="X694" s="5"/>
      <c r="Z694" s="7" t="str">
        <f>IFERROR(VLOOKUP(J694,Мощность!A:F,6,0),"000")</f>
        <v>_8_10_12__</v>
      </c>
      <c r="AA694" s="7" t="str">
        <f>IFERROR(VLOOKUP('Подбор UPS'!K694,Мощность!H:Q,10,0),"000")</f>
        <v>_7.2_8_9_10_10.8____</v>
      </c>
      <c r="AB694" t="str">
        <f t="shared" si="49"/>
        <v>да-</v>
      </c>
      <c r="AC694" t="str">
        <f t="shared" si="50"/>
        <v>нет-</v>
      </c>
      <c r="AD694" t="str">
        <f t="shared" si="48"/>
        <v>да-</v>
      </c>
      <c r="AE694" t="s">
        <v>2708</v>
      </c>
      <c r="AF694" t="s">
        <v>2708</v>
      </c>
      <c r="AG694" t="s">
        <v>2708</v>
      </c>
      <c r="AH694" t="s">
        <v>2708</v>
      </c>
      <c r="AI694" t="s">
        <v>2708</v>
      </c>
      <c r="AJ694" s="37" t="str">
        <f t="shared" si="51"/>
        <v>9155-12-NLHS-15-64X7Ah_</v>
      </c>
    </row>
    <row r="695" spans="1:36" ht="60" hidden="1">
      <c r="A695" s="64">
        <v>1024261</v>
      </c>
      <c r="B695" s="26" t="s">
        <v>140</v>
      </c>
      <c r="C695" s="68" t="s">
        <v>2614</v>
      </c>
      <c r="D695" s="18">
        <v>280</v>
      </c>
      <c r="E695" s="18">
        <v>30.5</v>
      </c>
      <c r="F695" s="69">
        <v>70.2</v>
      </c>
      <c r="G695" s="18">
        <v>121.4</v>
      </c>
      <c r="H695" s="5" t="s">
        <v>1301</v>
      </c>
      <c r="I695" s="6" t="s">
        <v>2698</v>
      </c>
      <c r="J695" s="17">
        <v>15</v>
      </c>
      <c r="K695" s="49" t="s">
        <v>2717</v>
      </c>
      <c r="L695" s="5" t="s">
        <v>425</v>
      </c>
      <c r="M695" s="5" t="s">
        <v>426</v>
      </c>
      <c r="N695" s="17" t="s">
        <v>427</v>
      </c>
      <c r="O695" s="4" t="s">
        <v>427</v>
      </c>
      <c r="P695" s="4"/>
      <c r="Q695" s="4" t="s">
        <v>426</v>
      </c>
      <c r="R695" s="5" t="s">
        <v>2557</v>
      </c>
      <c r="S695" s="5" t="s">
        <v>2558</v>
      </c>
      <c r="T695" s="5" t="s">
        <v>2559</v>
      </c>
      <c r="U695" s="4" t="s">
        <v>2560</v>
      </c>
      <c r="V695" s="4" t="s">
        <v>664</v>
      </c>
      <c r="W695" s="5">
        <v>10</v>
      </c>
      <c r="X695" s="5"/>
      <c r="Z695" s="7" t="str">
        <f>IFERROR(VLOOKUP(J695,Мощность!A:F,6,0),"000")</f>
        <v>_8_10_12_15_</v>
      </c>
      <c r="AA695" s="7" t="str">
        <f>IFERROR(VLOOKUP('Подбор UPS'!K695,Мощность!H:Q,10,0),"000")</f>
        <v>_7.2_8_9_10_10.8_12_13.5__</v>
      </c>
      <c r="AB695" t="str">
        <f t="shared" si="49"/>
        <v>да-</v>
      </c>
      <c r="AC695" t="str">
        <f t="shared" si="50"/>
        <v>нет-</v>
      </c>
      <c r="AD695" t="str">
        <f t="shared" si="48"/>
        <v>да-</v>
      </c>
      <c r="AE695" t="s">
        <v>2708</v>
      </c>
      <c r="AF695" t="s">
        <v>2708</v>
      </c>
      <c r="AG695" t="s">
        <v>2708</v>
      </c>
      <c r="AH695" t="s">
        <v>2708</v>
      </c>
      <c r="AI695" t="s">
        <v>2708</v>
      </c>
      <c r="AJ695" s="37" t="str">
        <f t="shared" si="51"/>
        <v>9155-15-NLHS-10-64X7Ah_</v>
      </c>
    </row>
    <row r="696" spans="1:36" ht="36" hidden="1">
      <c r="A696" s="64">
        <v>1024265</v>
      </c>
      <c r="B696" s="26" t="s">
        <v>141</v>
      </c>
      <c r="C696" s="68" t="s">
        <v>544</v>
      </c>
      <c r="D696" s="18">
        <v>85</v>
      </c>
      <c r="E696" s="18">
        <v>30.5</v>
      </c>
      <c r="F696" s="69">
        <v>70.2</v>
      </c>
      <c r="G696" s="18">
        <v>81.7</v>
      </c>
      <c r="H696" s="5" t="s">
        <v>1301</v>
      </c>
      <c r="I696" s="6" t="s">
        <v>2698</v>
      </c>
      <c r="J696" s="17">
        <v>8</v>
      </c>
      <c r="K696" s="49" t="s">
        <v>2715</v>
      </c>
      <c r="L696" s="5" t="s">
        <v>425</v>
      </c>
      <c r="M696" s="5" t="s">
        <v>426</v>
      </c>
      <c r="N696" s="17" t="s">
        <v>427</v>
      </c>
      <c r="O696" s="4" t="s">
        <v>427</v>
      </c>
      <c r="P696" s="4"/>
      <c r="Q696" s="4" t="s">
        <v>427</v>
      </c>
      <c r="R696" s="5" t="s">
        <v>2557</v>
      </c>
      <c r="S696" s="5" t="s">
        <v>2558</v>
      </c>
      <c r="T696" s="5" t="s">
        <v>2559</v>
      </c>
      <c r="U696" s="4" t="s">
        <v>2560</v>
      </c>
      <c r="V696" s="4" t="s">
        <v>664</v>
      </c>
      <c r="W696" s="18" t="s">
        <v>425</v>
      </c>
      <c r="X696" s="18" t="s">
        <v>425</v>
      </c>
      <c r="Z696" s="7" t="str">
        <f>IFERROR(VLOOKUP(J696,Мощность!A:F,6,0),"000")</f>
        <v>_8____</v>
      </c>
      <c r="AA696" s="7" t="str">
        <f>IFERROR(VLOOKUP('Подбор UPS'!K696,Мощность!H:Q,10,0),"000")</f>
        <v>_7.2________</v>
      </c>
      <c r="AB696" t="str">
        <f t="shared" si="49"/>
        <v>да-</v>
      </c>
      <c r="AC696" t="str">
        <f t="shared" si="50"/>
        <v>нет-</v>
      </c>
      <c r="AD696" t="str">
        <f t="shared" si="48"/>
        <v>нет-</v>
      </c>
      <c r="AE696" t="s">
        <v>2708</v>
      </c>
      <c r="AF696" t="s">
        <v>2708</v>
      </c>
      <c r="AG696" t="s">
        <v>2708</v>
      </c>
      <c r="AH696" t="s">
        <v>2708</v>
      </c>
      <c r="AI696" t="s">
        <v>2708</v>
      </c>
      <c r="AJ696" s="37" t="str">
        <f t="shared" si="51"/>
        <v>9155-8-NHS-0-32X0Ah_</v>
      </c>
    </row>
    <row r="697" spans="1:36" ht="36" hidden="1">
      <c r="A697" s="64">
        <v>1024269</v>
      </c>
      <c r="B697" s="26" t="s">
        <v>142</v>
      </c>
      <c r="C697" s="68" t="s">
        <v>2504</v>
      </c>
      <c r="D697" s="18">
        <v>110</v>
      </c>
      <c r="E697" s="18">
        <v>30.5</v>
      </c>
      <c r="F697" s="69">
        <v>70.2</v>
      </c>
      <c r="G697" s="18">
        <v>121.4</v>
      </c>
      <c r="H697" s="5" t="s">
        <v>1301</v>
      </c>
      <c r="I697" s="6" t="s">
        <v>2698</v>
      </c>
      <c r="J697" s="17">
        <v>8</v>
      </c>
      <c r="K697" s="49" t="s">
        <v>2715</v>
      </c>
      <c r="L697" s="5" t="s">
        <v>425</v>
      </c>
      <c r="M697" s="5" t="s">
        <v>426</v>
      </c>
      <c r="N697" s="17" t="s">
        <v>427</v>
      </c>
      <c r="O697" s="4" t="s">
        <v>427</v>
      </c>
      <c r="P697" s="4"/>
      <c r="Q697" s="4" t="s">
        <v>427</v>
      </c>
      <c r="R697" s="5" t="s">
        <v>2557</v>
      </c>
      <c r="S697" s="5" t="s">
        <v>2558</v>
      </c>
      <c r="T697" s="5" t="s">
        <v>2559</v>
      </c>
      <c r="U697" s="4" t="s">
        <v>2560</v>
      </c>
      <c r="V697" s="4" t="s">
        <v>664</v>
      </c>
      <c r="W697" s="18" t="s">
        <v>425</v>
      </c>
      <c r="X697" s="18" t="s">
        <v>425</v>
      </c>
      <c r="Z697" s="7" t="str">
        <f>IFERROR(VLOOKUP(J697,Мощность!A:F,6,0),"000")</f>
        <v>_8____</v>
      </c>
      <c r="AA697" s="7" t="str">
        <f>IFERROR(VLOOKUP('Подбор UPS'!K697,Мощность!H:Q,10,0),"000")</f>
        <v>_7.2________</v>
      </c>
      <c r="AB697" t="str">
        <f t="shared" si="49"/>
        <v>да-</v>
      </c>
      <c r="AC697" t="str">
        <f t="shared" si="50"/>
        <v>нет-</v>
      </c>
      <c r="AD697" t="str">
        <f t="shared" si="48"/>
        <v>нет-</v>
      </c>
      <c r="AE697" t="s">
        <v>2708</v>
      </c>
      <c r="AF697" t="s">
        <v>2708</v>
      </c>
      <c r="AG697" t="s">
        <v>2708</v>
      </c>
      <c r="AH697" t="s">
        <v>2708</v>
      </c>
      <c r="AI697" t="s">
        <v>2708</v>
      </c>
      <c r="AJ697" s="37" t="str">
        <f t="shared" si="51"/>
        <v>9155-8-NHS-0-64X0Ah_</v>
      </c>
    </row>
    <row r="698" spans="1:36" ht="36" hidden="1">
      <c r="A698" s="64">
        <v>1024273</v>
      </c>
      <c r="B698" s="26" t="s">
        <v>143</v>
      </c>
      <c r="C698" s="68" t="s">
        <v>506</v>
      </c>
      <c r="D698" s="18">
        <v>85</v>
      </c>
      <c r="E698" s="18">
        <v>30.5</v>
      </c>
      <c r="F698" s="69">
        <v>70.2</v>
      </c>
      <c r="G698" s="18">
        <v>81.7</v>
      </c>
      <c r="H698" s="5" t="s">
        <v>1301</v>
      </c>
      <c r="I698" s="6" t="s">
        <v>2698</v>
      </c>
      <c r="J698" s="17">
        <v>10</v>
      </c>
      <c r="K698" s="5">
        <v>9</v>
      </c>
      <c r="L698" s="5" t="s">
        <v>425</v>
      </c>
      <c r="M698" s="5" t="s">
        <v>426</v>
      </c>
      <c r="N698" s="17" t="s">
        <v>427</v>
      </c>
      <c r="O698" s="4" t="s">
        <v>427</v>
      </c>
      <c r="P698" s="4"/>
      <c r="Q698" s="4" t="s">
        <v>427</v>
      </c>
      <c r="R698" s="5" t="s">
        <v>2557</v>
      </c>
      <c r="S698" s="5" t="s">
        <v>2558</v>
      </c>
      <c r="T698" s="5" t="s">
        <v>2559</v>
      </c>
      <c r="U698" s="4" t="s">
        <v>2560</v>
      </c>
      <c r="V698" s="4" t="s">
        <v>664</v>
      </c>
      <c r="W698" s="18" t="s">
        <v>425</v>
      </c>
      <c r="X698" s="18" t="s">
        <v>425</v>
      </c>
      <c r="Z698" s="7" t="str">
        <f>IFERROR(VLOOKUP(J698,Мощность!A:F,6,0),"000")</f>
        <v>_8_10___</v>
      </c>
      <c r="AA698" s="7" t="str">
        <f>IFERROR(VLOOKUP('Подбор UPS'!K698,Мощность!H:Q,10,0),"000")</f>
        <v>_7.2_8_9______</v>
      </c>
      <c r="AB698" t="str">
        <f t="shared" si="49"/>
        <v>да-</v>
      </c>
      <c r="AC698" t="str">
        <f t="shared" si="50"/>
        <v>нет-</v>
      </c>
      <c r="AD698" t="str">
        <f t="shared" si="48"/>
        <v>нет-</v>
      </c>
      <c r="AE698" t="s">
        <v>2708</v>
      </c>
      <c r="AF698" t="s">
        <v>2708</v>
      </c>
      <c r="AG698" t="s">
        <v>2708</v>
      </c>
      <c r="AH698" t="s">
        <v>2708</v>
      </c>
      <c r="AI698" t="s">
        <v>2708</v>
      </c>
      <c r="AJ698" s="37" t="str">
        <f t="shared" si="51"/>
        <v>9155-10-NHS-0-32X0Ah_</v>
      </c>
    </row>
    <row r="699" spans="1:36" ht="36" hidden="1">
      <c r="A699" s="64">
        <v>1024277</v>
      </c>
      <c r="B699" s="26" t="s">
        <v>144</v>
      </c>
      <c r="C699" s="68" t="s">
        <v>2615</v>
      </c>
      <c r="D699" s="18">
        <v>110</v>
      </c>
      <c r="E699" s="18">
        <v>30.5</v>
      </c>
      <c r="F699" s="69">
        <v>70.2</v>
      </c>
      <c r="G699" s="18">
        <v>121.4</v>
      </c>
      <c r="H699" s="5" t="s">
        <v>1301</v>
      </c>
      <c r="I699" s="6" t="s">
        <v>2698</v>
      </c>
      <c r="J699" s="17">
        <v>10</v>
      </c>
      <c r="K699" s="5">
        <v>9</v>
      </c>
      <c r="L699" s="5" t="s">
        <v>425</v>
      </c>
      <c r="M699" s="5" t="s">
        <v>426</v>
      </c>
      <c r="N699" s="17" t="s">
        <v>427</v>
      </c>
      <c r="O699" s="4" t="s">
        <v>427</v>
      </c>
      <c r="P699" s="4"/>
      <c r="Q699" s="4" t="s">
        <v>427</v>
      </c>
      <c r="R699" s="5" t="s">
        <v>2557</v>
      </c>
      <c r="S699" s="5" t="s">
        <v>2558</v>
      </c>
      <c r="T699" s="5" t="s">
        <v>2559</v>
      </c>
      <c r="U699" s="4" t="s">
        <v>2560</v>
      </c>
      <c r="V699" s="4" t="s">
        <v>664</v>
      </c>
      <c r="W699" s="18" t="s">
        <v>425</v>
      </c>
      <c r="X699" s="18" t="s">
        <v>425</v>
      </c>
      <c r="Z699" s="7" t="str">
        <f>IFERROR(VLOOKUP(J699,Мощность!A:F,6,0),"000")</f>
        <v>_8_10___</v>
      </c>
      <c r="AA699" s="7" t="str">
        <f>IFERROR(VLOOKUP('Подбор UPS'!K699,Мощность!H:Q,10,0),"000")</f>
        <v>_7.2_8_9______</v>
      </c>
      <c r="AB699" t="str">
        <f t="shared" si="49"/>
        <v>да-</v>
      </c>
      <c r="AC699" t="str">
        <f t="shared" si="50"/>
        <v>нет-</v>
      </c>
      <c r="AD699" t="str">
        <f t="shared" si="48"/>
        <v>нет-</v>
      </c>
      <c r="AE699" t="s">
        <v>2708</v>
      </c>
      <c r="AF699" t="s">
        <v>2708</v>
      </c>
      <c r="AG699" t="s">
        <v>2708</v>
      </c>
      <c r="AH699" t="s">
        <v>2708</v>
      </c>
      <c r="AI699" t="s">
        <v>2708</v>
      </c>
      <c r="AJ699" s="37" t="str">
        <f t="shared" si="51"/>
        <v>9155-10-NHS-0-64X0Ah_</v>
      </c>
    </row>
    <row r="700" spans="1:36" ht="36" hidden="1">
      <c r="A700" s="64">
        <v>1024281</v>
      </c>
      <c r="B700" s="26" t="s">
        <v>145</v>
      </c>
      <c r="C700" s="68" t="s">
        <v>561</v>
      </c>
      <c r="D700" s="18">
        <v>100</v>
      </c>
      <c r="E700" s="18">
        <v>30.5</v>
      </c>
      <c r="F700" s="69">
        <v>70.2</v>
      </c>
      <c r="G700" s="18">
        <v>81.7</v>
      </c>
      <c r="H700" s="5" t="s">
        <v>1301</v>
      </c>
      <c r="I700" s="6" t="s">
        <v>2698</v>
      </c>
      <c r="J700" s="17">
        <v>12</v>
      </c>
      <c r="K700" s="49" t="s">
        <v>2716</v>
      </c>
      <c r="L700" s="5" t="s">
        <v>425</v>
      </c>
      <c r="M700" s="5" t="s">
        <v>426</v>
      </c>
      <c r="N700" s="17" t="s">
        <v>427</v>
      </c>
      <c r="O700" s="4" t="s">
        <v>427</v>
      </c>
      <c r="P700" s="4"/>
      <c r="Q700" s="4" t="s">
        <v>427</v>
      </c>
      <c r="R700" s="5" t="s">
        <v>2557</v>
      </c>
      <c r="S700" s="5" t="s">
        <v>2558</v>
      </c>
      <c r="T700" s="5" t="s">
        <v>2559</v>
      </c>
      <c r="U700" s="4" t="s">
        <v>2560</v>
      </c>
      <c r="V700" s="4" t="s">
        <v>664</v>
      </c>
      <c r="W700" s="18" t="s">
        <v>425</v>
      </c>
      <c r="X700" s="18" t="s">
        <v>425</v>
      </c>
      <c r="Z700" s="7" t="str">
        <f>IFERROR(VLOOKUP(J700,Мощность!A:F,6,0),"000")</f>
        <v>_8_10_12__</v>
      </c>
      <c r="AA700" s="7" t="str">
        <f>IFERROR(VLOOKUP('Подбор UPS'!K700,Мощность!H:Q,10,0),"000")</f>
        <v>_7.2_8_9_10_10.8____</v>
      </c>
      <c r="AB700" t="str">
        <f t="shared" si="49"/>
        <v>да-</v>
      </c>
      <c r="AC700" t="str">
        <f t="shared" si="50"/>
        <v>нет-</v>
      </c>
      <c r="AD700" t="str">
        <f t="shared" si="48"/>
        <v>нет-</v>
      </c>
      <c r="AE700" t="s">
        <v>2708</v>
      </c>
      <c r="AF700" t="s">
        <v>2708</v>
      </c>
      <c r="AG700" t="s">
        <v>2708</v>
      </c>
      <c r="AH700" t="s">
        <v>2708</v>
      </c>
      <c r="AI700" t="s">
        <v>2708</v>
      </c>
      <c r="AJ700" s="37" t="str">
        <f t="shared" si="51"/>
        <v>9155-12-NHS-0-32X0Ah_</v>
      </c>
    </row>
    <row r="701" spans="1:36" ht="36" hidden="1">
      <c r="A701" s="64">
        <v>1024285</v>
      </c>
      <c r="B701" s="26" t="s">
        <v>146</v>
      </c>
      <c r="C701" s="68" t="s">
        <v>2616</v>
      </c>
      <c r="D701" s="18">
        <v>120</v>
      </c>
      <c r="E701" s="18">
        <v>30.5</v>
      </c>
      <c r="F701" s="69">
        <v>70.2</v>
      </c>
      <c r="G701" s="18">
        <v>121.4</v>
      </c>
      <c r="H701" s="5" t="s">
        <v>1301</v>
      </c>
      <c r="I701" s="6" t="s">
        <v>2698</v>
      </c>
      <c r="J701" s="17">
        <v>12</v>
      </c>
      <c r="K701" s="49" t="s">
        <v>2716</v>
      </c>
      <c r="L701" s="5" t="s">
        <v>425</v>
      </c>
      <c r="M701" s="5" t="s">
        <v>426</v>
      </c>
      <c r="N701" s="17" t="s">
        <v>427</v>
      </c>
      <c r="O701" s="4" t="s">
        <v>427</v>
      </c>
      <c r="P701" s="4"/>
      <c r="Q701" s="4" t="s">
        <v>427</v>
      </c>
      <c r="R701" s="5" t="s">
        <v>2557</v>
      </c>
      <c r="S701" s="5" t="s">
        <v>2558</v>
      </c>
      <c r="T701" s="5" t="s">
        <v>2559</v>
      </c>
      <c r="U701" s="4" t="s">
        <v>2560</v>
      </c>
      <c r="V701" s="4" t="s">
        <v>664</v>
      </c>
      <c r="W701" s="18" t="s">
        <v>425</v>
      </c>
      <c r="X701" s="18" t="s">
        <v>425</v>
      </c>
      <c r="Z701" s="7" t="str">
        <f>IFERROR(VLOOKUP(J701,Мощность!A:F,6,0),"000")</f>
        <v>_8_10_12__</v>
      </c>
      <c r="AA701" s="7" t="str">
        <f>IFERROR(VLOOKUP('Подбор UPS'!K701,Мощность!H:Q,10,0),"000")</f>
        <v>_7.2_8_9_10_10.8____</v>
      </c>
      <c r="AB701" t="str">
        <f t="shared" si="49"/>
        <v>да-</v>
      </c>
      <c r="AC701" t="str">
        <f t="shared" si="50"/>
        <v>нет-</v>
      </c>
      <c r="AD701" t="str">
        <f t="shared" si="48"/>
        <v>нет-</v>
      </c>
      <c r="AE701" t="s">
        <v>2708</v>
      </c>
      <c r="AF701" t="s">
        <v>2708</v>
      </c>
      <c r="AG701" t="s">
        <v>2708</v>
      </c>
      <c r="AH701" t="s">
        <v>2708</v>
      </c>
      <c r="AI701" t="s">
        <v>2708</v>
      </c>
      <c r="AJ701" s="37" t="str">
        <f t="shared" si="51"/>
        <v>9155-12-NHS-0-64X0Ah_</v>
      </c>
    </row>
    <row r="702" spans="1:36" ht="36" hidden="1">
      <c r="A702" s="64">
        <v>1024289</v>
      </c>
      <c r="B702" s="26" t="s">
        <v>147</v>
      </c>
      <c r="C702" s="68" t="s">
        <v>575</v>
      </c>
      <c r="D702" s="18">
        <v>100</v>
      </c>
      <c r="E702" s="18">
        <v>30.5</v>
      </c>
      <c r="F702" s="69">
        <v>70.2</v>
      </c>
      <c r="G702" s="18">
        <v>81.7</v>
      </c>
      <c r="H702" s="5" t="s">
        <v>1301</v>
      </c>
      <c r="I702" s="6" t="s">
        <v>2698</v>
      </c>
      <c r="J702" s="17">
        <v>15</v>
      </c>
      <c r="K702" s="49" t="s">
        <v>2717</v>
      </c>
      <c r="L702" s="5" t="s">
        <v>425</v>
      </c>
      <c r="M702" s="5" t="s">
        <v>426</v>
      </c>
      <c r="N702" s="17" t="s">
        <v>427</v>
      </c>
      <c r="O702" s="4" t="s">
        <v>427</v>
      </c>
      <c r="P702" s="4"/>
      <c r="Q702" s="4" t="s">
        <v>427</v>
      </c>
      <c r="R702" s="5" t="s">
        <v>2557</v>
      </c>
      <c r="S702" s="5" t="s">
        <v>2558</v>
      </c>
      <c r="T702" s="5" t="s">
        <v>2559</v>
      </c>
      <c r="U702" s="4" t="s">
        <v>2560</v>
      </c>
      <c r="V702" s="4" t="s">
        <v>664</v>
      </c>
      <c r="W702" s="18" t="s">
        <v>425</v>
      </c>
      <c r="X702" s="18" t="s">
        <v>425</v>
      </c>
      <c r="Z702" s="7" t="str">
        <f>IFERROR(VLOOKUP(J702,Мощность!A:F,6,0),"000")</f>
        <v>_8_10_12_15_</v>
      </c>
      <c r="AA702" s="7" t="str">
        <f>IFERROR(VLOOKUP('Подбор UPS'!K702,Мощность!H:Q,10,0),"000")</f>
        <v>_7.2_8_9_10_10.8_12_13.5__</v>
      </c>
      <c r="AB702" t="str">
        <f t="shared" si="49"/>
        <v>да-</v>
      </c>
      <c r="AC702" t="str">
        <f t="shared" si="50"/>
        <v>нет-</v>
      </c>
      <c r="AD702" t="str">
        <f t="shared" si="48"/>
        <v>нет-</v>
      </c>
      <c r="AE702" t="s">
        <v>2708</v>
      </c>
      <c r="AF702" t="s">
        <v>2708</v>
      </c>
      <c r="AG702" t="s">
        <v>2708</v>
      </c>
      <c r="AH702" t="s">
        <v>2708</v>
      </c>
      <c r="AI702" t="s">
        <v>2708</v>
      </c>
      <c r="AJ702" s="37" t="str">
        <f t="shared" si="51"/>
        <v>9155-15-NHS-0-32X0Ah_</v>
      </c>
    </row>
    <row r="703" spans="1:36" ht="36" hidden="1">
      <c r="A703" s="64">
        <v>1024293</v>
      </c>
      <c r="B703" s="26" t="s">
        <v>148</v>
      </c>
      <c r="C703" s="68" t="s">
        <v>2617</v>
      </c>
      <c r="D703" s="18">
        <v>120</v>
      </c>
      <c r="E703" s="18">
        <v>30.5</v>
      </c>
      <c r="F703" s="69">
        <v>70.2</v>
      </c>
      <c r="G703" s="18">
        <v>121.4</v>
      </c>
      <c r="H703" s="5" t="s">
        <v>1301</v>
      </c>
      <c r="I703" s="6" t="s">
        <v>2698</v>
      </c>
      <c r="J703" s="17">
        <v>15</v>
      </c>
      <c r="K703" s="49" t="s">
        <v>2717</v>
      </c>
      <c r="L703" s="5" t="s">
        <v>425</v>
      </c>
      <c r="M703" s="5" t="s">
        <v>426</v>
      </c>
      <c r="N703" s="17" t="s">
        <v>427</v>
      </c>
      <c r="O703" s="4" t="s">
        <v>427</v>
      </c>
      <c r="P703" s="4"/>
      <c r="Q703" s="4" t="s">
        <v>427</v>
      </c>
      <c r="R703" s="5" t="s">
        <v>2557</v>
      </c>
      <c r="S703" s="5" t="s">
        <v>2558</v>
      </c>
      <c r="T703" s="5" t="s">
        <v>2559</v>
      </c>
      <c r="U703" s="4" t="s">
        <v>2560</v>
      </c>
      <c r="V703" s="4" t="s">
        <v>664</v>
      </c>
      <c r="W703" s="18" t="s">
        <v>425</v>
      </c>
      <c r="X703" s="18" t="s">
        <v>425</v>
      </c>
      <c r="Z703" s="7" t="str">
        <f>IFERROR(VLOOKUP(J703,Мощность!A:F,6,0),"000")</f>
        <v>_8_10_12_15_</v>
      </c>
      <c r="AA703" s="7" t="str">
        <f>IFERROR(VLOOKUP('Подбор UPS'!K703,Мощность!H:Q,10,0),"000")</f>
        <v>_7.2_8_9_10_10.8_12_13.5__</v>
      </c>
      <c r="AB703" t="str">
        <f t="shared" si="49"/>
        <v>да-</v>
      </c>
      <c r="AC703" t="str">
        <f t="shared" si="50"/>
        <v>нет-</v>
      </c>
      <c r="AD703" t="str">
        <f t="shared" si="48"/>
        <v>нет-</v>
      </c>
      <c r="AE703" t="s">
        <v>2708</v>
      </c>
      <c r="AF703" t="s">
        <v>2708</v>
      </c>
      <c r="AG703" t="s">
        <v>2708</v>
      </c>
      <c r="AH703" t="s">
        <v>2708</v>
      </c>
      <c r="AI703" t="s">
        <v>2708</v>
      </c>
      <c r="AJ703" s="37" t="str">
        <f t="shared" si="51"/>
        <v>9155-15-NHS-0-64X0Ah_</v>
      </c>
    </row>
    <row r="704" spans="1:36" ht="24" hidden="1">
      <c r="A704" s="64">
        <v>1024297</v>
      </c>
      <c r="B704" s="26" t="s">
        <v>149</v>
      </c>
      <c r="C704" s="68" t="s">
        <v>545</v>
      </c>
      <c r="D704" s="18">
        <v>65</v>
      </c>
      <c r="E704" s="18">
        <v>30.5</v>
      </c>
      <c r="F704" s="69">
        <v>70.2</v>
      </c>
      <c r="G704" s="18">
        <v>41.8</v>
      </c>
      <c r="H704" s="5" t="s">
        <v>1301</v>
      </c>
      <c r="I704" s="6" t="s">
        <v>2698</v>
      </c>
      <c r="J704" s="17">
        <v>8</v>
      </c>
      <c r="K704" s="49" t="s">
        <v>2715</v>
      </c>
      <c r="L704" s="5" t="s">
        <v>425</v>
      </c>
      <c r="M704" s="5" t="s">
        <v>426</v>
      </c>
      <c r="N704" s="17" t="s">
        <v>427</v>
      </c>
      <c r="O704" s="4" t="s">
        <v>427</v>
      </c>
      <c r="P704" s="4"/>
      <c r="Q704" s="4" t="s">
        <v>427</v>
      </c>
      <c r="R704" s="5" t="s">
        <v>2557</v>
      </c>
      <c r="S704" s="5" t="s">
        <v>2558</v>
      </c>
      <c r="T704" s="5" t="s">
        <v>2559</v>
      </c>
      <c r="U704" s="4" t="s">
        <v>2560</v>
      </c>
      <c r="V704" s="4" t="s">
        <v>664</v>
      </c>
      <c r="W704" s="18" t="s">
        <v>425</v>
      </c>
      <c r="X704" s="18" t="s">
        <v>425</v>
      </c>
      <c r="Z704" s="7" t="str">
        <f>IFERROR(VLOOKUP(J704,Мощность!A:F,6,0),"000")</f>
        <v>_8____</v>
      </c>
      <c r="AA704" s="7" t="str">
        <f>IFERROR(VLOOKUP('Подбор UPS'!K704,Мощность!H:Q,10,0),"000")</f>
        <v>_7.2________</v>
      </c>
      <c r="AB704" t="str">
        <f t="shared" si="49"/>
        <v>да-</v>
      </c>
      <c r="AC704" t="str">
        <f t="shared" si="50"/>
        <v>нет-</v>
      </c>
      <c r="AD704" t="str">
        <f t="shared" si="48"/>
        <v>нет-</v>
      </c>
      <c r="AE704" t="s">
        <v>2708</v>
      </c>
      <c r="AF704" t="s">
        <v>2708</v>
      </c>
      <c r="AG704" t="s">
        <v>2708</v>
      </c>
      <c r="AH704" t="s">
        <v>2708</v>
      </c>
      <c r="AI704" t="s">
        <v>2708</v>
      </c>
      <c r="AJ704" s="37" t="str">
        <f t="shared" si="51"/>
        <v>9155-8-NCHS-0_</v>
      </c>
    </row>
    <row r="705" spans="1:36" ht="24" hidden="1">
      <c r="A705" s="64">
        <v>1024301</v>
      </c>
      <c r="B705" s="26" t="s">
        <v>150</v>
      </c>
      <c r="C705" s="68" t="s">
        <v>507</v>
      </c>
      <c r="D705" s="18">
        <v>65</v>
      </c>
      <c r="E705" s="18">
        <v>30.5</v>
      </c>
      <c r="F705" s="69">
        <v>70.2</v>
      </c>
      <c r="G705" s="18">
        <v>41.8</v>
      </c>
      <c r="H705" s="5" t="s">
        <v>1301</v>
      </c>
      <c r="I705" s="6" t="s">
        <v>2698</v>
      </c>
      <c r="J705" s="17">
        <v>10</v>
      </c>
      <c r="K705" s="5">
        <v>9</v>
      </c>
      <c r="L705" s="5" t="s">
        <v>425</v>
      </c>
      <c r="M705" s="5" t="s">
        <v>426</v>
      </c>
      <c r="N705" s="17" t="s">
        <v>427</v>
      </c>
      <c r="O705" s="4" t="s">
        <v>427</v>
      </c>
      <c r="P705" s="4"/>
      <c r="Q705" s="4" t="s">
        <v>427</v>
      </c>
      <c r="R705" s="5" t="s">
        <v>2557</v>
      </c>
      <c r="S705" s="5" t="s">
        <v>2558</v>
      </c>
      <c r="T705" s="5" t="s">
        <v>2559</v>
      </c>
      <c r="U705" s="4" t="s">
        <v>2560</v>
      </c>
      <c r="V705" s="4" t="s">
        <v>664</v>
      </c>
      <c r="W705" s="18" t="s">
        <v>425</v>
      </c>
      <c r="X705" s="18" t="s">
        <v>425</v>
      </c>
      <c r="Z705" s="7" t="str">
        <f>IFERROR(VLOOKUP(J705,Мощность!A:F,6,0),"000")</f>
        <v>_8_10___</v>
      </c>
      <c r="AA705" s="7" t="str">
        <f>IFERROR(VLOOKUP('Подбор UPS'!K705,Мощность!H:Q,10,0),"000")</f>
        <v>_7.2_8_9______</v>
      </c>
      <c r="AB705" t="str">
        <f t="shared" si="49"/>
        <v>да-</v>
      </c>
      <c r="AC705" t="str">
        <f t="shared" si="50"/>
        <v>нет-</v>
      </c>
      <c r="AD705" t="str">
        <f t="shared" si="48"/>
        <v>нет-</v>
      </c>
      <c r="AE705" t="s">
        <v>2708</v>
      </c>
      <c r="AF705" t="s">
        <v>2708</v>
      </c>
      <c r="AG705" t="s">
        <v>2708</v>
      </c>
      <c r="AH705" t="s">
        <v>2708</v>
      </c>
      <c r="AI705" t="s">
        <v>2708</v>
      </c>
      <c r="AJ705" s="37" t="str">
        <f t="shared" si="51"/>
        <v>9155-10-NCHS-0_</v>
      </c>
    </row>
    <row r="706" spans="1:36" ht="24" hidden="1">
      <c r="A706" s="64">
        <v>1024305</v>
      </c>
      <c r="B706" s="26" t="s">
        <v>151</v>
      </c>
      <c r="C706" s="68" t="s">
        <v>562</v>
      </c>
      <c r="D706" s="18">
        <v>70</v>
      </c>
      <c r="E706" s="18">
        <v>30.5</v>
      </c>
      <c r="F706" s="69">
        <v>70.2</v>
      </c>
      <c r="G706" s="18">
        <v>41.8</v>
      </c>
      <c r="H706" s="5" t="s">
        <v>1301</v>
      </c>
      <c r="I706" s="6" t="s">
        <v>2698</v>
      </c>
      <c r="J706" s="17">
        <v>12</v>
      </c>
      <c r="K706" s="49" t="s">
        <v>2716</v>
      </c>
      <c r="L706" s="5" t="s">
        <v>425</v>
      </c>
      <c r="M706" s="5" t="s">
        <v>426</v>
      </c>
      <c r="N706" s="17" t="s">
        <v>427</v>
      </c>
      <c r="O706" s="4" t="s">
        <v>427</v>
      </c>
      <c r="P706" s="4"/>
      <c r="Q706" s="4" t="s">
        <v>427</v>
      </c>
      <c r="R706" s="5" t="s">
        <v>2557</v>
      </c>
      <c r="S706" s="5" t="s">
        <v>2558</v>
      </c>
      <c r="T706" s="5" t="s">
        <v>2559</v>
      </c>
      <c r="U706" s="4" t="s">
        <v>2560</v>
      </c>
      <c r="V706" s="4" t="s">
        <v>664</v>
      </c>
      <c r="W706" s="18" t="s">
        <v>425</v>
      </c>
      <c r="X706" s="18" t="s">
        <v>425</v>
      </c>
      <c r="Z706" s="7" t="str">
        <f>IFERROR(VLOOKUP(J706,Мощность!A:F,6,0),"000")</f>
        <v>_8_10_12__</v>
      </c>
      <c r="AA706" s="7" t="str">
        <f>IFERROR(VLOOKUP('Подбор UPS'!K706,Мощность!H:Q,10,0),"000")</f>
        <v>_7.2_8_9_10_10.8____</v>
      </c>
      <c r="AB706" t="str">
        <f t="shared" si="49"/>
        <v>да-</v>
      </c>
      <c r="AC706" t="str">
        <f t="shared" si="50"/>
        <v>нет-</v>
      </c>
      <c r="AD706" t="str">
        <f t="shared" si="48"/>
        <v>нет-</v>
      </c>
      <c r="AE706" t="s">
        <v>2708</v>
      </c>
      <c r="AF706" t="s">
        <v>2708</v>
      </c>
      <c r="AG706" t="s">
        <v>2708</v>
      </c>
      <c r="AH706" t="s">
        <v>2708</v>
      </c>
      <c r="AI706" t="s">
        <v>2708</v>
      </c>
      <c r="AJ706" s="37" t="str">
        <f t="shared" si="51"/>
        <v>9155-12-NCHS-0_</v>
      </c>
    </row>
    <row r="707" spans="1:36" ht="24" hidden="1">
      <c r="A707" s="64">
        <v>1024309</v>
      </c>
      <c r="B707" s="26" t="s">
        <v>152</v>
      </c>
      <c r="C707" s="68" t="s">
        <v>576</v>
      </c>
      <c r="D707" s="18">
        <v>70</v>
      </c>
      <c r="E707" s="18">
        <v>30.5</v>
      </c>
      <c r="F707" s="69">
        <v>70.2</v>
      </c>
      <c r="G707" s="18">
        <v>41.8</v>
      </c>
      <c r="H707" s="5" t="s">
        <v>1301</v>
      </c>
      <c r="I707" s="6" t="s">
        <v>2698</v>
      </c>
      <c r="J707" s="17">
        <v>15</v>
      </c>
      <c r="K707" s="49" t="s">
        <v>2717</v>
      </c>
      <c r="L707" s="5" t="s">
        <v>425</v>
      </c>
      <c r="M707" s="5" t="s">
        <v>426</v>
      </c>
      <c r="N707" s="17" t="s">
        <v>427</v>
      </c>
      <c r="O707" s="4" t="s">
        <v>427</v>
      </c>
      <c r="P707" s="4"/>
      <c r="Q707" s="4" t="s">
        <v>427</v>
      </c>
      <c r="R707" s="5" t="s">
        <v>2557</v>
      </c>
      <c r="S707" s="5" t="s">
        <v>2558</v>
      </c>
      <c r="T707" s="5" t="s">
        <v>2559</v>
      </c>
      <c r="U707" s="4" t="s">
        <v>2560</v>
      </c>
      <c r="V707" s="4" t="s">
        <v>664</v>
      </c>
      <c r="W707" s="18" t="s">
        <v>425</v>
      </c>
      <c r="X707" s="18" t="s">
        <v>425</v>
      </c>
      <c r="Z707" s="7" t="str">
        <f>IFERROR(VLOOKUP(J707,Мощность!A:F,6,0),"000")</f>
        <v>_8_10_12_15_</v>
      </c>
      <c r="AA707" s="7" t="str">
        <f>IFERROR(VLOOKUP('Подбор UPS'!K707,Мощность!H:Q,10,0),"000")</f>
        <v>_7.2_8_9_10_10.8_12_13.5__</v>
      </c>
      <c r="AB707" t="str">
        <f t="shared" si="49"/>
        <v>да-</v>
      </c>
      <c r="AC707" t="str">
        <f t="shared" si="50"/>
        <v>нет-</v>
      </c>
      <c r="AD707" t="str">
        <f t="shared" si="48"/>
        <v>нет-</v>
      </c>
      <c r="AE707" t="s">
        <v>2708</v>
      </c>
      <c r="AF707" t="s">
        <v>2708</v>
      </c>
      <c r="AG707" t="s">
        <v>2708</v>
      </c>
      <c r="AH707" t="s">
        <v>2708</v>
      </c>
      <c r="AI707" t="s">
        <v>2708</v>
      </c>
      <c r="AJ707" s="37" t="str">
        <f t="shared" si="51"/>
        <v>9155-15-NCHS-0_</v>
      </c>
    </row>
    <row r="708" spans="1:36" ht="36" hidden="1">
      <c r="A708" s="64">
        <v>1026890</v>
      </c>
      <c r="B708" s="26" t="s">
        <v>153</v>
      </c>
      <c r="C708" s="68" t="s">
        <v>546</v>
      </c>
      <c r="D708" s="18">
        <v>180</v>
      </c>
      <c r="E708" s="18">
        <v>30.5</v>
      </c>
      <c r="F708" s="69">
        <v>70.2</v>
      </c>
      <c r="G708" s="18">
        <v>121.4</v>
      </c>
      <c r="H708" s="5" t="s">
        <v>1301</v>
      </c>
      <c r="I708" s="6" t="s">
        <v>2697</v>
      </c>
      <c r="J708" s="17">
        <v>8</v>
      </c>
      <c r="K708" s="49" t="s">
        <v>2715</v>
      </c>
      <c r="L708" s="5" t="s">
        <v>425</v>
      </c>
      <c r="M708" s="5" t="s">
        <v>426</v>
      </c>
      <c r="N708" s="17" t="s">
        <v>427</v>
      </c>
      <c r="O708" s="4" t="s">
        <v>427</v>
      </c>
      <c r="P708" s="4"/>
      <c r="Q708" s="4" t="s">
        <v>427</v>
      </c>
      <c r="R708" s="5" t="s">
        <v>2557</v>
      </c>
      <c r="S708" s="5" t="s">
        <v>2558</v>
      </c>
      <c r="T708" s="5" t="s">
        <v>2559</v>
      </c>
      <c r="U708" s="4" t="s">
        <v>2560</v>
      </c>
      <c r="V708" s="4" t="s">
        <v>664</v>
      </c>
      <c r="W708" s="18" t="s">
        <v>425</v>
      </c>
      <c r="X708" s="18" t="s">
        <v>425</v>
      </c>
      <c r="Z708" s="7" t="str">
        <f>IFERROR(VLOOKUP(J708,Мощность!A:F,6,0),"000")</f>
        <v>_8____</v>
      </c>
      <c r="AA708" s="7" t="str">
        <f>IFERROR(VLOOKUP('Подбор UPS'!K708,Мощность!H:Q,10,0),"000")</f>
        <v>_7.2________</v>
      </c>
      <c r="AB708" t="str">
        <f t="shared" si="49"/>
        <v>да-</v>
      </c>
      <c r="AC708" t="str">
        <f t="shared" si="50"/>
        <v>нет-</v>
      </c>
      <c r="AD708" t="str">
        <f t="shared" si="48"/>
        <v>нет-</v>
      </c>
      <c r="AE708" t="s">
        <v>2708</v>
      </c>
      <c r="AF708" t="s">
        <v>2708</v>
      </c>
      <c r="AG708" t="s">
        <v>2708</v>
      </c>
      <c r="AH708" t="s">
        <v>2708</v>
      </c>
      <c r="AI708" t="s">
        <v>2708</v>
      </c>
      <c r="AJ708" s="37" t="str">
        <f t="shared" si="51"/>
        <v>9155-8-STHS-0-32x0Ah_</v>
      </c>
    </row>
    <row r="709" spans="1:36" ht="48" hidden="1">
      <c r="A709" s="64">
        <v>1026891</v>
      </c>
      <c r="B709" s="26" t="s">
        <v>154</v>
      </c>
      <c r="C709" s="68" t="s">
        <v>547</v>
      </c>
      <c r="D709" s="18">
        <v>270</v>
      </c>
      <c r="E709" s="18">
        <v>30.5</v>
      </c>
      <c r="F709" s="69">
        <v>70.2</v>
      </c>
      <c r="G709" s="18">
        <v>121.4</v>
      </c>
      <c r="H709" s="5" t="s">
        <v>1301</v>
      </c>
      <c r="I709" s="6" t="s">
        <v>2697</v>
      </c>
      <c r="J709" s="17">
        <v>8</v>
      </c>
      <c r="K709" s="49" t="s">
        <v>2715</v>
      </c>
      <c r="L709" s="5" t="s">
        <v>425</v>
      </c>
      <c r="M709" s="5" t="s">
        <v>426</v>
      </c>
      <c r="N709" s="17" t="s">
        <v>427</v>
      </c>
      <c r="O709" s="4" t="s">
        <v>427</v>
      </c>
      <c r="P709" s="4"/>
      <c r="Q709" s="4" t="s">
        <v>426</v>
      </c>
      <c r="R709" s="5" t="s">
        <v>2557</v>
      </c>
      <c r="S709" s="5" t="s">
        <v>2558</v>
      </c>
      <c r="T709" s="5" t="s">
        <v>2559</v>
      </c>
      <c r="U709" s="4" t="s">
        <v>2560</v>
      </c>
      <c r="V709" s="4" t="s">
        <v>664</v>
      </c>
      <c r="W709" s="5">
        <v>14</v>
      </c>
      <c r="X709" s="5"/>
      <c r="Z709" s="7" t="str">
        <f>IFERROR(VLOOKUP(J709,Мощность!A:F,6,0),"000")</f>
        <v>_8____</v>
      </c>
      <c r="AA709" s="7" t="str">
        <f>IFERROR(VLOOKUP('Подбор UPS'!K709,Мощность!H:Q,10,0),"000")</f>
        <v>_7.2________</v>
      </c>
      <c r="AB709" t="str">
        <f t="shared" si="49"/>
        <v>да-</v>
      </c>
      <c r="AC709" t="str">
        <f t="shared" si="50"/>
        <v>нет-</v>
      </c>
      <c r="AD709" t="str">
        <f t="shared" si="48"/>
        <v>да-</v>
      </c>
      <c r="AE709" t="s">
        <v>2708</v>
      </c>
      <c r="AF709" t="s">
        <v>2708</v>
      </c>
      <c r="AG709" t="s">
        <v>2708</v>
      </c>
      <c r="AH709" t="s">
        <v>2708</v>
      </c>
      <c r="AI709" t="s">
        <v>2708</v>
      </c>
      <c r="AJ709" s="37" t="str">
        <f t="shared" si="51"/>
        <v>9155-8-STHS-14-32x9Ah_</v>
      </c>
    </row>
    <row r="710" spans="1:36" ht="36" hidden="1">
      <c r="A710" s="64">
        <v>1026892</v>
      </c>
      <c r="B710" s="26" t="s">
        <v>155</v>
      </c>
      <c r="C710" s="68" t="s">
        <v>508</v>
      </c>
      <c r="D710" s="18">
        <v>180</v>
      </c>
      <c r="E710" s="18">
        <v>30.5</v>
      </c>
      <c r="F710" s="69">
        <v>70.2</v>
      </c>
      <c r="G710" s="18">
        <v>81.7</v>
      </c>
      <c r="H710" s="5" t="s">
        <v>1301</v>
      </c>
      <c r="I710" s="6" t="s">
        <v>2697</v>
      </c>
      <c r="J710" s="17">
        <v>10</v>
      </c>
      <c r="K710" s="5">
        <v>9</v>
      </c>
      <c r="L710" s="5" t="s">
        <v>425</v>
      </c>
      <c r="M710" s="5" t="s">
        <v>426</v>
      </c>
      <c r="N710" s="17" t="s">
        <v>427</v>
      </c>
      <c r="O710" s="4" t="s">
        <v>427</v>
      </c>
      <c r="P710" s="4"/>
      <c r="Q710" s="4" t="s">
        <v>427</v>
      </c>
      <c r="R710" s="5" t="s">
        <v>2557</v>
      </c>
      <c r="S710" s="5" t="s">
        <v>2558</v>
      </c>
      <c r="T710" s="5" t="s">
        <v>2559</v>
      </c>
      <c r="U710" s="4" t="s">
        <v>2560</v>
      </c>
      <c r="V710" s="4" t="s">
        <v>664</v>
      </c>
      <c r="W710" s="18" t="s">
        <v>425</v>
      </c>
      <c r="X710" s="18" t="s">
        <v>425</v>
      </c>
      <c r="Z710" s="7" t="str">
        <f>IFERROR(VLOOKUP(J710,Мощность!A:F,6,0),"000")</f>
        <v>_8_10___</v>
      </c>
      <c r="AA710" s="7" t="str">
        <f>IFERROR(VLOOKUP('Подбор UPS'!K710,Мощность!H:Q,10,0),"000")</f>
        <v>_7.2_8_9______</v>
      </c>
      <c r="AB710" t="str">
        <f t="shared" si="49"/>
        <v>да-</v>
      </c>
      <c r="AC710" t="str">
        <f t="shared" si="50"/>
        <v>нет-</v>
      </c>
      <c r="AD710" t="str">
        <f t="shared" si="48"/>
        <v>нет-</v>
      </c>
      <c r="AE710" t="s">
        <v>2708</v>
      </c>
      <c r="AF710" t="s">
        <v>2708</v>
      </c>
      <c r="AG710" t="s">
        <v>2708</v>
      </c>
      <c r="AH710" t="s">
        <v>2708</v>
      </c>
      <c r="AI710" t="s">
        <v>2708</v>
      </c>
      <c r="AJ710" s="37" t="str">
        <f t="shared" si="51"/>
        <v>9155-10-STHS-0-32x0Ah_</v>
      </c>
    </row>
    <row r="711" spans="1:36" ht="48" hidden="1">
      <c r="A711" s="64">
        <v>1026893</v>
      </c>
      <c r="B711" s="26" t="s">
        <v>156</v>
      </c>
      <c r="C711" s="68" t="s">
        <v>509</v>
      </c>
      <c r="D711" s="18">
        <v>270</v>
      </c>
      <c r="E711" s="18">
        <v>30.5</v>
      </c>
      <c r="F711" s="69">
        <v>70.2</v>
      </c>
      <c r="G711" s="18">
        <v>81.7</v>
      </c>
      <c r="H711" s="5" t="s">
        <v>1301</v>
      </c>
      <c r="I711" s="6" t="s">
        <v>2697</v>
      </c>
      <c r="J711" s="17">
        <v>10</v>
      </c>
      <c r="K711" s="5">
        <v>9</v>
      </c>
      <c r="L711" s="5" t="s">
        <v>425</v>
      </c>
      <c r="M711" s="5" t="s">
        <v>426</v>
      </c>
      <c r="N711" s="17" t="s">
        <v>427</v>
      </c>
      <c r="O711" s="4" t="s">
        <v>427</v>
      </c>
      <c r="P711" s="4"/>
      <c r="Q711" s="4" t="s">
        <v>426</v>
      </c>
      <c r="R711" s="5" t="s">
        <v>2557</v>
      </c>
      <c r="S711" s="5" t="s">
        <v>2558</v>
      </c>
      <c r="T711" s="5" t="s">
        <v>2559</v>
      </c>
      <c r="U711" s="4" t="s">
        <v>2560</v>
      </c>
      <c r="V711" s="4" t="s">
        <v>664</v>
      </c>
      <c r="W711" s="5">
        <v>10</v>
      </c>
      <c r="X711" s="5"/>
      <c r="Z711" s="7" t="str">
        <f>IFERROR(VLOOKUP(J711,Мощность!A:F,6,0),"000")</f>
        <v>_8_10___</v>
      </c>
      <c r="AA711" s="7" t="str">
        <f>IFERROR(VLOOKUP('Подбор UPS'!K711,Мощность!H:Q,10,0),"000")</f>
        <v>_7.2_8_9______</v>
      </c>
      <c r="AB711" t="str">
        <f t="shared" si="49"/>
        <v>да-</v>
      </c>
      <c r="AC711" t="str">
        <f t="shared" si="50"/>
        <v>нет-</v>
      </c>
      <c r="AD711" t="str">
        <f t="shared" ref="AD711:AD774" si="52">CONCATENATE(Q711,"-")</f>
        <v>да-</v>
      </c>
      <c r="AE711" t="s">
        <v>2708</v>
      </c>
      <c r="AF711" t="s">
        <v>2708</v>
      </c>
      <c r="AG711" t="s">
        <v>2708</v>
      </c>
      <c r="AH711" t="s">
        <v>2708</v>
      </c>
      <c r="AI711" t="s">
        <v>2708</v>
      </c>
      <c r="AJ711" s="37" t="str">
        <f t="shared" si="51"/>
        <v>9155-10-STHS-10-32x9Ah_</v>
      </c>
    </row>
    <row r="712" spans="1:36" ht="36" hidden="1">
      <c r="A712" s="64">
        <v>1026894</v>
      </c>
      <c r="B712" s="26" t="s">
        <v>157</v>
      </c>
      <c r="C712" s="68" t="s">
        <v>548</v>
      </c>
      <c r="D712" s="18">
        <v>165</v>
      </c>
      <c r="E712" s="18">
        <v>30.5</v>
      </c>
      <c r="F712" s="69">
        <v>70.2</v>
      </c>
      <c r="G712" s="18">
        <v>81.7</v>
      </c>
      <c r="H712" s="5" t="s">
        <v>1301</v>
      </c>
      <c r="I712" s="6" t="s">
        <v>2697</v>
      </c>
      <c r="J712" s="17">
        <v>8</v>
      </c>
      <c r="K712" s="49" t="s">
        <v>2715</v>
      </c>
      <c r="L712" s="5" t="s">
        <v>425</v>
      </c>
      <c r="M712" s="5" t="s">
        <v>426</v>
      </c>
      <c r="N712" s="17" t="s">
        <v>427</v>
      </c>
      <c r="O712" s="4" t="s">
        <v>427</v>
      </c>
      <c r="P712" s="4"/>
      <c r="Q712" s="4" t="s">
        <v>427</v>
      </c>
      <c r="R712" s="5" t="s">
        <v>2557</v>
      </c>
      <c r="S712" s="5" t="s">
        <v>2558</v>
      </c>
      <c r="T712" s="5" t="s">
        <v>2559</v>
      </c>
      <c r="U712" s="4" t="s">
        <v>2560</v>
      </c>
      <c r="V712" s="4" t="s">
        <v>664</v>
      </c>
      <c r="W712" s="18" t="s">
        <v>425</v>
      </c>
      <c r="X712" s="18" t="s">
        <v>425</v>
      </c>
      <c r="Z712" s="7" t="str">
        <f>IFERROR(VLOOKUP(J712,Мощность!A:F,6,0),"000")</f>
        <v>_8____</v>
      </c>
      <c r="AA712" s="7" t="str">
        <f>IFERROR(VLOOKUP('Подбор UPS'!K712,Мощность!H:Q,10,0),"000")</f>
        <v>_7.2________</v>
      </c>
      <c r="AB712" t="str">
        <f t="shared" si="49"/>
        <v>да-</v>
      </c>
      <c r="AC712" t="str">
        <f t="shared" si="50"/>
        <v>нет-</v>
      </c>
      <c r="AD712" t="str">
        <f t="shared" si="52"/>
        <v>нет-</v>
      </c>
      <c r="AE712" t="s">
        <v>2708</v>
      </c>
      <c r="AF712" t="s">
        <v>2708</v>
      </c>
      <c r="AG712" t="s">
        <v>2708</v>
      </c>
      <c r="AH712" t="s">
        <v>2708</v>
      </c>
      <c r="AI712" t="s">
        <v>2708</v>
      </c>
      <c r="AJ712" s="37" t="str">
        <f t="shared" si="51"/>
        <v>9155-8-STHS-0_</v>
      </c>
    </row>
    <row r="713" spans="1:36" ht="36" hidden="1">
      <c r="A713" s="64">
        <v>1026895</v>
      </c>
      <c r="B713" s="26" t="s">
        <v>158</v>
      </c>
      <c r="C713" s="68" t="s">
        <v>510</v>
      </c>
      <c r="D713" s="18">
        <v>165</v>
      </c>
      <c r="E713" s="18">
        <v>30.5</v>
      </c>
      <c r="F713" s="69">
        <v>70.2</v>
      </c>
      <c r="G713" s="18">
        <v>81.7</v>
      </c>
      <c r="H713" s="5" t="s">
        <v>1301</v>
      </c>
      <c r="I713" s="6" t="s">
        <v>2697</v>
      </c>
      <c r="J713" s="17">
        <v>10</v>
      </c>
      <c r="K713" s="5">
        <v>9</v>
      </c>
      <c r="L713" s="5" t="s">
        <v>425</v>
      </c>
      <c r="M713" s="5" t="s">
        <v>426</v>
      </c>
      <c r="N713" s="17" t="s">
        <v>427</v>
      </c>
      <c r="O713" s="4" t="s">
        <v>427</v>
      </c>
      <c r="P713" s="4"/>
      <c r="Q713" s="4" t="s">
        <v>427</v>
      </c>
      <c r="R713" s="5" t="s">
        <v>2557</v>
      </c>
      <c r="S713" s="5" t="s">
        <v>2558</v>
      </c>
      <c r="T713" s="5" t="s">
        <v>2559</v>
      </c>
      <c r="U713" s="4" t="s">
        <v>2560</v>
      </c>
      <c r="V713" s="4" t="s">
        <v>664</v>
      </c>
      <c r="W713" s="18" t="s">
        <v>425</v>
      </c>
      <c r="X713" s="18" t="s">
        <v>425</v>
      </c>
      <c r="Z713" s="7" t="str">
        <f>IFERROR(VLOOKUP(J713,Мощность!A:F,6,0),"000")</f>
        <v>_8_10___</v>
      </c>
      <c r="AA713" s="7" t="str">
        <f>IFERROR(VLOOKUP('Подбор UPS'!K713,Мощность!H:Q,10,0),"000")</f>
        <v>_7.2_8_9______</v>
      </c>
      <c r="AB713" t="str">
        <f t="shared" si="49"/>
        <v>да-</v>
      </c>
      <c r="AC713" t="str">
        <f t="shared" si="50"/>
        <v>нет-</v>
      </c>
      <c r="AD713" t="str">
        <f t="shared" si="52"/>
        <v>нет-</v>
      </c>
      <c r="AE713" t="s">
        <v>2708</v>
      </c>
      <c r="AF713" t="s">
        <v>2708</v>
      </c>
      <c r="AG713" t="s">
        <v>2708</v>
      </c>
      <c r="AH713" t="s">
        <v>2708</v>
      </c>
      <c r="AI713" t="s">
        <v>2708</v>
      </c>
      <c r="AJ713" s="37" t="str">
        <f t="shared" si="51"/>
        <v>9155-10-STHS-0_</v>
      </c>
    </row>
    <row r="714" spans="1:36" ht="36" hidden="1">
      <c r="A714" s="64">
        <v>1026896</v>
      </c>
      <c r="B714" s="26" t="s">
        <v>159</v>
      </c>
      <c r="C714" s="68" t="s">
        <v>549</v>
      </c>
      <c r="D714" s="18">
        <v>180</v>
      </c>
      <c r="E714" s="18">
        <v>30.5</v>
      </c>
      <c r="F714" s="69">
        <v>70.2</v>
      </c>
      <c r="G714" s="18">
        <v>121.4</v>
      </c>
      <c r="H714" s="5" t="s">
        <v>1301</v>
      </c>
      <c r="I714" s="6" t="s">
        <v>2698</v>
      </c>
      <c r="J714" s="17">
        <v>8</v>
      </c>
      <c r="K714" s="49" t="s">
        <v>2715</v>
      </c>
      <c r="L714" s="5" t="s">
        <v>425</v>
      </c>
      <c r="M714" s="5" t="s">
        <v>426</v>
      </c>
      <c r="N714" s="17" t="s">
        <v>427</v>
      </c>
      <c r="O714" s="4" t="s">
        <v>427</v>
      </c>
      <c r="P714" s="4"/>
      <c r="Q714" s="4" t="s">
        <v>427</v>
      </c>
      <c r="R714" s="5" t="s">
        <v>2557</v>
      </c>
      <c r="S714" s="5" t="s">
        <v>2558</v>
      </c>
      <c r="T714" s="5" t="s">
        <v>2559</v>
      </c>
      <c r="U714" s="4" t="s">
        <v>2560</v>
      </c>
      <c r="V714" s="4" t="s">
        <v>664</v>
      </c>
      <c r="W714" s="18" t="s">
        <v>425</v>
      </c>
      <c r="X714" s="18" t="s">
        <v>425</v>
      </c>
      <c r="Z714" s="7" t="str">
        <f>IFERROR(VLOOKUP(J714,Мощность!A:F,6,0),"000")</f>
        <v>_8____</v>
      </c>
      <c r="AA714" s="7" t="str">
        <f>IFERROR(VLOOKUP('Подбор UPS'!K714,Мощность!H:Q,10,0),"000")</f>
        <v>_7.2________</v>
      </c>
      <c r="AB714" t="str">
        <f t="shared" si="49"/>
        <v>да-</v>
      </c>
      <c r="AC714" t="str">
        <f t="shared" si="50"/>
        <v>нет-</v>
      </c>
      <c r="AD714" t="str">
        <f t="shared" si="52"/>
        <v>нет-</v>
      </c>
      <c r="AE714" t="s">
        <v>2708</v>
      </c>
      <c r="AF714" t="s">
        <v>2708</v>
      </c>
      <c r="AG714" t="s">
        <v>2708</v>
      </c>
      <c r="AH714" t="s">
        <v>2708</v>
      </c>
      <c r="AI714" t="s">
        <v>2708</v>
      </c>
      <c r="AJ714" s="37" t="str">
        <f t="shared" si="51"/>
        <v>9155-8-NTHS-0-32x0Ah_</v>
      </c>
    </row>
    <row r="715" spans="1:36" ht="60" hidden="1">
      <c r="A715" s="64">
        <v>1026897</v>
      </c>
      <c r="B715" s="26" t="s">
        <v>160</v>
      </c>
      <c r="C715" s="68" t="s">
        <v>550</v>
      </c>
      <c r="D715" s="18">
        <v>270</v>
      </c>
      <c r="E715" s="18">
        <v>30.5</v>
      </c>
      <c r="F715" s="69">
        <v>70.2</v>
      </c>
      <c r="G715" s="18">
        <v>121.4</v>
      </c>
      <c r="H715" s="5" t="s">
        <v>1301</v>
      </c>
      <c r="I715" s="6" t="s">
        <v>2698</v>
      </c>
      <c r="J715" s="17">
        <v>8</v>
      </c>
      <c r="K715" s="49" t="s">
        <v>2715</v>
      </c>
      <c r="L715" s="5" t="s">
        <v>425</v>
      </c>
      <c r="M715" s="5" t="s">
        <v>426</v>
      </c>
      <c r="N715" s="17" t="s">
        <v>427</v>
      </c>
      <c r="O715" s="4" t="s">
        <v>427</v>
      </c>
      <c r="P715" s="4"/>
      <c r="Q715" s="4" t="s">
        <v>426</v>
      </c>
      <c r="R715" s="5" t="s">
        <v>2557</v>
      </c>
      <c r="S715" s="5" t="s">
        <v>2558</v>
      </c>
      <c r="T715" s="5" t="s">
        <v>2559</v>
      </c>
      <c r="U715" s="4" t="s">
        <v>2560</v>
      </c>
      <c r="V715" s="4" t="s">
        <v>664</v>
      </c>
      <c r="W715" s="5">
        <v>14</v>
      </c>
      <c r="X715" s="5"/>
      <c r="Z715" s="7" t="str">
        <f>IFERROR(VLOOKUP(J715,Мощность!A:F,6,0),"000")</f>
        <v>_8____</v>
      </c>
      <c r="AA715" s="7" t="str">
        <f>IFERROR(VLOOKUP('Подбор UPS'!K715,Мощность!H:Q,10,0),"000")</f>
        <v>_7.2________</v>
      </c>
      <c r="AB715" t="str">
        <f t="shared" si="49"/>
        <v>да-</v>
      </c>
      <c r="AC715" t="str">
        <f t="shared" si="50"/>
        <v>нет-</v>
      </c>
      <c r="AD715" t="str">
        <f t="shared" si="52"/>
        <v>да-</v>
      </c>
      <c r="AE715" t="s">
        <v>2708</v>
      </c>
      <c r="AF715" t="s">
        <v>2708</v>
      </c>
      <c r="AG715" t="s">
        <v>2708</v>
      </c>
      <c r="AH715" t="s">
        <v>2708</v>
      </c>
      <c r="AI715" t="s">
        <v>2708</v>
      </c>
      <c r="AJ715" s="37" t="str">
        <f t="shared" si="51"/>
        <v>9155-8-NTHS-14-32x9Ah_</v>
      </c>
    </row>
    <row r="716" spans="1:36" ht="36" hidden="1">
      <c r="A716" s="64">
        <v>1026898</v>
      </c>
      <c r="B716" s="26" t="s">
        <v>161</v>
      </c>
      <c r="C716" s="68" t="s">
        <v>511</v>
      </c>
      <c r="D716" s="18">
        <v>180</v>
      </c>
      <c r="E716" s="18">
        <v>30.5</v>
      </c>
      <c r="F716" s="69">
        <v>70.2</v>
      </c>
      <c r="G716" s="18">
        <v>81.7</v>
      </c>
      <c r="H716" s="5" t="s">
        <v>1301</v>
      </c>
      <c r="I716" s="6" t="s">
        <v>2698</v>
      </c>
      <c r="J716" s="17">
        <v>10</v>
      </c>
      <c r="K716" s="5">
        <v>9</v>
      </c>
      <c r="L716" s="5" t="s">
        <v>425</v>
      </c>
      <c r="M716" s="5" t="s">
        <v>426</v>
      </c>
      <c r="N716" s="17" t="s">
        <v>427</v>
      </c>
      <c r="O716" s="4" t="s">
        <v>427</v>
      </c>
      <c r="P716" s="4"/>
      <c r="Q716" s="4" t="s">
        <v>427</v>
      </c>
      <c r="R716" s="5" t="s">
        <v>2557</v>
      </c>
      <c r="S716" s="5" t="s">
        <v>2558</v>
      </c>
      <c r="T716" s="5" t="s">
        <v>2559</v>
      </c>
      <c r="U716" s="4" t="s">
        <v>2560</v>
      </c>
      <c r="V716" s="4" t="s">
        <v>664</v>
      </c>
      <c r="W716" s="18" t="s">
        <v>425</v>
      </c>
      <c r="X716" s="18" t="s">
        <v>425</v>
      </c>
      <c r="Z716" s="7" t="str">
        <f>IFERROR(VLOOKUP(J716,Мощность!A:F,6,0),"000")</f>
        <v>_8_10___</v>
      </c>
      <c r="AA716" s="7" t="str">
        <f>IFERROR(VLOOKUP('Подбор UPS'!K716,Мощность!H:Q,10,0),"000")</f>
        <v>_7.2_8_9______</v>
      </c>
      <c r="AB716" t="str">
        <f t="shared" si="49"/>
        <v>да-</v>
      </c>
      <c r="AC716" t="str">
        <f t="shared" si="50"/>
        <v>нет-</v>
      </c>
      <c r="AD716" t="str">
        <f t="shared" si="52"/>
        <v>нет-</v>
      </c>
      <c r="AE716" t="s">
        <v>2708</v>
      </c>
      <c r="AF716" t="s">
        <v>2708</v>
      </c>
      <c r="AG716" t="s">
        <v>2708</v>
      </c>
      <c r="AH716" t="s">
        <v>2708</v>
      </c>
      <c r="AI716" t="s">
        <v>2708</v>
      </c>
      <c r="AJ716" s="37" t="str">
        <f t="shared" si="51"/>
        <v>9155-10-NTHS-0-32x0Ah_</v>
      </c>
    </row>
    <row r="717" spans="1:36" ht="60" hidden="1">
      <c r="A717" s="64">
        <v>1026899</v>
      </c>
      <c r="B717" s="26" t="s">
        <v>162</v>
      </c>
      <c r="C717" s="68" t="s">
        <v>512</v>
      </c>
      <c r="D717" s="18">
        <v>270</v>
      </c>
      <c r="E717" s="18">
        <v>30.5</v>
      </c>
      <c r="F717" s="69">
        <v>70.2</v>
      </c>
      <c r="G717" s="18">
        <v>81.7</v>
      </c>
      <c r="H717" s="5" t="s">
        <v>1301</v>
      </c>
      <c r="I717" s="6" t="s">
        <v>2698</v>
      </c>
      <c r="J717" s="17">
        <v>10</v>
      </c>
      <c r="K717" s="5">
        <v>9</v>
      </c>
      <c r="L717" s="5" t="s">
        <v>425</v>
      </c>
      <c r="M717" s="5" t="s">
        <v>426</v>
      </c>
      <c r="N717" s="17" t="s">
        <v>427</v>
      </c>
      <c r="O717" s="4" t="s">
        <v>427</v>
      </c>
      <c r="P717" s="4"/>
      <c r="Q717" s="4" t="s">
        <v>426</v>
      </c>
      <c r="R717" s="5" t="s">
        <v>2557</v>
      </c>
      <c r="S717" s="5" t="s">
        <v>2558</v>
      </c>
      <c r="T717" s="5" t="s">
        <v>2559</v>
      </c>
      <c r="U717" s="4" t="s">
        <v>2560</v>
      </c>
      <c r="V717" s="4" t="s">
        <v>664</v>
      </c>
      <c r="W717" s="5">
        <v>10</v>
      </c>
      <c r="X717" s="5"/>
      <c r="Z717" s="7" t="str">
        <f>IFERROR(VLOOKUP(J717,Мощность!A:F,6,0),"000")</f>
        <v>_8_10___</v>
      </c>
      <c r="AA717" s="7" t="str">
        <f>IFERROR(VLOOKUP('Подбор UPS'!K717,Мощность!H:Q,10,0),"000")</f>
        <v>_7.2_8_9______</v>
      </c>
      <c r="AB717" t="str">
        <f t="shared" si="49"/>
        <v>да-</v>
      </c>
      <c r="AC717" t="str">
        <f t="shared" si="50"/>
        <v>нет-</v>
      </c>
      <c r="AD717" t="str">
        <f t="shared" si="52"/>
        <v>да-</v>
      </c>
      <c r="AE717" t="s">
        <v>2708</v>
      </c>
      <c r="AF717" t="s">
        <v>2708</v>
      </c>
      <c r="AG717" t="s">
        <v>2708</v>
      </c>
      <c r="AH717" t="s">
        <v>2708</v>
      </c>
      <c r="AI717" t="s">
        <v>2708</v>
      </c>
      <c r="AJ717" s="37" t="str">
        <f t="shared" si="51"/>
        <v>9155-10-NTHS-10-32x9Ah_</v>
      </c>
    </row>
    <row r="718" spans="1:36" ht="36" hidden="1">
      <c r="A718" s="64">
        <v>1026900</v>
      </c>
      <c r="B718" s="26" t="s">
        <v>163</v>
      </c>
      <c r="C718" s="68" t="s">
        <v>563</v>
      </c>
      <c r="D718" s="18">
        <v>185</v>
      </c>
      <c r="E718" s="18">
        <v>30.5</v>
      </c>
      <c r="F718" s="69">
        <v>70.2</v>
      </c>
      <c r="G718" s="18">
        <v>121.4</v>
      </c>
      <c r="H718" s="5" t="s">
        <v>1301</v>
      </c>
      <c r="I718" s="6" t="s">
        <v>2698</v>
      </c>
      <c r="J718" s="17">
        <v>12</v>
      </c>
      <c r="K718" s="49" t="s">
        <v>2716</v>
      </c>
      <c r="L718" s="5" t="s">
        <v>425</v>
      </c>
      <c r="M718" s="5" t="s">
        <v>426</v>
      </c>
      <c r="N718" s="17" t="s">
        <v>427</v>
      </c>
      <c r="O718" s="4" t="s">
        <v>427</v>
      </c>
      <c r="P718" s="4"/>
      <c r="Q718" s="4" t="s">
        <v>427</v>
      </c>
      <c r="R718" s="5" t="s">
        <v>2557</v>
      </c>
      <c r="S718" s="5" t="s">
        <v>2558</v>
      </c>
      <c r="T718" s="5" t="s">
        <v>2559</v>
      </c>
      <c r="U718" s="4" t="s">
        <v>2560</v>
      </c>
      <c r="V718" s="4" t="s">
        <v>664</v>
      </c>
      <c r="W718" s="18" t="s">
        <v>425</v>
      </c>
      <c r="X718" s="18" t="s">
        <v>425</v>
      </c>
      <c r="Z718" s="7" t="str">
        <f>IFERROR(VLOOKUP(J718,Мощность!A:F,6,0),"000")</f>
        <v>_8_10_12__</v>
      </c>
      <c r="AA718" s="7" t="str">
        <f>IFERROR(VLOOKUP('Подбор UPS'!K718,Мощность!H:Q,10,0),"000")</f>
        <v>_7.2_8_9_10_10.8____</v>
      </c>
      <c r="AB718" t="str">
        <f t="shared" ref="AB718:AB781" si="53">CONCATENATE(M718,"-")</f>
        <v>да-</v>
      </c>
      <c r="AC718" t="str">
        <f t="shared" ref="AC718:AC781" si="54">CONCATENATE(O718,"-")</f>
        <v>нет-</v>
      </c>
      <c r="AD718" t="str">
        <f t="shared" si="52"/>
        <v>нет-</v>
      </c>
      <c r="AE718" t="s">
        <v>2708</v>
      </c>
      <c r="AF718" t="s">
        <v>2708</v>
      </c>
      <c r="AG718" t="s">
        <v>2708</v>
      </c>
      <c r="AH718" t="s">
        <v>2708</v>
      </c>
      <c r="AI718" t="s">
        <v>2708</v>
      </c>
      <c r="AJ718" s="37" t="str">
        <f t="shared" si="51"/>
        <v>9155-12-NTHS-0-32x0Ah_</v>
      </c>
    </row>
    <row r="719" spans="1:36" ht="48" hidden="1">
      <c r="A719" s="64">
        <v>1026901</v>
      </c>
      <c r="B719" s="26" t="s">
        <v>164</v>
      </c>
      <c r="C719" s="68" t="s">
        <v>564</v>
      </c>
      <c r="D719" s="18">
        <v>275</v>
      </c>
      <c r="E719" s="18">
        <v>30.5</v>
      </c>
      <c r="F719" s="69">
        <v>70.2</v>
      </c>
      <c r="G719" s="18">
        <v>121.4</v>
      </c>
      <c r="H719" s="5" t="s">
        <v>1301</v>
      </c>
      <c r="I719" s="6" t="s">
        <v>2698</v>
      </c>
      <c r="J719" s="17">
        <v>12</v>
      </c>
      <c r="K719" s="49" t="s">
        <v>2716</v>
      </c>
      <c r="L719" s="5" t="s">
        <v>425</v>
      </c>
      <c r="M719" s="5" t="s">
        <v>426</v>
      </c>
      <c r="N719" s="17" t="s">
        <v>427</v>
      </c>
      <c r="O719" s="4" t="s">
        <v>427</v>
      </c>
      <c r="P719" s="4"/>
      <c r="Q719" s="4" t="s">
        <v>426</v>
      </c>
      <c r="R719" s="5" t="s">
        <v>2557</v>
      </c>
      <c r="S719" s="5" t="s">
        <v>2558</v>
      </c>
      <c r="T719" s="5" t="s">
        <v>2559</v>
      </c>
      <c r="U719" s="4" t="s">
        <v>2560</v>
      </c>
      <c r="V719" s="4" t="s">
        <v>664</v>
      </c>
      <c r="W719" s="5">
        <v>8</v>
      </c>
      <c r="X719" s="5"/>
      <c r="Z719" s="7" t="str">
        <f>IFERROR(VLOOKUP(J719,Мощность!A:F,6,0),"000")</f>
        <v>_8_10_12__</v>
      </c>
      <c r="AA719" s="7" t="str">
        <f>IFERROR(VLOOKUP('Подбор UPS'!K719,Мощность!H:Q,10,0),"000")</f>
        <v>_7.2_8_9_10_10.8____</v>
      </c>
      <c r="AB719" t="str">
        <f t="shared" si="53"/>
        <v>да-</v>
      </c>
      <c r="AC719" t="str">
        <f t="shared" si="54"/>
        <v>нет-</v>
      </c>
      <c r="AD719" t="str">
        <f t="shared" si="52"/>
        <v>да-</v>
      </c>
      <c r="AE719" t="s">
        <v>2708</v>
      </c>
      <c r="AF719" t="s">
        <v>2708</v>
      </c>
      <c r="AG719" t="s">
        <v>2708</v>
      </c>
      <c r="AH719" t="s">
        <v>2708</v>
      </c>
      <c r="AI719" t="s">
        <v>2708</v>
      </c>
      <c r="AJ719" s="37" t="str">
        <f t="shared" si="51"/>
        <v>9155-12-NTHS-8-32x9Ah_</v>
      </c>
    </row>
    <row r="720" spans="1:36" ht="36" hidden="1">
      <c r="A720" s="64">
        <v>1026902</v>
      </c>
      <c r="B720" s="26" t="s">
        <v>165</v>
      </c>
      <c r="C720" s="68" t="s">
        <v>577</v>
      </c>
      <c r="D720" s="18">
        <v>185</v>
      </c>
      <c r="E720" s="18">
        <v>30.5</v>
      </c>
      <c r="F720" s="69">
        <v>70.2</v>
      </c>
      <c r="G720" s="18">
        <v>121.4</v>
      </c>
      <c r="H720" s="5" t="s">
        <v>1301</v>
      </c>
      <c r="I720" s="6" t="s">
        <v>2698</v>
      </c>
      <c r="J720" s="17">
        <v>15</v>
      </c>
      <c r="K720" s="49" t="s">
        <v>2717</v>
      </c>
      <c r="L720" s="5" t="s">
        <v>425</v>
      </c>
      <c r="M720" s="5" t="s">
        <v>426</v>
      </c>
      <c r="N720" s="17" t="s">
        <v>427</v>
      </c>
      <c r="O720" s="4" t="s">
        <v>427</v>
      </c>
      <c r="P720" s="4"/>
      <c r="Q720" s="4" t="s">
        <v>427</v>
      </c>
      <c r="R720" s="5" t="s">
        <v>2557</v>
      </c>
      <c r="S720" s="5" t="s">
        <v>2558</v>
      </c>
      <c r="T720" s="5" t="s">
        <v>2559</v>
      </c>
      <c r="U720" s="4" t="s">
        <v>2560</v>
      </c>
      <c r="V720" s="4" t="s">
        <v>664</v>
      </c>
      <c r="W720" s="18" t="s">
        <v>425</v>
      </c>
      <c r="X720" s="18" t="s">
        <v>425</v>
      </c>
      <c r="Z720" s="7" t="str">
        <f>IFERROR(VLOOKUP(J720,Мощность!A:F,6,0),"000")</f>
        <v>_8_10_12_15_</v>
      </c>
      <c r="AA720" s="7" t="str">
        <f>IFERROR(VLOOKUP('Подбор UPS'!K720,Мощность!H:Q,10,0),"000")</f>
        <v>_7.2_8_9_10_10.8_12_13.5__</v>
      </c>
      <c r="AB720" t="str">
        <f t="shared" si="53"/>
        <v>да-</v>
      </c>
      <c r="AC720" t="str">
        <f t="shared" si="54"/>
        <v>нет-</v>
      </c>
      <c r="AD720" t="str">
        <f t="shared" si="52"/>
        <v>нет-</v>
      </c>
      <c r="AE720" t="s">
        <v>2708</v>
      </c>
      <c r="AF720" t="s">
        <v>2708</v>
      </c>
      <c r="AG720" t="s">
        <v>2708</v>
      </c>
      <c r="AH720" t="s">
        <v>2708</v>
      </c>
      <c r="AI720" t="s">
        <v>2708</v>
      </c>
      <c r="AJ720" s="37" t="str">
        <f t="shared" si="51"/>
        <v>9155-15-NTHS-0-32x0Ah_</v>
      </c>
    </row>
    <row r="721" spans="1:36" ht="48" hidden="1">
      <c r="A721" s="64">
        <v>1026903</v>
      </c>
      <c r="B721" s="26" t="s">
        <v>166</v>
      </c>
      <c r="C721" s="68" t="s">
        <v>578</v>
      </c>
      <c r="D721" s="18">
        <v>275</v>
      </c>
      <c r="E721" s="18">
        <v>30.5</v>
      </c>
      <c r="F721" s="69">
        <v>70.2</v>
      </c>
      <c r="G721" s="18">
        <v>121.4</v>
      </c>
      <c r="H721" s="5" t="s">
        <v>1301</v>
      </c>
      <c r="I721" s="6" t="s">
        <v>2698</v>
      </c>
      <c r="J721" s="17">
        <v>15</v>
      </c>
      <c r="K721" s="49" t="s">
        <v>2717</v>
      </c>
      <c r="L721" s="5" t="s">
        <v>425</v>
      </c>
      <c r="M721" s="5" t="s">
        <v>426</v>
      </c>
      <c r="N721" s="17" t="s">
        <v>427</v>
      </c>
      <c r="O721" s="4" t="s">
        <v>427</v>
      </c>
      <c r="P721" s="4"/>
      <c r="Q721" s="4" t="s">
        <v>426</v>
      </c>
      <c r="R721" s="5" t="s">
        <v>2557</v>
      </c>
      <c r="S721" s="5" t="s">
        <v>2558</v>
      </c>
      <c r="T721" s="5" t="s">
        <v>2559</v>
      </c>
      <c r="U721" s="4" t="s">
        <v>2560</v>
      </c>
      <c r="V721" s="4" t="s">
        <v>664</v>
      </c>
      <c r="W721" s="5">
        <v>5</v>
      </c>
      <c r="X721" s="5"/>
      <c r="Z721" s="7" t="str">
        <f>IFERROR(VLOOKUP(J721,Мощность!A:F,6,0),"000")</f>
        <v>_8_10_12_15_</v>
      </c>
      <c r="AA721" s="7" t="str">
        <f>IFERROR(VLOOKUP('Подбор UPS'!K721,Мощность!H:Q,10,0),"000")</f>
        <v>_7.2_8_9_10_10.8_12_13.5__</v>
      </c>
      <c r="AB721" t="str">
        <f t="shared" si="53"/>
        <v>да-</v>
      </c>
      <c r="AC721" t="str">
        <f t="shared" si="54"/>
        <v>нет-</v>
      </c>
      <c r="AD721" t="str">
        <f t="shared" si="52"/>
        <v>да-</v>
      </c>
      <c r="AE721" t="s">
        <v>2708</v>
      </c>
      <c r="AF721" t="s">
        <v>2708</v>
      </c>
      <c r="AG721" t="s">
        <v>2708</v>
      </c>
      <c r="AH721" t="s">
        <v>2708</v>
      </c>
      <c r="AI721" t="s">
        <v>2708</v>
      </c>
      <c r="AJ721" s="37" t="str">
        <f t="shared" si="51"/>
        <v>9155-15-NTHS-5-32x9Ah_</v>
      </c>
    </row>
    <row r="722" spans="1:36" ht="36" hidden="1">
      <c r="A722" s="64">
        <v>1026904</v>
      </c>
      <c r="B722" s="26" t="s">
        <v>167</v>
      </c>
      <c r="C722" s="68" t="s">
        <v>551</v>
      </c>
      <c r="D722" s="18">
        <v>165</v>
      </c>
      <c r="E722" s="18">
        <v>30.5</v>
      </c>
      <c r="F722" s="69">
        <v>70.2</v>
      </c>
      <c r="G722" s="18">
        <v>81.7</v>
      </c>
      <c r="H722" s="5" t="s">
        <v>1301</v>
      </c>
      <c r="I722" s="6" t="s">
        <v>2698</v>
      </c>
      <c r="J722" s="17">
        <v>8</v>
      </c>
      <c r="K722" s="49" t="s">
        <v>2715</v>
      </c>
      <c r="L722" s="5" t="s">
        <v>425</v>
      </c>
      <c r="M722" s="5" t="s">
        <v>426</v>
      </c>
      <c r="N722" s="17" t="s">
        <v>427</v>
      </c>
      <c r="O722" s="4" t="s">
        <v>427</v>
      </c>
      <c r="P722" s="4"/>
      <c r="Q722" s="4" t="s">
        <v>427</v>
      </c>
      <c r="R722" s="5" t="s">
        <v>2557</v>
      </c>
      <c r="S722" s="5" t="s">
        <v>2558</v>
      </c>
      <c r="T722" s="5" t="s">
        <v>2559</v>
      </c>
      <c r="U722" s="4" t="s">
        <v>2560</v>
      </c>
      <c r="V722" s="4" t="s">
        <v>664</v>
      </c>
      <c r="W722" s="18" t="s">
        <v>425</v>
      </c>
      <c r="X722" s="18" t="s">
        <v>425</v>
      </c>
      <c r="Z722" s="7" t="str">
        <f>IFERROR(VLOOKUP(J722,Мощность!A:F,6,0),"000")</f>
        <v>_8____</v>
      </c>
      <c r="AA722" s="7" t="str">
        <f>IFERROR(VLOOKUP('Подбор UPS'!K722,Мощность!H:Q,10,0),"000")</f>
        <v>_7.2________</v>
      </c>
      <c r="AB722" t="str">
        <f t="shared" si="53"/>
        <v>да-</v>
      </c>
      <c r="AC722" t="str">
        <f t="shared" si="54"/>
        <v>нет-</v>
      </c>
      <c r="AD722" t="str">
        <f t="shared" si="52"/>
        <v>нет-</v>
      </c>
      <c r="AE722" t="s">
        <v>2708</v>
      </c>
      <c r="AF722" t="s">
        <v>2708</v>
      </c>
      <c r="AG722" t="s">
        <v>2708</v>
      </c>
      <c r="AH722" t="s">
        <v>2708</v>
      </c>
      <c r="AI722" t="s">
        <v>2708</v>
      </c>
      <c r="AJ722" s="37" t="str">
        <f t="shared" si="51"/>
        <v>9155-8-NTHS-0_</v>
      </c>
    </row>
    <row r="723" spans="1:36" ht="36" hidden="1">
      <c r="A723" s="64">
        <v>1026905</v>
      </c>
      <c r="B723" s="26" t="s">
        <v>168</v>
      </c>
      <c r="C723" s="68" t="s">
        <v>513</v>
      </c>
      <c r="D723" s="18">
        <v>165</v>
      </c>
      <c r="E723" s="18">
        <v>30.5</v>
      </c>
      <c r="F723" s="69">
        <v>70.2</v>
      </c>
      <c r="G723" s="18">
        <v>81.7</v>
      </c>
      <c r="H723" s="5" t="s">
        <v>1301</v>
      </c>
      <c r="I723" s="6" t="s">
        <v>2698</v>
      </c>
      <c r="J723" s="17">
        <v>10</v>
      </c>
      <c r="K723" s="5">
        <v>9</v>
      </c>
      <c r="L723" s="5" t="s">
        <v>425</v>
      </c>
      <c r="M723" s="5" t="s">
        <v>426</v>
      </c>
      <c r="N723" s="17" t="s">
        <v>427</v>
      </c>
      <c r="O723" s="4" t="s">
        <v>427</v>
      </c>
      <c r="P723" s="4"/>
      <c r="Q723" s="4" t="s">
        <v>427</v>
      </c>
      <c r="R723" s="5" t="s">
        <v>2557</v>
      </c>
      <c r="S723" s="5" t="s">
        <v>2558</v>
      </c>
      <c r="T723" s="5" t="s">
        <v>2559</v>
      </c>
      <c r="U723" s="4" t="s">
        <v>2560</v>
      </c>
      <c r="V723" s="4" t="s">
        <v>664</v>
      </c>
      <c r="W723" s="18" t="s">
        <v>425</v>
      </c>
      <c r="X723" s="18" t="s">
        <v>425</v>
      </c>
      <c r="Z723" s="7" t="str">
        <f>IFERROR(VLOOKUP(J723,Мощность!A:F,6,0),"000")</f>
        <v>_8_10___</v>
      </c>
      <c r="AA723" s="7" t="str">
        <f>IFERROR(VLOOKUP('Подбор UPS'!K723,Мощность!H:Q,10,0),"000")</f>
        <v>_7.2_8_9______</v>
      </c>
      <c r="AB723" t="str">
        <f t="shared" si="53"/>
        <v>да-</v>
      </c>
      <c r="AC723" t="str">
        <f t="shared" si="54"/>
        <v>нет-</v>
      </c>
      <c r="AD723" t="str">
        <f t="shared" si="52"/>
        <v>нет-</v>
      </c>
      <c r="AE723" t="s">
        <v>2708</v>
      </c>
      <c r="AF723" t="s">
        <v>2708</v>
      </c>
      <c r="AG723" t="s">
        <v>2708</v>
      </c>
      <c r="AH723" t="s">
        <v>2708</v>
      </c>
      <c r="AI723" t="s">
        <v>2708</v>
      </c>
      <c r="AJ723" s="37" t="str">
        <f t="shared" si="51"/>
        <v>9155-10-NTHS-0_</v>
      </c>
    </row>
    <row r="724" spans="1:36" ht="36" hidden="1">
      <c r="A724" s="64">
        <v>1026906</v>
      </c>
      <c r="B724" s="26" t="s">
        <v>169</v>
      </c>
      <c r="C724" s="68" t="s">
        <v>565</v>
      </c>
      <c r="D724" s="18">
        <v>170</v>
      </c>
      <c r="E724" s="18">
        <v>30.5</v>
      </c>
      <c r="F724" s="69">
        <v>70.2</v>
      </c>
      <c r="G724" s="18">
        <v>81.7</v>
      </c>
      <c r="H724" s="5" t="s">
        <v>1301</v>
      </c>
      <c r="I724" s="6" t="s">
        <v>2698</v>
      </c>
      <c r="J724" s="17">
        <v>12</v>
      </c>
      <c r="K724" s="49" t="s">
        <v>2716</v>
      </c>
      <c r="L724" s="5" t="s">
        <v>425</v>
      </c>
      <c r="M724" s="5" t="s">
        <v>426</v>
      </c>
      <c r="N724" s="17" t="s">
        <v>427</v>
      </c>
      <c r="O724" s="4" t="s">
        <v>427</v>
      </c>
      <c r="P724" s="4"/>
      <c r="Q724" s="4" t="s">
        <v>427</v>
      </c>
      <c r="R724" s="5" t="s">
        <v>2557</v>
      </c>
      <c r="S724" s="5" t="s">
        <v>2558</v>
      </c>
      <c r="T724" s="5" t="s">
        <v>2559</v>
      </c>
      <c r="U724" s="4" t="s">
        <v>2560</v>
      </c>
      <c r="V724" s="4" t="s">
        <v>664</v>
      </c>
      <c r="W724" s="18" t="s">
        <v>425</v>
      </c>
      <c r="X724" s="18" t="s">
        <v>425</v>
      </c>
      <c r="Z724" s="7" t="str">
        <f>IFERROR(VLOOKUP(J724,Мощность!A:F,6,0),"000")</f>
        <v>_8_10_12__</v>
      </c>
      <c r="AA724" s="7" t="str">
        <f>IFERROR(VLOOKUP('Подбор UPS'!K724,Мощность!H:Q,10,0),"000")</f>
        <v>_7.2_8_9_10_10.8____</v>
      </c>
      <c r="AB724" t="str">
        <f t="shared" si="53"/>
        <v>да-</v>
      </c>
      <c r="AC724" t="str">
        <f t="shared" si="54"/>
        <v>нет-</v>
      </c>
      <c r="AD724" t="str">
        <f t="shared" si="52"/>
        <v>нет-</v>
      </c>
      <c r="AE724" t="s">
        <v>2708</v>
      </c>
      <c r="AF724" t="s">
        <v>2708</v>
      </c>
      <c r="AG724" t="s">
        <v>2708</v>
      </c>
      <c r="AH724" t="s">
        <v>2708</v>
      </c>
      <c r="AI724" t="s">
        <v>2708</v>
      </c>
      <c r="AJ724" s="37" t="str">
        <f t="shared" si="51"/>
        <v>9155-12-NTHS-0_</v>
      </c>
    </row>
    <row r="725" spans="1:36" ht="36" hidden="1">
      <c r="A725" s="64">
        <v>1026907</v>
      </c>
      <c r="B725" s="26" t="s">
        <v>170</v>
      </c>
      <c r="C725" s="68" t="s">
        <v>579</v>
      </c>
      <c r="D725" s="18">
        <v>170</v>
      </c>
      <c r="E725" s="18">
        <v>30.5</v>
      </c>
      <c r="F725" s="69">
        <v>70.2</v>
      </c>
      <c r="G725" s="18">
        <v>81.7</v>
      </c>
      <c r="H725" s="5" t="s">
        <v>1301</v>
      </c>
      <c r="I725" s="6" t="s">
        <v>2698</v>
      </c>
      <c r="J725" s="17">
        <v>15</v>
      </c>
      <c r="K725" s="49" t="s">
        <v>2717</v>
      </c>
      <c r="L725" s="5" t="s">
        <v>425</v>
      </c>
      <c r="M725" s="5" t="s">
        <v>426</v>
      </c>
      <c r="N725" s="17" t="s">
        <v>427</v>
      </c>
      <c r="O725" s="4" t="s">
        <v>427</v>
      </c>
      <c r="P725" s="4"/>
      <c r="Q725" s="4" t="s">
        <v>427</v>
      </c>
      <c r="R725" s="5" t="s">
        <v>2557</v>
      </c>
      <c r="S725" s="5" t="s">
        <v>2558</v>
      </c>
      <c r="T725" s="5" t="s">
        <v>2559</v>
      </c>
      <c r="U725" s="4" t="s">
        <v>2560</v>
      </c>
      <c r="V725" s="4" t="s">
        <v>664</v>
      </c>
      <c r="W725" s="18" t="s">
        <v>425</v>
      </c>
      <c r="X725" s="18" t="s">
        <v>425</v>
      </c>
      <c r="Z725" s="7" t="str">
        <f>IFERROR(VLOOKUP(J725,Мощность!A:F,6,0),"000")</f>
        <v>_8_10_12_15_</v>
      </c>
      <c r="AA725" s="7" t="str">
        <f>IFERROR(VLOOKUP('Подбор UPS'!K725,Мощность!H:Q,10,0),"000")</f>
        <v>_7.2_8_9_10_10.8_12_13.5__</v>
      </c>
      <c r="AB725" t="str">
        <f t="shared" si="53"/>
        <v>да-</v>
      </c>
      <c r="AC725" t="str">
        <f t="shared" si="54"/>
        <v>нет-</v>
      </c>
      <c r="AD725" t="str">
        <f t="shared" si="52"/>
        <v>нет-</v>
      </c>
      <c r="AE725" t="s">
        <v>2708</v>
      </c>
      <c r="AF725" t="s">
        <v>2708</v>
      </c>
      <c r="AG725" t="s">
        <v>2708</v>
      </c>
      <c r="AH725" t="s">
        <v>2708</v>
      </c>
      <c r="AI725" t="s">
        <v>2708</v>
      </c>
      <c r="AJ725" s="37" t="str">
        <f t="shared" si="51"/>
        <v>9155-15-NTHS-0_</v>
      </c>
    </row>
    <row r="726" spans="1:36" ht="48" hidden="1">
      <c r="A726" s="64">
        <v>1026598</v>
      </c>
      <c r="B726" s="26" t="s">
        <v>171</v>
      </c>
      <c r="C726" s="68" t="s">
        <v>580</v>
      </c>
      <c r="D726" s="18">
        <v>300</v>
      </c>
      <c r="E726" s="18">
        <v>49.4</v>
      </c>
      <c r="F726" s="69">
        <v>76.2</v>
      </c>
      <c r="G726" s="18">
        <v>168.4</v>
      </c>
      <c r="H726" s="5" t="s">
        <v>1301</v>
      </c>
      <c r="I726" s="6" t="s">
        <v>2698</v>
      </c>
      <c r="J726" s="17">
        <v>20</v>
      </c>
      <c r="K726" s="5">
        <v>18</v>
      </c>
      <c r="L726" s="5" t="s">
        <v>425</v>
      </c>
      <c r="M726" s="5" t="s">
        <v>429</v>
      </c>
      <c r="N726" s="17" t="s">
        <v>427</v>
      </c>
      <c r="O726" s="4" t="s">
        <v>426</v>
      </c>
      <c r="P726" s="4"/>
      <c r="Q726" s="4" t="s">
        <v>426</v>
      </c>
      <c r="R726" s="5" t="s">
        <v>2557</v>
      </c>
      <c r="S726" s="5" t="s">
        <v>2558</v>
      </c>
      <c r="T726" s="5" t="s">
        <v>2559</v>
      </c>
      <c r="U726" s="4" t="s">
        <v>2560</v>
      </c>
      <c r="V726" s="4" t="s">
        <v>664</v>
      </c>
      <c r="W726" s="5">
        <v>5</v>
      </c>
      <c r="X726" s="5"/>
      <c r="Z726" s="7" t="str">
        <f>IFERROR(VLOOKUP(J726,Мощность!A:F,6,0),"000")</f>
        <v>_15_20___</v>
      </c>
      <c r="AA726" s="7" t="str">
        <f>IFERROR(VLOOKUP('Подбор UPS'!K726,Мощность!H:Q,10,0),"000")</f>
        <v>_15_16_18_13.5_____</v>
      </c>
      <c r="AB726" t="str">
        <f t="shared" si="53"/>
        <v>опция-</v>
      </c>
      <c r="AC726" t="str">
        <f t="shared" si="54"/>
        <v>да-</v>
      </c>
      <c r="AD726" t="str">
        <f t="shared" si="52"/>
        <v>да-</v>
      </c>
      <c r="AE726" t="s">
        <v>2708</v>
      </c>
      <c r="AF726" t="s">
        <v>2708</v>
      </c>
      <c r="AG726" t="s">
        <v>2708</v>
      </c>
      <c r="AH726" t="s">
        <v>2708</v>
      </c>
      <c r="AI726" t="s">
        <v>2708</v>
      </c>
      <c r="AJ726" s="37" t="str">
        <f t="shared" si="51"/>
        <v>9155-20-N-5-1x9Ah-MBS_</v>
      </c>
    </row>
    <row r="727" spans="1:36" ht="48" hidden="1">
      <c r="A727" s="64">
        <v>1026599</v>
      </c>
      <c r="B727" s="26" t="s">
        <v>172</v>
      </c>
      <c r="C727" s="68" t="s">
        <v>581</v>
      </c>
      <c r="D727" s="18">
        <v>400</v>
      </c>
      <c r="E727" s="18">
        <v>49.4</v>
      </c>
      <c r="F727" s="69">
        <v>76.2</v>
      </c>
      <c r="G727" s="18">
        <v>168.4</v>
      </c>
      <c r="H727" s="5" t="s">
        <v>1301</v>
      </c>
      <c r="I727" s="6" t="s">
        <v>2698</v>
      </c>
      <c r="J727" s="17">
        <v>20</v>
      </c>
      <c r="K727" s="5">
        <v>18</v>
      </c>
      <c r="L727" s="5" t="s">
        <v>425</v>
      </c>
      <c r="M727" s="5" t="s">
        <v>429</v>
      </c>
      <c r="N727" s="17" t="s">
        <v>427</v>
      </c>
      <c r="O727" s="4" t="s">
        <v>426</v>
      </c>
      <c r="P727" s="4"/>
      <c r="Q727" s="4" t="s">
        <v>426</v>
      </c>
      <c r="R727" s="5" t="s">
        <v>2557</v>
      </c>
      <c r="S727" s="5" t="s">
        <v>2558</v>
      </c>
      <c r="T727" s="5" t="s">
        <v>2559</v>
      </c>
      <c r="U727" s="4" t="s">
        <v>2560</v>
      </c>
      <c r="V727" s="4" t="s">
        <v>664</v>
      </c>
      <c r="W727" s="5">
        <v>13</v>
      </c>
      <c r="X727" s="5"/>
      <c r="Z727" s="7" t="str">
        <f>IFERROR(VLOOKUP(J727,Мощность!A:F,6,0),"000")</f>
        <v>_15_20___</v>
      </c>
      <c r="AA727" s="7" t="str">
        <f>IFERROR(VLOOKUP('Подбор UPS'!K727,Мощность!H:Q,10,0),"000")</f>
        <v>_15_16_18_13.5_____</v>
      </c>
      <c r="AB727" t="str">
        <f t="shared" si="53"/>
        <v>опция-</v>
      </c>
      <c r="AC727" t="str">
        <f t="shared" si="54"/>
        <v>да-</v>
      </c>
      <c r="AD727" t="str">
        <f t="shared" si="52"/>
        <v>да-</v>
      </c>
      <c r="AE727" t="s">
        <v>2708</v>
      </c>
      <c r="AF727" t="s">
        <v>2708</v>
      </c>
      <c r="AG727" t="s">
        <v>2708</v>
      </c>
      <c r="AH727" t="s">
        <v>2708</v>
      </c>
      <c r="AI727" t="s">
        <v>2708</v>
      </c>
      <c r="AJ727" s="37" t="str">
        <f t="shared" si="51"/>
        <v>9155-20-N-13-2x9Ah-MBS_</v>
      </c>
    </row>
    <row r="728" spans="1:36" ht="48" hidden="1">
      <c r="A728" s="64">
        <v>1026600</v>
      </c>
      <c r="B728" s="26" t="s">
        <v>173</v>
      </c>
      <c r="C728" s="68" t="s">
        <v>582</v>
      </c>
      <c r="D728" s="18">
        <v>500</v>
      </c>
      <c r="E728" s="18">
        <v>49.4</v>
      </c>
      <c r="F728" s="69">
        <v>76.2</v>
      </c>
      <c r="G728" s="18">
        <v>168.4</v>
      </c>
      <c r="H728" s="5" t="s">
        <v>1301</v>
      </c>
      <c r="I728" s="6" t="s">
        <v>2698</v>
      </c>
      <c r="J728" s="17">
        <v>20</v>
      </c>
      <c r="K728" s="5">
        <v>18</v>
      </c>
      <c r="L728" s="5" t="s">
        <v>425</v>
      </c>
      <c r="M728" s="5" t="s">
        <v>429</v>
      </c>
      <c r="N728" s="17" t="s">
        <v>427</v>
      </c>
      <c r="O728" s="4" t="s">
        <v>426</v>
      </c>
      <c r="P728" s="4"/>
      <c r="Q728" s="4" t="s">
        <v>426</v>
      </c>
      <c r="R728" s="5" t="s">
        <v>2557</v>
      </c>
      <c r="S728" s="5" t="s">
        <v>2558</v>
      </c>
      <c r="T728" s="5" t="s">
        <v>2559</v>
      </c>
      <c r="U728" s="4" t="s">
        <v>2560</v>
      </c>
      <c r="V728" s="4" t="s">
        <v>664</v>
      </c>
      <c r="W728" s="5">
        <v>22</v>
      </c>
      <c r="X728" s="5"/>
      <c r="Z728" s="7" t="str">
        <f>IFERROR(VLOOKUP(J728,Мощность!A:F,6,0),"000")</f>
        <v>_15_20___</v>
      </c>
      <c r="AA728" s="7" t="str">
        <f>IFERROR(VLOOKUP('Подбор UPS'!K728,Мощность!H:Q,10,0),"000")</f>
        <v>_15_16_18_13.5_____</v>
      </c>
      <c r="AB728" t="str">
        <f t="shared" si="53"/>
        <v>опция-</v>
      </c>
      <c r="AC728" t="str">
        <f t="shared" si="54"/>
        <v>да-</v>
      </c>
      <c r="AD728" t="str">
        <f t="shared" si="52"/>
        <v>да-</v>
      </c>
      <c r="AE728" t="s">
        <v>2708</v>
      </c>
      <c r="AF728" t="s">
        <v>2708</v>
      </c>
      <c r="AG728" t="s">
        <v>2708</v>
      </c>
      <c r="AH728" t="s">
        <v>2708</v>
      </c>
      <c r="AI728" t="s">
        <v>2708</v>
      </c>
      <c r="AJ728" s="37" t="str">
        <f t="shared" si="51"/>
        <v>9155-20-N-22-3x9Ah-MBS_</v>
      </c>
    </row>
    <row r="729" spans="1:36" ht="48" hidden="1">
      <c r="A729" s="64">
        <v>1026601</v>
      </c>
      <c r="B729" s="26" t="s">
        <v>174</v>
      </c>
      <c r="C729" s="68" t="s">
        <v>583</v>
      </c>
      <c r="D729" s="18">
        <v>600</v>
      </c>
      <c r="E729" s="18">
        <v>49.4</v>
      </c>
      <c r="F729" s="69">
        <v>76.2</v>
      </c>
      <c r="G729" s="18">
        <v>168.4</v>
      </c>
      <c r="H729" s="5" t="s">
        <v>1301</v>
      </c>
      <c r="I729" s="6" t="s">
        <v>2698</v>
      </c>
      <c r="J729" s="17">
        <v>20</v>
      </c>
      <c r="K729" s="5">
        <v>18</v>
      </c>
      <c r="L729" s="5" t="s">
        <v>425</v>
      </c>
      <c r="M729" s="5" t="s">
        <v>429</v>
      </c>
      <c r="N729" s="17" t="s">
        <v>427</v>
      </c>
      <c r="O729" s="4" t="s">
        <v>426</v>
      </c>
      <c r="P729" s="4"/>
      <c r="Q729" s="4" t="s">
        <v>426</v>
      </c>
      <c r="R729" s="5" t="s">
        <v>2557</v>
      </c>
      <c r="S729" s="5" t="s">
        <v>2558</v>
      </c>
      <c r="T729" s="5" t="s">
        <v>2559</v>
      </c>
      <c r="U729" s="4" t="s">
        <v>2560</v>
      </c>
      <c r="V729" s="4" t="s">
        <v>664</v>
      </c>
      <c r="W729" s="5">
        <v>31</v>
      </c>
      <c r="X729" s="5"/>
      <c r="Z729" s="7" t="str">
        <f>IFERROR(VLOOKUP(J729,Мощность!A:F,6,0),"000")</f>
        <v>_15_20___</v>
      </c>
      <c r="AA729" s="7" t="str">
        <f>IFERROR(VLOOKUP('Подбор UPS'!K729,Мощность!H:Q,10,0),"000")</f>
        <v>_15_16_18_13.5_____</v>
      </c>
      <c r="AB729" t="str">
        <f t="shared" si="53"/>
        <v>опция-</v>
      </c>
      <c r="AC729" t="str">
        <f t="shared" si="54"/>
        <v>да-</v>
      </c>
      <c r="AD729" t="str">
        <f t="shared" si="52"/>
        <v>да-</v>
      </c>
      <c r="AE729" t="s">
        <v>2708</v>
      </c>
      <c r="AF729" t="s">
        <v>2708</v>
      </c>
      <c r="AG729" t="s">
        <v>2708</v>
      </c>
      <c r="AH729" t="s">
        <v>2708</v>
      </c>
      <c r="AI729" t="s">
        <v>2708</v>
      </c>
      <c r="AJ729" s="37" t="str">
        <f t="shared" si="51"/>
        <v>9155-20-N-31-4x9Ah-MBS_</v>
      </c>
    </row>
    <row r="730" spans="1:36" ht="48" hidden="1">
      <c r="A730" s="64">
        <v>1026602</v>
      </c>
      <c r="B730" s="26" t="s">
        <v>175</v>
      </c>
      <c r="C730" s="68" t="s">
        <v>604</v>
      </c>
      <c r="D730" s="18">
        <v>400</v>
      </c>
      <c r="E730" s="18">
        <v>49.4</v>
      </c>
      <c r="F730" s="69">
        <v>76.2</v>
      </c>
      <c r="G730" s="18">
        <v>168.4</v>
      </c>
      <c r="H730" s="5" t="s">
        <v>1301</v>
      </c>
      <c r="I730" s="6" t="s">
        <v>2698</v>
      </c>
      <c r="J730" s="17">
        <v>30</v>
      </c>
      <c r="K730" s="5">
        <v>27</v>
      </c>
      <c r="L730" s="5" t="s">
        <v>425</v>
      </c>
      <c r="M730" s="5" t="s">
        <v>429</v>
      </c>
      <c r="N730" s="17" t="s">
        <v>427</v>
      </c>
      <c r="O730" s="4" t="s">
        <v>426</v>
      </c>
      <c r="P730" s="4"/>
      <c r="Q730" s="4" t="s">
        <v>426</v>
      </c>
      <c r="R730" s="5" t="s">
        <v>2557</v>
      </c>
      <c r="S730" s="5" t="s">
        <v>2558</v>
      </c>
      <c r="T730" s="5" t="s">
        <v>2559</v>
      </c>
      <c r="U730" s="4" t="s">
        <v>2560</v>
      </c>
      <c r="V730" s="4" t="s">
        <v>664</v>
      </c>
      <c r="W730" s="5">
        <v>7</v>
      </c>
      <c r="X730" s="5"/>
      <c r="Z730" s="7" t="str">
        <f>IFERROR(VLOOKUP(J730,Мощность!A:F,6,0),"000")</f>
        <v>_20_30___</v>
      </c>
      <c r="AA730" s="7" t="str">
        <f>IFERROR(VLOOKUP('Подбор UPS'!K730,Мощность!H:Q,10,0),"000")</f>
        <v>_20_27_18______</v>
      </c>
      <c r="AB730" t="str">
        <f t="shared" si="53"/>
        <v>опция-</v>
      </c>
      <c r="AC730" t="str">
        <f t="shared" si="54"/>
        <v>да-</v>
      </c>
      <c r="AD730" t="str">
        <f t="shared" si="52"/>
        <v>да-</v>
      </c>
      <c r="AE730" t="s">
        <v>2708</v>
      </c>
      <c r="AF730" t="s">
        <v>2708</v>
      </c>
      <c r="AG730" t="s">
        <v>2708</v>
      </c>
      <c r="AH730" t="s">
        <v>2708</v>
      </c>
      <c r="AI730" t="s">
        <v>2708</v>
      </c>
      <c r="AJ730" s="37" t="str">
        <f t="shared" si="51"/>
        <v>9155-30-N-7-2x9Ah-MBS_</v>
      </c>
    </row>
    <row r="731" spans="1:36" ht="48" hidden="1">
      <c r="A731" s="64">
        <v>1026603</v>
      </c>
      <c r="B731" s="26" t="s">
        <v>176</v>
      </c>
      <c r="C731" s="68" t="s">
        <v>605</v>
      </c>
      <c r="D731" s="18">
        <v>500</v>
      </c>
      <c r="E731" s="18">
        <v>49.4</v>
      </c>
      <c r="F731" s="69">
        <v>76.2</v>
      </c>
      <c r="G731" s="18">
        <v>168.4</v>
      </c>
      <c r="H731" s="5" t="s">
        <v>1301</v>
      </c>
      <c r="I731" s="6" t="s">
        <v>2698</v>
      </c>
      <c r="J731" s="17">
        <v>30</v>
      </c>
      <c r="K731" s="5">
        <v>27</v>
      </c>
      <c r="L731" s="5" t="s">
        <v>425</v>
      </c>
      <c r="M731" s="5" t="s">
        <v>429</v>
      </c>
      <c r="N731" s="17" t="s">
        <v>427</v>
      </c>
      <c r="O731" s="4" t="s">
        <v>426</v>
      </c>
      <c r="P731" s="4"/>
      <c r="Q731" s="4" t="s">
        <v>426</v>
      </c>
      <c r="R731" s="5" t="s">
        <v>2557</v>
      </c>
      <c r="S731" s="5" t="s">
        <v>2558</v>
      </c>
      <c r="T731" s="5" t="s">
        <v>2559</v>
      </c>
      <c r="U731" s="4" t="s">
        <v>2560</v>
      </c>
      <c r="V731" s="4" t="s">
        <v>664</v>
      </c>
      <c r="W731" s="5">
        <v>13</v>
      </c>
      <c r="X731" s="5"/>
      <c r="Z731" s="7" t="str">
        <f>IFERROR(VLOOKUP(J731,Мощность!A:F,6,0),"000")</f>
        <v>_20_30___</v>
      </c>
      <c r="AA731" s="7" t="str">
        <f>IFERROR(VLOOKUP('Подбор UPS'!K731,Мощность!H:Q,10,0),"000")</f>
        <v>_20_27_18______</v>
      </c>
      <c r="AB731" t="str">
        <f t="shared" si="53"/>
        <v>опция-</v>
      </c>
      <c r="AC731" t="str">
        <f t="shared" si="54"/>
        <v>да-</v>
      </c>
      <c r="AD731" t="str">
        <f t="shared" si="52"/>
        <v>да-</v>
      </c>
      <c r="AE731" t="s">
        <v>2708</v>
      </c>
      <c r="AF731" t="s">
        <v>2708</v>
      </c>
      <c r="AG731" t="s">
        <v>2708</v>
      </c>
      <c r="AH731" t="s">
        <v>2708</v>
      </c>
      <c r="AI731" t="s">
        <v>2708</v>
      </c>
      <c r="AJ731" s="37" t="str">
        <f t="shared" si="51"/>
        <v>9155-30-N-13-3x9Ah-MBS_</v>
      </c>
    </row>
    <row r="732" spans="1:36" ht="48" hidden="1">
      <c r="A732" s="64">
        <v>1026604</v>
      </c>
      <c r="B732" s="26" t="s">
        <v>177</v>
      </c>
      <c r="C732" s="68" t="s">
        <v>606</v>
      </c>
      <c r="D732" s="18">
        <v>600</v>
      </c>
      <c r="E732" s="18">
        <v>49.4</v>
      </c>
      <c r="F732" s="69">
        <v>76.2</v>
      </c>
      <c r="G732" s="18">
        <v>168.4</v>
      </c>
      <c r="H732" s="5" t="s">
        <v>1301</v>
      </c>
      <c r="I732" s="6" t="s">
        <v>2698</v>
      </c>
      <c r="J732" s="17">
        <v>30</v>
      </c>
      <c r="K732" s="5">
        <v>27</v>
      </c>
      <c r="L732" s="5" t="s">
        <v>425</v>
      </c>
      <c r="M732" s="5" t="s">
        <v>429</v>
      </c>
      <c r="N732" s="17" t="s">
        <v>427</v>
      </c>
      <c r="O732" s="4" t="s">
        <v>426</v>
      </c>
      <c r="P732" s="4"/>
      <c r="Q732" s="4" t="s">
        <v>426</v>
      </c>
      <c r="R732" s="5" t="s">
        <v>2557</v>
      </c>
      <c r="S732" s="5" t="s">
        <v>2558</v>
      </c>
      <c r="T732" s="5" t="s">
        <v>2559</v>
      </c>
      <c r="U732" s="4" t="s">
        <v>2560</v>
      </c>
      <c r="V732" s="4" t="s">
        <v>664</v>
      </c>
      <c r="W732" s="5">
        <v>20</v>
      </c>
      <c r="X732" s="5"/>
      <c r="Z732" s="7" t="str">
        <f>IFERROR(VLOOKUP(J732,Мощность!A:F,6,0),"000")</f>
        <v>_20_30___</v>
      </c>
      <c r="AA732" s="7" t="str">
        <f>IFERROR(VLOOKUP('Подбор UPS'!K732,Мощность!H:Q,10,0),"000")</f>
        <v>_20_27_18______</v>
      </c>
      <c r="AB732" t="str">
        <f t="shared" si="53"/>
        <v>опция-</v>
      </c>
      <c r="AC732" t="str">
        <f t="shared" si="54"/>
        <v>да-</v>
      </c>
      <c r="AD732" t="str">
        <f t="shared" si="52"/>
        <v>да-</v>
      </c>
      <c r="AE732" t="s">
        <v>2708</v>
      </c>
      <c r="AF732" t="s">
        <v>2708</v>
      </c>
      <c r="AG732" t="s">
        <v>2708</v>
      </c>
      <c r="AH732" t="s">
        <v>2708</v>
      </c>
      <c r="AI732" t="s">
        <v>2708</v>
      </c>
      <c r="AJ732" s="37" t="str">
        <f t="shared" si="51"/>
        <v>9155-30-N-20-4x9Ah-MBS_</v>
      </c>
    </row>
    <row r="733" spans="1:36" ht="48" hidden="1">
      <c r="A733" s="64">
        <v>1026605</v>
      </c>
      <c r="B733" s="26" t="s">
        <v>178</v>
      </c>
      <c r="C733" s="68" t="s">
        <v>584</v>
      </c>
      <c r="D733" s="18">
        <v>400</v>
      </c>
      <c r="E733" s="18">
        <v>49.4</v>
      </c>
      <c r="F733" s="69">
        <v>76.2</v>
      </c>
      <c r="G733" s="18">
        <v>168.4</v>
      </c>
      <c r="H733" s="5" t="s">
        <v>1301</v>
      </c>
      <c r="I733" s="6" t="s">
        <v>2698</v>
      </c>
      <c r="J733" s="17">
        <v>20</v>
      </c>
      <c r="K733" s="5">
        <v>18</v>
      </c>
      <c r="L733" s="5" t="s">
        <v>425</v>
      </c>
      <c r="M733" s="5" t="s">
        <v>429</v>
      </c>
      <c r="N733" s="17" t="s">
        <v>427</v>
      </c>
      <c r="O733" s="4" t="s">
        <v>426</v>
      </c>
      <c r="P733" s="4"/>
      <c r="Q733" s="4" t="s">
        <v>426</v>
      </c>
      <c r="R733" s="5" t="s">
        <v>2557</v>
      </c>
      <c r="S733" s="5" t="s">
        <v>2558</v>
      </c>
      <c r="T733" s="5" t="s">
        <v>2559</v>
      </c>
      <c r="U733" s="4" t="s">
        <v>2560</v>
      </c>
      <c r="V733" s="4" t="s">
        <v>664</v>
      </c>
      <c r="W733" s="5">
        <v>10</v>
      </c>
      <c r="X733" s="5"/>
      <c r="Z733" s="7" t="str">
        <f>IFERROR(VLOOKUP(J733,Мощность!A:F,6,0),"000")</f>
        <v>_15_20___</v>
      </c>
      <c r="AA733" s="7" t="str">
        <f>IFERROR(VLOOKUP('Подбор UPS'!K733,Мощность!H:Q,10,0),"000")</f>
        <v>_15_16_18_13.5_____</v>
      </c>
      <c r="AB733" t="str">
        <f t="shared" si="53"/>
        <v>опция-</v>
      </c>
      <c r="AC733" t="str">
        <f t="shared" si="54"/>
        <v>да-</v>
      </c>
      <c r="AD733" t="str">
        <f t="shared" si="52"/>
        <v>да-</v>
      </c>
      <c r="AE733" t="s">
        <v>2708</v>
      </c>
      <c r="AF733" t="s">
        <v>2708</v>
      </c>
      <c r="AG733" t="s">
        <v>2708</v>
      </c>
      <c r="AH733" t="s">
        <v>2708</v>
      </c>
      <c r="AI733" t="s">
        <v>2708</v>
      </c>
      <c r="AJ733" s="37" t="str">
        <f t="shared" si="51"/>
        <v>9155-20-NL-10-2x7Ah-MBS_</v>
      </c>
    </row>
    <row r="734" spans="1:36" ht="48" hidden="1">
      <c r="A734" s="64">
        <v>1026606</v>
      </c>
      <c r="B734" s="26" t="s">
        <v>179</v>
      </c>
      <c r="C734" s="68" t="s">
        <v>585</v>
      </c>
      <c r="D734" s="18">
        <v>500</v>
      </c>
      <c r="E734" s="18">
        <v>49.4</v>
      </c>
      <c r="F734" s="69">
        <v>76.2</v>
      </c>
      <c r="G734" s="18">
        <v>168.4</v>
      </c>
      <c r="H734" s="5" t="s">
        <v>1301</v>
      </c>
      <c r="I734" s="6" t="s">
        <v>2698</v>
      </c>
      <c r="J734" s="17">
        <v>20</v>
      </c>
      <c r="K734" s="5">
        <v>18</v>
      </c>
      <c r="L734" s="5" t="s">
        <v>425</v>
      </c>
      <c r="M734" s="5" t="s">
        <v>429</v>
      </c>
      <c r="N734" s="17" t="s">
        <v>427</v>
      </c>
      <c r="O734" s="4" t="s">
        <v>426</v>
      </c>
      <c r="P734" s="4"/>
      <c r="Q734" s="4" t="s">
        <v>426</v>
      </c>
      <c r="R734" s="5" t="s">
        <v>2557</v>
      </c>
      <c r="S734" s="5" t="s">
        <v>2558</v>
      </c>
      <c r="T734" s="5" t="s">
        <v>2559</v>
      </c>
      <c r="U734" s="4" t="s">
        <v>2560</v>
      </c>
      <c r="V734" s="4" t="s">
        <v>664</v>
      </c>
      <c r="W734" s="5">
        <v>17</v>
      </c>
      <c r="X734" s="5"/>
      <c r="Z734" s="7" t="str">
        <f>IFERROR(VLOOKUP(J734,Мощность!A:F,6,0),"000")</f>
        <v>_15_20___</v>
      </c>
      <c r="AA734" s="7" t="str">
        <f>IFERROR(VLOOKUP('Подбор UPS'!K734,Мощность!H:Q,10,0),"000")</f>
        <v>_15_16_18_13.5_____</v>
      </c>
      <c r="AB734" t="str">
        <f t="shared" si="53"/>
        <v>опция-</v>
      </c>
      <c r="AC734" t="str">
        <f t="shared" si="54"/>
        <v>да-</v>
      </c>
      <c r="AD734" t="str">
        <f t="shared" si="52"/>
        <v>да-</v>
      </c>
      <c r="AE734" t="s">
        <v>2708</v>
      </c>
      <c r="AF734" t="s">
        <v>2708</v>
      </c>
      <c r="AG734" t="s">
        <v>2708</v>
      </c>
      <c r="AH734" t="s">
        <v>2708</v>
      </c>
      <c r="AI734" t="s">
        <v>2708</v>
      </c>
      <c r="AJ734" s="37" t="str">
        <f t="shared" si="51"/>
        <v>9155-20-NL-17-3x7Ah-MBS_</v>
      </c>
    </row>
    <row r="735" spans="1:36" ht="48" hidden="1">
      <c r="A735" s="64">
        <v>1026607</v>
      </c>
      <c r="B735" s="26" t="s">
        <v>180</v>
      </c>
      <c r="C735" s="68" t="s">
        <v>586</v>
      </c>
      <c r="D735" s="18">
        <v>600</v>
      </c>
      <c r="E735" s="18">
        <v>49.4</v>
      </c>
      <c r="F735" s="69">
        <v>76.2</v>
      </c>
      <c r="G735" s="18">
        <v>168.4</v>
      </c>
      <c r="H735" s="5" t="s">
        <v>1301</v>
      </c>
      <c r="I735" s="6" t="s">
        <v>2698</v>
      </c>
      <c r="J735" s="17">
        <v>20</v>
      </c>
      <c r="K735" s="5">
        <v>18</v>
      </c>
      <c r="L735" s="5" t="s">
        <v>425</v>
      </c>
      <c r="M735" s="5" t="s">
        <v>429</v>
      </c>
      <c r="N735" s="17" t="s">
        <v>427</v>
      </c>
      <c r="O735" s="4" t="s">
        <v>426</v>
      </c>
      <c r="P735" s="4"/>
      <c r="Q735" s="4" t="s">
        <v>426</v>
      </c>
      <c r="R735" s="5" t="s">
        <v>2557</v>
      </c>
      <c r="S735" s="5" t="s">
        <v>2558</v>
      </c>
      <c r="T735" s="5" t="s">
        <v>2559</v>
      </c>
      <c r="U735" s="4" t="s">
        <v>2560</v>
      </c>
      <c r="V735" s="4" t="s">
        <v>664</v>
      </c>
      <c r="W735" s="5">
        <v>26</v>
      </c>
      <c r="X735" s="5"/>
      <c r="Z735" s="7" t="str">
        <f>IFERROR(VLOOKUP(J735,Мощность!A:F,6,0),"000")</f>
        <v>_15_20___</v>
      </c>
      <c r="AA735" s="7" t="str">
        <f>IFERROR(VLOOKUP('Подбор UPS'!K735,Мощность!H:Q,10,0),"000")</f>
        <v>_15_16_18_13.5_____</v>
      </c>
      <c r="AB735" t="str">
        <f t="shared" si="53"/>
        <v>опция-</v>
      </c>
      <c r="AC735" t="str">
        <f t="shared" si="54"/>
        <v>да-</v>
      </c>
      <c r="AD735" t="str">
        <f t="shared" si="52"/>
        <v>да-</v>
      </c>
      <c r="AE735" t="s">
        <v>2708</v>
      </c>
      <c r="AF735" t="s">
        <v>2708</v>
      </c>
      <c r="AG735" t="s">
        <v>2708</v>
      </c>
      <c r="AH735" t="s">
        <v>2708</v>
      </c>
      <c r="AI735" t="s">
        <v>2708</v>
      </c>
      <c r="AJ735" s="37" t="str">
        <f t="shared" si="51"/>
        <v>9155-20-NL-26-4x7Ah-MBS_</v>
      </c>
    </row>
    <row r="736" spans="1:36" ht="48" hidden="1">
      <c r="A736" s="64">
        <v>1026608</v>
      </c>
      <c r="B736" s="26" t="s">
        <v>181</v>
      </c>
      <c r="C736" s="68" t="s">
        <v>607</v>
      </c>
      <c r="D736" s="18">
        <v>500</v>
      </c>
      <c r="E736" s="18">
        <v>49.4</v>
      </c>
      <c r="F736" s="69">
        <v>76.2</v>
      </c>
      <c r="G736" s="18">
        <v>168.4</v>
      </c>
      <c r="H736" s="5" t="s">
        <v>1301</v>
      </c>
      <c r="I736" s="6" t="s">
        <v>2698</v>
      </c>
      <c r="J736" s="17">
        <v>30</v>
      </c>
      <c r="K736" s="5">
        <v>27</v>
      </c>
      <c r="L736" s="5" t="s">
        <v>425</v>
      </c>
      <c r="M736" s="5" t="s">
        <v>429</v>
      </c>
      <c r="N736" s="17" t="s">
        <v>427</v>
      </c>
      <c r="O736" s="4" t="s">
        <v>426</v>
      </c>
      <c r="P736" s="4"/>
      <c r="Q736" s="4" t="s">
        <v>426</v>
      </c>
      <c r="R736" s="5" t="s">
        <v>2557</v>
      </c>
      <c r="S736" s="5" t="s">
        <v>2558</v>
      </c>
      <c r="T736" s="5" t="s">
        <v>2559</v>
      </c>
      <c r="U736" s="4" t="s">
        <v>2560</v>
      </c>
      <c r="V736" s="4" t="s">
        <v>664</v>
      </c>
      <c r="W736" s="5">
        <v>10</v>
      </c>
      <c r="X736" s="5"/>
      <c r="Z736" s="7" t="str">
        <f>IFERROR(VLOOKUP(J736,Мощность!A:F,6,0),"000")</f>
        <v>_20_30___</v>
      </c>
      <c r="AA736" s="7" t="str">
        <f>IFERROR(VLOOKUP('Подбор UPS'!K736,Мощность!H:Q,10,0),"000")</f>
        <v>_20_27_18______</v>
      </c>
      <c r="AB736" t="str">
        <f t="shared" si="53"/>
        <v>опция-</v>
      </c>
      <c r="AC736" t="str">
        <f t="shared" si="54"/>
        <v>да-</v>
      </c>
      <c r="AD736" t="str">
        <f t="shared" si="52"/>
        <v>да-</v>
      </c>
      <c r="AE736" t="s">
        <v>2708</v>
      </c>
      <c r="AF736" t="s">
        <v>2708</v>
      </c>
      <c r="AG736" t="s">
        <v>2708</v>
      </c>
      <c r="AH736" t="s">
        <v>2708</v>
      </c>
      <c r="AI736" t="s">
        <v>2708</v>
      </c>
      <c r="AJ736" s="37" t="str">
        <f t="shared" si="51"/>
        <v>9155-30-NL-10-3x7Ah-MBS_</v>
      </c>
    </row>
    <row r="737" spans="1:36" ht="48" hidden="1">
      <c r="A737" s="64">
        <v>1026609</v>
      </c>
      <c r="B737" s="26" t="s">
        <v>182</v>
      </c>
      <c r="C737" s="68" t="s">
        <v>608</v>
      </c>
      <c r="D737" s="18">
        <v>600</v>
      </c>
      <c r="E737" s="18">
        <v>49.4</v>
      </c>
      <c r="F737" s="69">
        <v>76.2</v>
      </c>
      <c r="G737" s="18">
        <v>168.4</v>
      </c>
      <c r="H737" s="5" t="s">
        <v>1301</v>
      </c>
      <c r="I737" s="6" t="s">
        <v>2698</v>
      </c>
      <c r="J737" s="17">
        <v>30</v>
      </c>
      <c r="K737" s="5">
        <v>27</v>
      </c>
      <c r="L737" s="5" t="s">
        <v>425</v>
      </c>
      <c r="M737" s="5" t="s">
        <v>429</v>
      </c>
      <c r="N737" s="17" t="s">
        <v>427</v>
      </c>
      <c r="O737" s="4" t="s">
        <v>426</v>
      </c>
      <c r="P737" s="4"/>
      <c r="Q737" s="4" t="s">
        <v>426</v>
      </c>
      <c r="R737" s="5" t="s">
        <v>2557</v>
      </c>
      <c r="S737" s="5" t="s">
        <v>2558</v>
      </c>
      <c r="T737" s="5" t="s">
        <v>2559</v>
      </c>
      <c r="U737" s="4" t="s">
        <v>2560</v>
      </c>
      <c r="V737" s="4" t="s">
        <v>664</v>
      </c>
      <c r="W737" s="5">
        <v>15</v>
      </c>
      <c r="X737" s="5"/>
      <c r="Z737" s="7" t="str">
        <f>IFERROR(VLOOKUP(J737,Мощность!A:F,6,0),"000")</f>
        <v>_20_30___</v>
      </c>
      <c r="AA737" s="7" t="str">
        <f>IFERROR(VLOOKUP('Подбор UPS'!K737,Мощность!H:Q,10,0),"000")</f>
        <v>_20_27_18______</v>
      </c>
      <c r="AB737" t="str">
        <f t="shared" si="53"/>
        <v>опция-</v>
      </c>
      <c r="AC737" t="str">
        <f t="shared" si="54"/>
        <v>да-</v>
      </c>
      <c r="AD737" t="str">
        <f t="shared" si="52"/>
        <v>да-</v>
      </c>
      <c r="AE737" t="s">
        <v>2708</v>
      </c>
      <c r="AF737" t="s">
        <v>2708</v>
      </c>
      <c r="AG737" t="s">
        <v>2708</v>
      </c>
      <c r="AH737" t="s">
        <v>2708</v>
      </c>
      <c r="AI737" t="s">
        <v>2708</v>
      </c>
      <c r="AJ737" s="37" t="str">
        <f t="shared" si="51"/>
        <v>9155-30-NL-15-4x7Ah-MBS_</v>
      </c>
    </row>
    <row r="738" spans="1:36" ht="36" hidden="1">
      <c r="A738" s="64">
        <v>1026610</v>
      </c>
      <c r="B738" s="26" t="s">
        <v>183</v>
      </c>
      <c r="C738" s="68" t="s">
        <v>587</v>
      </c>
      <c r="D738" s="18">
        <v>285</v>
      </c>
      <c r="E738" s="18">
        <v>49.4</v>
      </c>
      <c r="F738" s="69">
        <v>76.2</v>
      </c>
      <c r="G738" s="18">
        <v>168.4</v>
      </c>
      <c r="H738" s="5" t="s">
        <v>1301</v>
      </c>
      <c r="I738" s="6" t="s">
        <v>2698</v>
      </c>
      <c r="J738" s="17">
        <v>20</v>
      </c>
      <c r="K738" s="5">
        <v>18</v>
      </c>
      <c r="L738" s="5" t="s">
        <v>425</v>
      </c>
      <c r="M738" s="5" t="s">
        <v>429</v>
      </c>
      <c r="N738" s="17" t="s">
        <v>427</v>
      </c>
      <c r="O738" s="4" t="s">
        <v>427</v>
      </c>
      <c r="P738" s="4"/>
      <c r="Q738" s="4" t="s">
        <v>426</v>
      </c>
      <c r="R738" s="5" t="s">
        <v>2557</v>
      </c>
      <c r="S738" s="5" t="s">
        <v>2558</v>
      </c>
      <c r="T738" s="5" t="s">
        <v>2559</v>
      </c>
      <c r="U738" s="4" t="s">
        <v>2560</v>
      </c>
      <c r="V738" s="4" t="s">
        <v>664</v>
      </c>
      <c r="W738" s="5">
        <v>5</v>
      </c>
      <c r="X738" s="5"/>
      <c r="Z738" s="7" t="str">
        <f>IFERROR(VLOOKUP(J738,Мощность!A:F,6,0),"000")</f>
        <v>_15_20___</v>
      </c>
      <c r="AA738" s="7" t="str">
        <f>IFERROR(VLOOKUP('Подбор UPS'!K738,Мощность!H:Q,10,0),"000")</f>
        <v>_15_16_18_13.5_____</v>
      </c>
      <c r="AB738" t="str">
        <f t="shared" si="53"/>
        <v>опция-</v>
      </c>
      <c r="AC738" t="str">
        <f t="shared" si="54"/>
        <v>нет-</v>
      </c>
      <c r="AD738" t="str">
        <f t="shared" si="52"/>
        <v>да-</v>
      </c>
      <c r="AE738" t="s">
        <v>2708</v>
      </c>
      <c r="AF738" t="s">
        <v>2708</v>
      </c>
      <c r="AG738" t="s">
        <v>2708</v>
      </c>
      <c r="AH738" t="s">
        <v>2708</v>
      </c>
      <c r="AI738" t="s">
        <v>2708</v>
      </c>
      <c r="AJ738" s="37" t="str">
        <f t="shared" si="51"/>
        <v>9155-20-N-5-1x9Ah_</v>
      </c>
    </row>
    <row r="739" spans="1:36" ht="36" hidden="1">
      <c r="A739" s="64">
        <v>1026611</v>
      </c>
      <c r="B739" s="26" t="s">
        <v>184</v>
      </c>
      <c r="C739" s="68" t="s">
        <v>588</v>
      </c>
      <c r="D739" s="18">
        <v>385</v>
      </c>
      <c r="E739" s="18">
        <v>49.4</v>
      </c>
      <c r="F739" s="69">
        <v>76.2</v>
      </c>
      <c r="G739" s="18">
        <v>168.4</v>
      </c>
      <c r="H739" s="5" t="s">
        <v>1301</v>
      </c>
      <c r="I739" s="6" t="s">
        <v>2698</v>
      </c>
      <c r="J739" s="17">
        <v>20</v>
      </c>
      <c r="K739" s="5">
        <v>18</v>
      </c>
      <c r="L739" s="5" t="s">
        <v>425</v>
      </c>
      <c r="M739" s="5" t="s">
        <v>429</v>
      </c>
      <c r="N739" s="17" t="s">
        <v>427</v>
      </c>
      <c r="O739" s="4" t="s">
        <v>427</v>
      </c>
      <c r="P739" s="4"/>
      <c r="Q739" s="4" t="s">
        <v>426</v>
      </c>
      <c r="R739" s="5" t="s">
        <v>2557</v>
      </c>
      <c r="S739" s="5" t="s">
        <v>2558</v>
      </c>
      <c r="T739" s="5" t="s">
        <v>2559</v>
      </c>
      <c r="U739" s="4" t="s">
        <v>2560</v>
      </c>
      <c r="V739" s="4" t="s">
        <v>664</v>
      </c>
      <c r="W739" s="5">
        <v>13</v>
      </c>
      <c r="X739" s="5"/>
      <c r="Z739" s="7" t="str">
        <f>IFERROR(VLOOKUP(J739,Мощность!A:F,6,0),"000")</f>
        <v>_15_20___</v>
      </c>
      <c r="AA739" s="7" t="str">
        <f>IFERROR(VLOOKUP('Подбор UPS'!K739,Мощность!H:Q,10,0),"000")</f>
        <v>_15_16_18_13.5_____</v>
      </c>
      <c r="AB739" t="str">
        <f t="shared" si="53"/>
        <v>опция-</v>
      </c>
      <c r="AC739" t="str">
        <f t="shared" si="54"/>
        <v>нет-</v>
      </c>
      <c r="AD739" t="str">
        <f t="shared" si="52"/>
        <v>да-</v>
      </c>
      <c r="AE739" t="s">
        <v>2708</v>
      </c>
      <c r="AF739" t="s">
        <v>2708</v>
      </c>
      <c r="AG739" t="s">
        <v>2708</v>
      </c>
      <c r="AH739" t="s">
        <v>2708</v>
      </c>
      <c r="AI739" t="s">
        <v>2708</v>
      </c>
      <c r="AJ739" s="37" t="str">
        <f t="shared" si="51"/>
        <v>9155-20-N-13-2x9Ah_</v>
      </c>
    </row>
    <row r="740" spans="1:36" ht="36" hidden="1">
      <c r="A740" s="64">
        <v>1026612</v>
      </c>
      <c r="B740" s="26" t="s">
        <v>185</v>
      </c>
      <c r="C740" s="68" t="s">
        <v>589</v>
      </c>
      <c r="D740" s="18">
        <v>485</v>
      </c>
      <c r="E740" s="18">
        <v>49.4</v>
      </c>
      <c r="F740" s="69">
        <v>76.2</v>
      </c>
      <c r="G740" s="18">
        <v>168.4</v>
      </c>
      <c r="H740" s="5" t="s">
        <v>1301</v>
      </c>
      <c r="I740" s="6" t="s">
        <v>2698</v>
      </c>
      <c r="J740" s="17">
        <v>20</v>
      </c>
      <c r="K740" s="5">
        <v>18</v>
      </c>
      <c r="L740" s="5" t="s">
        <v>425</v>
      </c>
      <c r="M740" s="5" t="s">
        <v>429</v>
      </c>
      <c r="N740" s="17" t="s">
        <v>427</v>
      </c>
      <c r="O740" s="4" t="s">
        <v>427</v>
      </c>
      <c r="P740" s="4"/>
      <c r="Q740" s="4" t="s">
        <v>426</v>
      </c>
      <c r="R740" s="5" t="s">
        <v>2557</v>
      </c>
      <c r="S740" s="5" t="s">
        <v>2558</v>
      </c>
      <c r="T740" s="5" t="s">
        <v>2559</v>
      </c>
      <c r="U740" s="4" t="s">
        <v>2560</v>
      </c>
      <c r="V740" s="4" t="s">
        <v>664</v>
      </c>
      <c r="W740" s="5">
        <v>22</v>
      </c>
      <c r="X740" s="5"/>
      <c r="Z740" s="7" t="str">
        <f>IFERROR(VLOOKUP(J740,Мощность!A:F,6,0),"000")</f>
        <v>_15_20___</v>
      </c>
      <c r="AA740" s="7" t="str">
        <f>IFERROR(VLOOKUP('Подбор UPS'!K740,Мощность!H:Q,10,0),"000")</f>
        <v>_15_16_18_13.5_____</v>
      </c>
      <c r="AB740" t="str">
        <f t="shared" si="53"/>
        <v>опция-</v>
      </c>
      <c r="AC740" t="str">
        <f t="shared" si="54"/>
        <v>нет-</v>
      </c>
      <c r="AD740" t="str">
        <f t="shared" si="52"/>
        <v>да-</v>
      </c>
      <c r="AE740" t="s">
        <v>2708</v>
      </c>
      <c r="AF740" t="s">
        <v>2708</v>
      </c>
      <c r="AG740" t="s">
        <v>2708</v>
      </c>
      <c r="AH740" t="s">
        <v>2708</v>
      </c>
      <c r="AI740" t="s">
        <v>2708</v>
      </c>
      <c r="AJ740" s="37" t="str">
        <f t="shared" si="51"/>
        <v>9155-20-N-22-3x9Ah_</v>
      </c>
    </row>
    <row r="741" spans="1:36" ht="36" hidden="1">
      <c r="A741" s="64">
        <v>1026613</v>
      </c>
      <c r="B741" s="26" t="s">
        <v>186</v>
      </c>
      <c r="C741" s="68" t="s">
        <v>590</v>
      </c>
      <c r="D741" s="18">
        <v>585</v>
      </c>
      <c r="E741" s="18">
        <v>49.4</v>
      </c>
      <c r="F741" s="69">
        <v>76.2</v>
      </c>
      <c r="G741" s="18">
        <v>168.4</v>
      </c>
      <c r="H741" s="5" t="s">
        <v>1301</v>
      </c>
      <c r="I741" s="6" t="s">
        <v>2698</v>
      </c>
      <c r="J741" s="17">
        <v>20</v>
      </c>
      <c r="K741" s="5">
        <v>18</v>
      </c>
      <c r="L741" s="5" t="s">
        <v>425</v>
      </c>
      <c r="M741" s="5" t="s">
        <v>429</v>
      </c>
      <c r="N741" s="17" t="s">
        <v>427</v>
      </c>
      <c r="O741" s="4" t="s">
        <v>427</v>
      </c>
      <c r="P741" s="4"/>
      <c r="Q741" s="4" t="s">
        <v>426</v>
      </c>
      <c r="R741" s="5" t="s">
        <v>2557</v>
      </c>
      <c r="S741" s="5" t="s">
        <v>2558</v>
      </c>
      <c r="T741" s="5" t="s">
        <v>2559</v>
      </c>
      <c r="U741" s="4" t="s">
        <v>2560</v>
      </c>
      <c r="V741" s="4" t="s">
        <v>664</v>
      </c>
      <c r="W741" s="5">
        <v>31</v>
      </c>
      <c r="X741" s="5"/>
      <c r="Z741" s="7" t="str">
        <f>IFERROR(VLOOKUP(J741,Мощность!A:F,6,0),"000")</f>
        <v>_15_20___</v>
      </c>
      <c r="AA741" s="7" t="str">
        <f>IFERROR(VLOOKUP('Подбор UPS'!K741,Мощность!H:Q,10,0),"000")</f>
        <v>_15_16_18_13.5_____</v>
      </c>
      <c r="AB741" t="str">
        <f t="shared" si="53"/>
        <v>опция-</v>
      </c>
      <c r="AC741" t="str">
        <f t="shared" si="54"/>
        <v>нет-</v>
      </c>
      <c r="AD741" t="str">
        <f t="shared" si="52"/>
        <v>да-</v>
      </c>
      <c r="AE741" t="s">
        <v>2708</v>
      </c>
      <c r="AF741" t="s">
        <v>2708</v>
      </c>
      <c r="AG741" t="s">
        <v>2708</v>
      </c>
      <c r="AH741" t="s">
        <v>2708</v>
      </c>
      <c r="AI741" t="s">
        <v>2708</v>
      </c>
      <c r="AJ741" s="37" t="str">
        <f t="shared" si="51"/>
        <v>9155-20-N-31-4x9Ah_</v>
      </c>
    </row>
    <row r="742" spans="1:36" ht="36" hidden="1">
      <c r="A742" s="64">
        <v>1026614</v>
      </c>
      <c r="B742" s="26" t="s">
        <v>187</v>
      </c>
      <c r="C742" s="68" t="s">
        <v>609</v>
      </c>
      <c r="D742" s="18">
        <v>385</v>
      </c>
      <c r="E742" s="18">
        <v>49.4</v>
      </c>
      <c r="F742" s="69">
        <v>76.2</v>
      </c>
      <c r="G742" s="18">
        <v>168.4</v>
      </c>
      <c r="H742" s="5" t="s">
        <v>1301</v>
      </c>
      <c r="I742" s="6" t="s">
        <v>2698</v>
      </c>
      <c r="J742" s="17">
        <v>30</v>
      </c>
      <c r="K742" s="5">
        <v>27</v>
      </c>
      <c r="L742" s="5" t="s">
        <v>425</v>
      </c>
      <c r="M742" s="5" t="s">
        <v>429</v>
      </c>
      <c r="N742" s="17" t="s">
        <v>427</v>
      </c>
      <c r="O742" s="4" t="s">
        <v>427</v>
      </c>
      <c r="P742" s="4"/>
      <c r="Q742" s="4" t="s">
        <v>426</v>
      </c>
      <c r="R742" s="5" t="s">
        <v>2557</v>
      </c>
      <c r="S742" s="5" t="s">
        <v>2558</v>
      </c>
      <c r="T742" s="5" t="s">
        <v>2559</v>
      </c>
      <c r="U742" s="4" t="s">
        <v>2560</v>
      </c>
      <c r="V742" s="4" t="s">
        <v>664</v>
      </c>
      <c r="W742" s="5">
        <v>7</v>
      </c>
      <c r="X742" s="5"/>
      <c r="Z742" s="7" t="str">
        <f>IFERROR(VLOOKUP(J742,Мощность!A:F,6,0),"000")</f>
        <v>_20_30___</v>
      </c>
      <c r="AA742" s="7" t="str">
        <f>IFERROR(VLOOKUP('Подбор UPS'!K742,Мощность!H:Q,10,0),"000")</f>
        <v>_20_27_18______</v>
      </c>
      <c r="AB742" t="str">
        <f t="shared" si="53"/>
        <v>опция-</v>
      </c>
      <c r="AC742" t="str">
        <f t="shared" si="54"/>
        <v>нет-</v>
      </c>
      <c r="AD742" t="str">
        <f t="shared" si="52"/>
        <v>да-</v>
      </c>
      <c r="AE742" t="s">
        <v>2708</v>
      </c>
      <c r="AF742" t="s">
        <v>2708</v>
      </c>
      <c r="AG742" t="s">
        <v>2708</v>
      </c>
      <c r="AH742" t="s">
        <v>2708</v>
      </c>
      <c r="AI742" t="s">
        <v>2708</v>
      </c>
      <c r="AJ742" s="37" t="str">
        <f t="shared" si="51"/>
        <v>9155-30-N-7-2x9Ah_</v>
      </c>
    </row>
    <row r="743" spans="1:36" ht="36" hidden="1">
      <c r="A743" s="64">
        <v>1026615</v>
      </c>
      <c r="B743" s="26" t="s">
        <v>188</v>
      </c>
      <c r="C743" s="68" t="s">
        <v>610</v>
      </c>
      <c r="D743" s="18">
        <v>485</v>
      </c>
      <c r="E743" s="18">
        <v>49.4</v>
      </c>
      <c r="F743" s="69">
        <v>76.2</v>
      </c>
      <c r="G743" s="18">
        <v>168.4</v>
      </c>
      <c r="H743" s="5" t="s">
        <v>1301</v>
      </c>
      <c r="I743" s="6" t="s">
        <v>2698</v>
      </c>
      <c r="J743" s="17">
        <v>30</v>
      </c>
      <c r="K743" s="5">
        <v>27</v>
      </c>
      <c r="L743" s="5" t="s">
        <v>425</v>
      </c>
      <c r="M743" s="5" t="s">
        <v>429</v>
      </c>
      <c r="N743" s="17" t="s">
        <v>427</v>
      </c>
      <c r="O743" s="4" t="s">
        <v>427</v>
      </c>
      <c r="P743" s="4"/>
      <c r="Q743" s="4" t="s">
        <v>426</v>
      </c>
      <c r="R743" s="5" t="s">
        <v>2557</v>
      </c>
      <c r="S743" s="5" t="s">
        <v>2558</v>
      </c>
      <c r="T743" s="5" t="s">
        <v>2559</v>
      </c>
      <c r="U743" s="4" t="s">
        <v>2560</v>
      </c>
      <c r="V743" s="4" t="s">
        <v>664</v>
      </c>
      <c r="W743" s="5">
        <v>13</v>
      </c>
      <c r="X743" s="5"/>
      <c r="Z743" s="7" t="str">
        <f>IFERROR(VLOOKUP(J743,Мощность!A:F,6,0),"000")</f>
        <v>_20_30___</v>
      </c>
      <c r="AA743" s="7" t="str">
        <f>IFERROR(VLOOKUP('Подбор UPS'!K743,Мощность!H:Q,10,0),"000")</f>
        <v>_20_27_18______</v>
      </c>
      <c r="AB743" t="str">
        <f t="shared" si="53"/>
        <v>опция-</v>
      </c>
      <c r="AC743" t="str">
        <f t="shared" si="54"/>
        <v>нет-</v>
      </c>
      <c r="AD743" t="str">
        <f t="shared" si="52"/>
        <v>да-</v>
      </c>
      <c r="AE743" t="s">
        <v>2708</v>
      </c>
      <c r="AF743" t="s">
        <v>2708</v>
      </c>
      <c r="AG743" t="s">
        <v>2708</v>
      </c>
      <c r="AH743" t="s">
        <v>2708</v>
      </c>
      <c r="AI743" t="s">
        <v>2708</v>
      </c>
      <c r="AJ743" s="37" t="str">
        <f t="shared" si="51"/>
        <v>9155-30-N-13-3x9Ah_</v>
      </c>
    </row>
    <row r="744" spans="1:36" ht="36" hidden="1">
      <c r="A744" s="64">
        <v>1026616</v>
      </c>
      <c r="B744" s="26" t="s">
        <v>189</v>
      </c>
      <c r="C744" s="68" t="s">
        <v>611</v>
      </c>
      <c r="D744" s="18">
        <v>585</v>
      </c>
      <c r="E744" s="18">
        <v>49.4</v>
      </c>
      <c r="F744" s="69">
        <v>76.2</v>
      </c>
      <c r="G744" s="18">
        <v>168.4</v>
      </c>
      <c r="H744" s="5" t="s">
        <v>1301</v>
      </c>
      <c r="I744" s="6" t="s">
        <v>2698</v>
      </c>
      <c r="J744" s="17">
        <v>30</v>
      </c>
      <c r="K744" s="5">
        <v>27</v>
      </c>
      <c r="L744" s="5" t="s">
        <v>425</v>
      </c>
      <c r="M744" s="5" t="s">
        <v>429</v>
      </c>
      <c r="N744" s="17" t="s">
        <v>427</v>
      </c>
      <c r="O744" s="4" t="s">
        <v>427</v>
      </c>
      <c r="P744" s="4"/>
      <c r="Q744" s="4" t="s">
        <v>426</v>
      </c>
      <c r="R744" s="5" t="s">
        <v>2557</v>
      </c>
      <c r="S744" s="5" t="s">
        <v>2558</v>
      </c>
      <c r="T744" s="5" t="s">
        <v>2559</v>
      </c>
      <c r="U744" s="4" t="s">
        <v>2560</v>
      </c>
      <c r="V744" s="4" t="s">
        <v>664</v>
      </c>
      <c r="W744" s="5">
        <v>20</v>
      </c>
      <c r="X744" s="5"/>
      <c r="Z744" s="7" t="str">
        <f>IFERROR(VLOOKUP(J744,Мощность!A:F,6,0),"000")</f>
        <v>_20_30___</v>
      </c>
      <c r="AA744" s="7" t="str">
        <f>IFERROR(VLOOKUP('Подбор UPS'!K744,Мощность!H:Q,10,0),"000")</f>
        <v>_20_27_18______</v>
      </c>
      <c r="AB744" t="str">
        <f t="shared" si="53"/>
        <v>опция-</v>
      </c>
      <c r="AC744" t="str">
        <f t="shared" si="54"/>
        <v>нет-</v>
      </c>
      <c r="AD744" t="str">
        <f t="shared" si="52"/>
        <v>да-</v>
      </c>
      <c r="AE744" t="s">
        <v>2708</v>
      </c>
      <c r="AF744" t="s">
        <v>2708</v>
      </c>
      <c r="AG744" t="s">
        <v>2708</v>
      </c>
      <c r="AH744" t="s">
        <v>2708</v>
      </c>
      <c r="AI744" t="s">
        <v>2708</v>
      </c>
      <c r="AJ744" s="37" t="str">
        <f t="shared" si="51"/>
        <v>9155-30-N-20-4x9Ah_</v>
      </c>
    </row>
    <row r="745" spans="1:36" ht="48" hidden="1">
      <c r="A745" s="64">
        <v>1026617</v>
      </c>
      <c r="B745" s="26" t="s">
        <v>190</v>
      </c>
      <c r="C745" s="68" t="s">
        <v>591</v>
      </c>
      <c r="D745" s="18">
        <v>385</v>
      </c>
      <c r="E745" s="18">
        <v>49.4</v>
      </c>
      <c r="F745" s="69">
        <v>76.2</v>
      </c>
      <c r="G745" s="18">
        <v>168.4</v>
      </c>
      <c r="H745" s="5" t="s">
        <v>1301</v>
      </c>
      <c r="I745" s="6" t="s">
        <v>2698</v>
      </c>
      <c r="J745" s="17">
        <v>20</v>
      </c>
      <c r="K745" s="5">
        <v>18</v>
      </c>
      <c r="L745" s="5" t="s">
        <v>425</v>
      </c>
      <c r="M745" s="5" t="s">
        <v>429</v>
      </c>
      <c r="N745" s="17" t="s">
        <v>427</v>
      </c>
      <c r="O745" s="4" t="s">
        <v>427</v>
      </c>
      <c r="P745" s="4"/>
      <c r="Q745" s="4" t="s">
        <v>426</v>
      </c>
      <c r="R745" s="5" t="s">
        <v>2557</v>
      </c>
      <c r="S745" s="5" t="s">
        <v>2558</v>
      </c>
      <c r="T745" s="5" t="s">
        <v>2559</v>
      </c>
      <c r="U745" s="4" t="s">
        <v>2560</v>
      </c>
      <c r="V745" s="4" t="s">
        <v>664</v>
      </c>
      <c r="W745" s="5">
        <v>10</v>
      </c>
      <c r="X745" s="5"/>
      <c r="Z745" s="7" t="str">
        <f>IFERROR(VLOOKUP(J745,Мощность!A:F,6,0),"000")</f>
        <v>_15_20___</v>
      </c>
      <c r="AA745" s="7" t="str">
        <f>IFERROR(VLOOKUP('Подбор UPS'!K745,Мощность!H:Q,10,0),"000")</f>
        <v>_15_16_18_13.5_____</v>
      </c>
      <c r="AB745" t="str">
        <f t="shared" si="53"/>
        <v>опция-</v>
      </c>
      <c r="AC745" t="str">
        <f t="shared" si="54"/>
        <v>нет-</v>
      </c>
      <c r="AD745" t="str">
        <f t="shared" si="52"/>
        <v>да-</v>
      </c>
      <c r="AE745" t="s">
        <v>2708</v>
      </c>
      <c r="AF745" t="s">
        <v>2708</v>
      </c>
      <c r="AG745" t="s">
        <v>2708</v>
      </c>
      <c r="AH745" t="s">
        <v>2708</v>
      </c>
      <c r="AI745" t="s">
        <v>2708</v>
      </c>
      <c r="AJ745" s="37" t="str">
        <f t="shared" si="51"/>
        <v>9155-20-NL-10-2x7Ah_</v>
      </c>
    </row>
    <row r="746" spans="1:36" ht="48" hidden="1">
      <c r="A746" s="64">
        <v>1026618</v>
      </c>
      <c r="B746" s="26" t="s">
        <v>191</v>
      </c>
      <c r="C746" s="68" t="s">
        <v>592</v>
      </c>
      <c r="D746" s="18">
        <v>485</v>
      </c>
      <c r="E746" s="18">
        <v>49.4</v>
      </c>
      <c r="F746" s="69">
        <v>76.2</v>
      </c>
      <c r="G746" s="18">
        <v>168.4</v>
      </c>
      <c r="H746" s="5" t="s">
        <v>1301</v>
      </c>
      <c r="I746" s="6" t="s">
        <v>2698</v>
      </c>
      <c r="J746" s="17">
        <v>20</v>
      </c>
      <c r="K746" s="5">
        <v>18</v>
      </c>
      <c r="L746" s="5" t="s">
        <v>425</v>
      </c>
      <c r="M746" s="5" t="s">
        <v>429</v>
      </c>
      <c r="N746" s="17" t="s">
        <v>427</v>
      </c>
      <c r="O746" s="4" t="s">
        <v>427</v>
      </c>
      <c r="P746" s="4"/>
      <c r="Q746" s="4" t="s">
        <v>426</v>
      </c>
      <c r="R746" s="5" t="s">
        <v>2557</v>
      </c>
      <c r="S746" s="5" t="s">
        <v>2558</v>
      </c>
      <c r="T746" s="5" t="s">
        <v>2559</v>
      </c>
      <c r="U746" s="4" t="s">
        <v>2560</v>
      </c>
      <c r="V746" s="4" t="s">
        <v>664</v>
      </c>
      <c r="W746" s="5">
        <v>17</v>
      </c>
      <c r="X746" s="5"/>
      <c r="Z746" s="7" t="str">
        <f>IFERROR(VLOOKUP(J746,Мощность!A:F,6,0),"000")</f>
        <v>_15_20___</v>
      </c>
      <c r="AA746" s="7" t="str">
        <f>IFERROR(VLOOKUP('Подбор UPS'!K746,Мощность!H:Q,10,0),"000")</f>
        <v>_15_16_18_13.5_____</v>
      </c>
      <c r="AB746" t="str">
        <f t="shared" si="53"/>
        <v>опция-</v>
      </c>
      <c r="AC746" t="str">
        <f t="shared" si="54"/>
        <v>нет-</v>
      </c>
      <c r="AD746" t="str">
        <f t="shared" si="52"/>
        <v>да-</v>
      </c>
      <c r="AE746" t="s">
        <v>2708</v>
      </c>
      <c r="AF746" t="s">
        <v>2708</v>
      </c>
      <c r="AG746" t="s">
        <v>2708</v>
      </c>
      <c r="AH746" t="s">
        <v>2708</v>
      </c>
      <c r="AI746" t="s">
        <v>2708</v>
      </c>
      <c r="AJ746" s="37" t="str">
        <f t="shared" si="51"/>
        <v>9155-20-NL-17-3x7Ah_</v>
      </c>
    </row>
    <row r="747" spans="1:36" ht="48" hidden="1">
      <c r="A747" s="64">
        <v>1026619</v>
      </c>
      <c r="B747" s="26" t="s">
        <v>192</v>
      </c>
      <c r="C747" s="68" t="s">
        <v>593</v>
      </c>
      <c r="D747" s="18">
        <v>585</v>
      </c>
      <c r="E747" s="18">
        <v>49.4</v>
      </c>
      <c r="F747" s="69">
        <v>76.2</v>
      </c>
      <c r="G747" s="18">
        <v>168.4</v>
      </c>
      <c r="H747" s="5" t="s">
        <v>1301</v>
      </c>
      <c r="I747" s="6" t="s">
        <v>2698</v>
      </c>
      <c r="J747" s="17">
        <v>20</v>
      </c>
      <c r="K747" s="5">
        <v>18</v>
      </c>
      <c r="L747" s="5" t="s">
        <v>425</v>
      </c>
      <c r="M747" s="5" t="s">
        <v>429</v>
      </c>
      <c r="N747" s="17" t="s">
        <v>427</v>
      </c>
      <c r="O747" s="4" t="s">
        <v>427</v>
      </c>
      <c r="P747" s="4"/>
      <c r="Q747" s="4" t="s">
        <v>426</v>
      </c>
      <c r="R747" s="5" t="s">
        <v>2557</v>
      </c>
      <c r="S747" s="5" t="s">
        <v>2558</v>
      </c>
      <c r="T747" s="5" t="s">
        <v>2559</v>
      </c>
      <c r="U747" s="4" t="s">
        <v>2560</v>
      </c>
      <c r="V747" s="4" t="s">
        <v>664</v>
      </c>
      <c r="W747" s="5">
        <v>26</v>
      </c>
      <c r="X747" s="5"/>
      <c r="Z747" s="7" t="str">
        <f>IFERROR(VLOOKUP(J747,Мощность!A:F,6,0),"000")</f>
        <v>_15_20___</v>
      </c>
      <c r="AA747" s="7" t="str">
        <f>IFERROR(VLOOKUP('Подбор UPS'!K747,Мощность!H:Q,10,0),"000")</f>
        <v>_15_16_18_13.5_____</v>
      </c>
      <c r="AB747" t="str">
        <f t="shared" si="53"/>
        <v>опция-</v>
      </c>
      <c r="AC747" t="str">
        <f t="shared" si="54"/>
        <v>нет-</v>
      </c>
      <c r="AD747" t="str">
        <f t="shared" si="52"/>
        <v>да-</v>
      </c>
      <c r="AE747" t="s">
        <v>2708</v>
      </c>
      <c r="AF747" t="s">
        <v>2708</v>
      </c>
      <c r="AG747" t="s">
        <v>2708</v>
      </c>
      <c r="AH747" t="s">
        <v>2708</v>
      </c>
      <c r="AI747" t="s">
        <v>2708</v>
      </c>
      <c r="AJ747" s="37" t="str">
        <f t="shared" si="51"/>
        <v>9155-20-NL-26-4x7Ah_</v>
      </c>
    </row>
    <row r="748" spans="1:36" ht="48" hidden="1">
      <c r="A748" s="64">
        <v>1026620</v>
      </c>
      <c r="B748" s="26" t="s">
        <v>193</v>
      </c>
      <c r="C748" s="68" t="s">
        <v>612</v>
      </c>
      <c r="D748" s="18">
        <v>485</v>
      </c>
      <c r="E748" s="18">
        <v>49.4</v>
      </c>
      <c r="F748" s="69">
        <v>76.2</v>
      </c>
      <c r="G748" s="18">
        <v>168.4</v>
      </c>
      <c r="H748" s="5" t="s">
        <v>1301</v>
      </c>
      <c r="I748" s="6" t="s">
        <v>2698</v>
      </c>
      <c r="J748" s="17">
        <v>30</v>
      </c>
      <c r="K748" s="5">
        <v>27</v>
      </c>
      <c r="L748" s="5" t="s">
        <v>425</v>
      </c>
      <c r="M748" s="5" t="s">
        <v>429</v>
      </c>
      <c r="N748" s="17" t="s">
        <v>427</v>
      </c>
      <c r="O748" s="4" t="s">
        <v>427</v>
      </c>
      <c r="P748" s="4"/>
      <c r="Q748" s="4" t="s">
        <v>426</v>
      </c>
      <c r="R748" s="5" t="s">
        <v>2557</v>
      </c>
      <c r="S748" s="5" t="s">
        <v>2558</v>
      </c>
      <c r="T748" s="5" t="s">
        <v>2559</v>
      </c>
      <c r="U748" s="4" t="s">
        <v>2560</v>
      </c>
      <c r="V748" s="4" t="s">
        <v>664</v>
      </c>
      <c r="W748" s="5">
        <v>10</v>
      </c>
      <c r="X748" s="5"/>
      <c r="Z748" s="7" t="str">
        <f>IFERROR(VLOOKUP(J748,Мощность!A:F,6,0),"000")</f>
        <v>_20_30___</v>
      </c>
      <c r="AA748" s="7" t="str">
        <f>IFERROR(VLOOKUP('Подбор UPS'!K748,Мощность!H:Q,10,0),"000")</f>
        <v>_20_27_18______</v>
      </c>
      <c r="AB748" t="str">
        <f t="shared" si="53"/>
        <v>опция-</v>
      </c>
      <c r="AC748" t="str">
        <f t="shared" si="54"/>
        <v>нет-</v>
      </c>
      <c r="AD748" t="str">
        <f t="shared" si="52"/>
        <v>да-</v>
      </c>
      <c r="AE748" t="s">
        <v>2708</v>
      </c>
      <c r="AF748" t="s">
        <v>2708</v>
      </c>
      <c r="AG748" t="s">
        <v>2708</v>
      </c>
      <c r="AH748" t="s">
        <v>2708</v>
      </c>
      <c r="AI748" t="s">
        <v>2708</v>
      </c>
      <c r="AJ748" s="37" t="str">
        <f t="shared" ref="AJ748:AJ775" si="55">CONCATENATE(B748,"_")</f>
        <v>9155-30-NL-10-3x7Ah_</v>
      </c>
    </row>
    <row r="749" spans="1:36" ht="48" hidden="1">
      <c r="A749" s="64">
        <v>1026621</v>
      </c>
      <c r="B749" s="26" t="s">
        <v>194</v>
      </c>
      <c r="C749" s="68" t="s">
        <v>613</v>
      </c>
      <c r="D749" s="18">
        <v>585</v>
      </c>
      <c r="E749" s="18">
        <v>49.4</v>
      </c>
      <c r="F749" s="69">
        <v>76.2</v>
      </c>
      <c r="G749" s="18">
        <v>168.4</v>
      </c>
      <c r="H749" s="5" t="s">
        <v>1301</v>
      </c>
      <c r="I749" s="6" t="s">
        <v>2698</v>
      </c>
      <c r="J749" s="17">
        <v>30</v>
      </c>
      <c r="K749" s="5">
        <v>27</v>
      </c>
      <c r="L749" s="5" t="s">
        <v>425</v>
      </c>
      <c r="M749" s="5" t="s">
        <v>429</v>
      </c>
      <c r="N749" s="17" t="s">
        <v>427</v>
      </c>
      <c r="O749" s="4" t="s">
        <v>427</v>
      </c>
      <c r="P749" s="4"/>
      <c r="Q749" s="4" t="s">
        <v>426</v>
      </c>
      <c r="R749" s="5" t="s">
        <v>2557</v>
      </c>
      <c r="S749" s="5" t="s">
        <v>2558</v>
      </c>
      <c r="T749" s="5" t="s">
        <v>2559</v>
      </c>
      <c r="U749" s="4" t="s">
        <v>2560</v>
      </c>
      <c r="V749" s="4" t="s">
        <v>664</v>
      </c>
      <c r="W749" s="5">
        <v>15</v>
      </c>
      <c r="X749" s="5"/>
      <c r="Z749" s="7" t="str">
        <f>IFERROR(VLOOKUP(J749,Мощность!A:F,6,0),"000")</f>
        <v>_20_30___</v>
      </c>
      <c r="AA749" s="7" t="str">
        <f>IFERROR(VLOOKUP('Подбор UPS'!K749,Мощность!H:Q,10,0),"000")</f>
        <v>_20_27_18______</v>
      </c>
      <c r="AB749" t="str">
        <f t="shared" si="53"/>
        <v>опция-</v>
      </c>
      <c r="AC749" t="str">
        <f t="shared" si="54"/>
        <v>нет-</v>
      </c>
      <c r="AD749" t="str">
        <f t="shared" si="52"/>
        <v>да-</v>
      </c>
      <c r="AE749" t="s">
        <v>2708</v>
      </c>
      <c r="AF749" t="s">
        <v>2708</v>
      </c>
      <c r="AG749" t="s">
        <v>2708</v>
      </c>
      <c r="AH749" t="s">
        <v>2708</v>
      </c>
      <c r="AI749" t="s">
        <v>2708</v>
      </c>
      <c r="AJ749" s="37" t="str">
        <f t="shared" si="55"/>
        <v>9155-30-NL-15-4x7Ah_</v>
      </c>
    </row>
    <row r="750" spans="1:36" ht="24" hidden="1">
      <c r="A750" s="64">
        <v>1026622</v>
      </c>
      <c r="B750" s="26" t="s">
        <v>195</v>
      </c>
      <c r="C750" s="68" t="s">
        <v>594</v>
      </c>
      <c r="D750" s="18">
        <v>250</v>
      </c>
      <c r="E750" s="18">
        <v>49.4</v>
      </c>
      <c r="F750" s="69">
        <v>76.2</v>
      </c>
      <c r="G750" s="18">
        <v>168.4</v>
      </c>
      <c r="H750" s="5" t="s">
        <v>1301</v>
      </c>
      <c r="I750" s="6" t="s">
        <v>2698</v>
      </c>
      <c r="J750" s="17">
        <v>20</v>
      </c>
      <c r="K750" s="5">
        <v>18</v>
      </c>
      <c r="L750" s="5" t="s">
        <v>425</v>
      </c>
      <c r="M750" s="5" t="s">
        <v>429</v>
      </c>
      <c r="N750" s="17" t="s">
        <v>427</v>
      </c>
      <c r="O750" s="4" t="s">
        <v>427</v>
      </c>
      <c r="P750" s="4"/>
      <c r="Q750" s="4" t="s">
        <v>427</v>
      </c>
      <c r="R750" s="5" t="s">
        <v>2557</v>
      </c>
      <c r="S750" s="5" t="s">
        <v>2558</v>
      </c>
      <c r="T750" s="5" t="s">
        <v>2559</v>
      </c>
      <c r="U750" s="4" t="s">
        <v>2560</v>
      </c>
      <c r="V750" s="4" t="s">
        <v>664</v>
      </c>
      <c r="W750" s="18" t="s">
        <v>425</v>
      </c>
      <c r="X750" s="18" t="s">
        <v>425</v>
      </c>
      <c r="Z750" s="7" t="str">
        <f>IFERROR(VLOOKUP(J750,Мощность!A:F,6,0),"000")</f>
        <v>_15_20___</v>
      </c>
      <c r="AA750" s="7" t="str">
        <f>IFERROR(VLOOKUP('Подбор UPS'!K750,Мощность!H:Q,10,0),"000")</f>
        <v>_15_16_18_13.5_____</v>
      </c>
      <c r="AB750" t="str">
        <f t="shared" si="53"/>
        <v>опция-</v>
      </c>
      <c r="AC750" t="str">
        <f t="shared" si="54"/>
        <v>нет-</v>
      </c>
      <c r="AD750" t="str">
        <f t="shared" si="52"/>
        <v>нет-</v>
      </c>
      <c r="AE750" t="s">
        <v>2708</v>
      </c>
      <c r="AF750" t="s">
        <v>2708</v>
      </c>
      <c r="AG750" t="s">
        <v>2708</v>
      </c>
      <c r="AH750" t="s">
        <v>2708</v>
      </c>
      <c r="AI750" t="s">
        <v>2708</v>
      </c>
      <c r="AJ750" s="37" t="str">
        <f t="shared" si="55"/>
        <v>9155-20-N-0_</v>
      </c>
    </row>
    <row r="751" spans="1:36" ht="24" hidden="1">
      <c r="A751" s="64">
        <v>1026623</v>
      </c>
      <c r="B751" s="26" t="s">
        <v>196</v>
      </c>
      <c r="C751" s="68" t="s">
        <v>614</v>
      </c>
      <c r="D751" s="18">
        <v>250</v>
      </c>
      <c r="E751" s="18">
        <v>49.4</v>
      </c>
      <c r="F751" s="69">
        <v>76.2</v>
      </c>
      <c r="G751" s="18">
        <v>168.4</v>
      </c>
      <c r="H751" s="5" t="s">
        <v>1301</v>
      </c>
      <c r="I751" s="6" t="s">
        <v>2698</v>
      </c>
      <c r="J751" s="17">
        <v>30</v>
      </c>
      <c r="K751" s="5">
        <v>27</v>
      </c>
      <c r="L751" s="5" t="s">
        <v>425</v>
      </c>
      <c r="M751" s="5" t="s">
        <v>429</v>
      </c>
      <c r="N751" s="17" t="s">
        <v>427</v>
      </c>
      <c r="O751" s="4" t="s">
        <v>427</v>
      </c>
      <c r="P751" s="4"/>
      <c r="Q751" s="4" t="s">
        <v>427</v>
      </c>
      <c r="R751" s="5" t="s">
        <v>2557</v>
      </c>
      <c r="S751" s="5" t="s">
        <v>2558</v>
      </c>
      <c r="T751" s="5" t="s">
        <v>2559</v>
      </c>
      <c r="U751" s="4" t="s">
        <v>2560</v>
      </c>
      <c r="V751" s="4" t="s">
        <v>664</v>
      </c>
      <c r="W751" s="18" t="s">
        <v>425</v>
      </c>
      <c r="X751" s="18" t="s">
        <v>425</v>
      </c>
      <c r="Z751" s="7" t="str">
        <f>IFERROR(VLOOKUP(J751,Мощность!A:F,6,0),"000")</f>
        <v>_20_30___</v>
      </c>
      <c r="AA751" s="7" t="str">
        <f>IFERROR(VLOOKUP('Подбор UPS'!K751,Мощность!H:Q,10,0),"000")</f>
        <v>_20_27_18______</v>
      </c>
      <c r="AB751" t="str">
        <f t="shared" si="53"/>
        <v>опция-</v>
      </c>
      <c r="AC751" t="str">
        <f t="shared" si="54"/>
        <v>нет-</v>
      </c>
      <c r="AD751" t="str">
        <f t="shared" si="52"/>
        <v>нет-</v>
      </c>
      <c r="AE751" t="s">
        <v>2708</v>
      </c>
      <c r="AF751" t="s">
        <v>2708</v>
      </c>
      <c r="AG751" t="s">
        <v>2708</v>
      </c>
      <c r="AH751" t="s">
        <v>2708</v>
      </c>
      <c r="AI751" t="s">
        <v>2708</v>
      </c>
      <c r="AJ751" s="37" t="str">
        <f t="shared" si="55"/>
        <v>9155-30-N-0_</v>
      </c>
    </row>
    <row r="752" spans="1:36" ht="24" hidden="1">
      <c r="A752" s="64">
        <v>1026624</v>
      </c>
      <c r="B752" s="26" t="s">
        <v>197</v>
      </c>
      <c r="C752" s="68" t="s">
        <v>595</v>
      </c>
      <c r="D752" s="18">
        <v>260</v>
      </c>
      <c r="E752" s="18">
        <v>49.4</v>
      </c>
      <c r="F752" s="69">
        <v>76.2</v>
      </c>
      <c r="G752" s="18">
        <v>168.4</v>
      </c>
      <c r="H752" s="5" t="s">
        <v>1301</v>
      </c>
      <c r="I752" s="6" t="s">
        <v>2698</v>
      </c>
      <c r="J752" s="17">
        <v>20</v>
      </c>
      <c r="K752" s="5">
        <v>18</v>
      </c>
      <c r="L752" s="5" t="s">
        <v>425</v>
      </c>
      <c r="M752" s="5" t="s">
        <v>429</v>
      </c>
      <c r="N752" s="17" t="s">
        <v>427</v>
      </c>
      <c r="O752" s="4" t="s">
        <v>426</v>
      </c>
      <c r="P752" s="4"/>
      <c r="Q752" s="4" t="s">
        <v>427</v>
      </c>
      <c r="R752" s="5" t="s">
        <v>2557</v>
      </c>
      <c r="S752" s="5" t="s">
        <v>2558</v>
      </c>
      <c r="T752" s="5" t="s">
        <v>2559</v>
      </c>
      <c r="U752" s="4" t="s">
        <v>2560</v>
      </c>
      <c r="V752" s="4" t="s">
        <v>664</v>
      </c>
      <c r="W752" s="18" t="s">
        <v>425</v>
      </c>
      <c r="X752" s="18" t="s">
        <v>425</v>
      </c>
      <c r="Z752" s="7" t="str">
        <f>IFERROR(VLOOKUP(J752,Мощность!A:F,6,0),"000")</f>
        <v>_15_20___</v>
      </c>
      <c r="AA752" s="7" t="str">
        <f>IFERROR(VLOOKUP('Подбор UPS'!K752,Мощность!H:Q,10,0),"000")</f>
        <v>_15_16_18_13.5_____</v>
      </c>
      <c r="AB752" t="str">
        <f t="shared" si="53"/>
        <v>опция-</v>
      </c>
      <c r="AC752" t="str">
        <f t="shared" si="54"/>
        <v>да-</v>
      </c>
      <c r="AD752" t="str">
        <f t="shared" si="52"/>
        <v>нет-</v>
      </c>
      <c r="AE752" t="s">
        <v>2708</v>
      </c>
      <c r="AF752" t="s">
        <v>2708</v>
      </c>
      <c r="AG752" t="s">
        <v>2708</v>
      </c>
      <c r="AH752" t="s">
        <v>2708</v>
      </c>
      <c r="AI752" t="s">
        <v>2708</v>
      </c>
      <c r="AJ752" s="37" t="str">
        <f t="shared" si="55"/>
        <v>9155-20-N-0-MBS_</v>
      </c>
    </row>
    <row r="753" spans="1:36" ht="24" hidden="1">
      <c r="A753" s="64">
        <v>1026625</v>
      </c>
      <c r="B753" s="26" t="s">
        <v>198</v>
      </c>
      <c r="C753" s="68" t="s">
        <v>615</v>
      </c>
      <c r="D753" s="18">
        <v>260</v>
      </c>
      <c r="E753" s="18">
        <v>49.4</v>
      </c>
      <c r="F753" s="69">
        <v>76.2</v>
      </c>
      <c r="G753" s="18">
        <v>168.4</v>
      </c>
      <c r="H753" s="5" t="s">
        <v>1301</v>
      </c>
      <c r="I753" s="6" t="s">
        <v>2698</v>
      </c>
      <c r="J753" s="17">
        <v>30</v>
      </c>
      <c r="K753" s="5">
        <v>27</v>
      </c>
      <c r="L753" s="5" t="s">
        <v>425</v>
      </c>
      <c r="M753" s="5" t="s">
        <v>429</v>
      </c>
      <c r="N753" s="17" t="s">
        <v>427</v>
      </c>
      <c r="O753" s="4" t="s">
        <v>426</v>
      </c>
      <c r="P753" s="4"/>
      <c r="Q753" s="4" t="s">
        <v>427</v>
      </c>
      <c r="R753" s="5" t="s">
        <v>2557</v>
      </c>
      <c r="S753" s="5" t="s">
        <v>2558</v>
      </c>
      <c r="T753" s="5" t="s">
        <v>2559</v>
      </c>
      <c r="U753" s="4" t="s">
        <v>2560</v>
      </c>
      <c r="V753" s="4" t="s">
        <v>664</v>
      </c>
      <c r="W753" s="18" t="s">
        <v>425</v>
      </c>
      <c r="X753" s="18" t="s">
        <v>425</v>
      </c>
      <c r="Z753" s="7" t="str">
        <f>IFERROR(VLOOKUP(J753,Мощность!A:F,6,0),"000")</f>
        <v>_20_30___</v>
      </c>
      <c r="AA753" s="7" t="str">
        <f>IFERROR(VLOOKUP('Подбор UPS'!K753,Мощность!H:Q,10,0),"000")</f>
        <v>_20_27_18______</v>
      </c>
      <c r="AB753" t="str">
        <f t="shared" si="53"/>
        <v>опция-</v>
      </c>
      <c r="AC753" t="str">
        <f t="shared" si="54"/>
        <v>да-</v>
      </c>
      <c r="AD753" t="str">
        <f t="shared" si="52"/>
        <v>нет-</v>
      </c>
      <c r="AE753" t="s">
        <v>2708</v>
      </c>
      <c r="AF753" t="s">
        <v>2708</v>
      </c>
      <c r="AG753" t="s">
        <v>2708</v>
      </c>
      <c r="AH753" t="s">
        <v>2708</v>
      </c>
      <c r="AI753" t="s">
        <v>2708</v>
      </c>
      <c r="AJ753" s="37" t="str">
        <f t="shared" si="55"/>
        <v>9155-30-N-0-MBS_</v>
      </c>
    </row>
    <row r="754" spans="1:36" ht="48" hidden="1">
      <c r="A754" s="64">
        <v>1026626</v>
      </c>
      <c r="B754" s="26" t="s">
        <v>199</v>
      </c>
      <c r="C754" s="68" t="s">
        <v>596</v>
      </c>
      <c r="D754" s="18">
        <v>285</v>
      </c>
      <c r="E754" s="18">
        <v>49.4</v>
      </c>
      <c r="F754" s="69">
        <v>76.2</v>
      </c>
      <c r="G754" s="18">
        <v>168.4</v>
      </c>
      <c r="H754" s="5" t="s">
        <v>1301</v>
      </c>
      <c r="I754" s="6" t="s">
        <v>2698</v>
      </c>
      <c r="J754" s="17">
        <v>20</v>
      </c>
      <c r="K754" s="5">
        <v>18</v>
      </c>
      <c r="L754" s="5" t="s">
        <v>425</v>
      </c>
      <c r="M754" s="5" t="s">
        <v>426</v>
      </c>
      <c r="N754" s="17" t="s">
        <v>427</v>
      </c>
      <c r="O754" s="4" t="s">
        <v>427</v>
      </c>
      <c r="P754" s="4"/>
      <c r="Q754" s="4" t="s">
        <v>426</v>
      </c>
      <c r="R754" s="5" t="s">
        <v>2557</v>
      </c>
      <c r="S754" s="5" t="s">
        <v>2558</v>
      </c>
      <c r="T754" s="5" t="s">
        <v>2559</v>
      </c>
      <c r="U754" s="4" t="s">
        <v>2560</v>
      </c>
      <c r="V754" s="4" t="s">
        <v>664</v>
      </c>
      <c r="W754" s="5">
        <v>5</v>
      </c>
      <c r="X754" s="5"/>
      <c r="Z754" s="7" t="str">
        <f>IFERROR(VLOOKUP(J754,Мощность!A:F,6,0),"000")</f>
        <v>_15_20___</v>
      </c>
      <c r="AA754" s="7" t="str">
        <f>IFERROR(VLOOKUP('Подбор UPS'!K754,Мощность!H:Q,10,0),"000")</f>
        <v>_15_16_18_13.5_____</v>
      </c>
      <c r="AB754" t="str">
        <f t="shared" si="53"/>
        <v>да-</v>
      </c>
      <c r="AC754" t="str">
        <f t="shared" si="54"/>
        <v>нет-</v>
      </c>
      <c r="AD754" t="str">
        <f t="shared" si="52"/>
        <v>да-</v>
      </c>
      <c r="AE754" t="s">
        <v>2708</v>
      </c>
      <c r="AF754" t="s">
        <v>2708</v>
      </c>
      <c r="AG754" t="s">
        <v>2708</v>
      </c>
      <c r="AH754" t="s">
        <v>2708</v>
      </c>
      <c r="AI754" t="s">
        <v>2708</v>
      </c>
      <c r="AJ754" s="37" t="str">
        <f t="shared" si="55"/>
        <v>9155-20-NHS-5-1x9Ah_</v>
      </c>
    </row>
    <row r="755" spans="1:36" ht="48" hidden="1">
      <c r="A755" s="64">
        <v>1026627</v>
      </c>
      <c r="B755" s="26" t="s">
        <v>200</v>
      </c>
      <c r="C755" s="68" t="s">
        <v>597</v>
      </c>
      <c r="D755" s="18">
        <v>385</v>
      </c>
      <c r="E755" s="18">
        <v>49.4</v>
      </c>
      <c r="F755" s="69">
        <v>76.2</v>
      </c>
      <c r="G755" s="18">
        <v>168.4</v>
      </c>
      <c r="H755" s="5" t="s">
        <v>1301</v>
      </c>
      <c r="I755" s="6" t="s">
        <v>2698</v>
      </c>
      <c r="J755" s="17">
        <v>20</v>
      </c>
      <c r="K755" s="5">
        <v>18</v>
      </c>
      <c r="L755" s="5" t="s">
        <v>425</v>
      </c>
      <c r="M755" s="5" t="s">
        <v>426</v>
      </c>
      <c r="N755" s="17" t="s">
        <v>427</v>
      </c>
      <c r="O755" s="4" t="s">
        <v>427</v>
      </c>
      <c r="P755" s="4"/>
      <c r="Q755" s="4" t="s">
        <v>426</v>
      </c>
      <c r="R755" s="5" t="s">
        <v>2557</v>
      </c>
      <c r="S755" s="5" t="s">
        <v>2558</v>
      </c>
      <c r="T755" s="5" t="s">
        <v>2559</v>
      </c>
      <c r="U755" s="4" t="s">
        <v>2560</v>
      </c>
      <c r="V755" s="4" t="s">
        <v>664</v>
      </c>
      <c r="W755" s="5">
        <v>13</v>
      </c>
      <c r="X755" s="5"/>
      <c r="Z755" s="7" t="str">
        <f>IFERROR(VLOOKUP(J755,Мощность!A:F,6,0),"000")</f>
        <v>_15_20___</v>
      </c>
      <c r="AA755" s="7" t="str">
        <f>IFERROR(VLOOKUP('Подбор UPS'!K755,Мощность!H:Q,10,0),"000")</f>
        <v>_15_16_18_13.5_____</v>
      </c>
      <c r="AB755" t="str">
        <f t="shared" si="53"/>
        <v>да-</v>
      </c>
      <c r="AC755" t="str">
        <f t="shared" si="54"/>
        <v>нет-</v>
      </c>
      <c r="AD755" t="str">
        <f t="shared" si="52"/>
        <v>да-</v>
      </c>
      <c r="AE755" t="s">
        <v>2708</v>
      </c>
      <c r="AF755" t="s">
        <v>2708</v>
      </c>
      <c r="AG755" t="s">
        <v>2708</v>
      </c>
      <c r="AH755" t="s">
        <v>2708</v>
      </c>
      <c r="AI755" t="s">
        <v>2708</v>
      </c>
      <c r="AJ755" s="37" t="str">
        <f t="shared" si="55"/>
        <v>9155-20-NHS-13-2x9Ah_</v>
      </c>
    </row>
    <row r="756" spans="1:36" ht="48" hidden="1">
      <c r="A756" s="64">
        <v>1026628</v>
      </c>
      <c r="B756" s="26" t="s">
        <v>201</v>
      </c>
      <c r="C756" s="68" t="s">
        <v>598</v>
      </c>
      <c r="D756" s="18">
        <v>485</v>
      </c>
      <c r="E756" s="18">
        <v>49.4</v>
      </c>
      <c r="F756" s="69">
        <v>76.2</v>
      </c>
      <c r="G756" s="18">
        <v>168.4</v>
      </c>
      <c r="H756" s="5" t="s">
        <v>1301</v>
      </c>
      <c r="I756" s="6" t="s">
        <v>2698</v>
      </c>
      <c r="J756" s="17">
        <v>20</v>
      </c>
      <c r="K756" s="5">
        <v>18</v>
      </c>
      <c r="L756" s="5" t="s">
        <v>425</v>
      </c>
      <c r="M756" s="5" t="s">
        <v>426</v>
      </c>
      <c r="N756" s="17" t="s">
        <v>427</v>
      </c>
      <c r="O756" s="4" t="s">
        <v>427</v>
      </c>
      <c r="P756" s="4"/>
      <c r="Q756" s="4" t="s">
        <v>426</v>
      </c>
      <c r="R756" s="5" t="s">
        <v>2557</v>
      </c>
      <c r="S756" s="5" t="s">
        <v>2558</v>
      </c>
      <c r="T756" s="5" t="s">
        <v>2559</v>
      </c>
      <c r="U756" s="4" t="s">
        <v>2560</v>
      </c>
      <c r="V756" s="4" t="s">
        <v>664</v>
      </c>
      <c r="W756" s="5">
        <v>22</v>
      </c>
      <c r="X756" s="5"/>
      <c r="Z756" s="7" t="str">
        <f>IFERROR(VLOOKUP(J756,Мощность!A:F,6,0),"000")</f>
        <v>_15_20___</v>
      </c>
      <c r="AA756" s="7" t="str">
        <f>IFERROR(VLOOKUP('Подбор UPS'!K756,Мощность!H:Q,10,0),"000")</f>
        <v>_15_16_18_13.5_____</v>
      </c>
      <c r="AB756" t="str">
        <f t="shared" si="53"/>
        <v>да-</v>
      </c>
      <c r="AC756" t="str">
        <f t="shared" si="54"/>
        <v>нет-</v>
      </c>
      <c r="AD756" t="str">
        <f t="shared" si="52"/>
        <v>да-</v>
      </c>
      <c r="AE756" t="s">
        <v>2708</v>
      </c>
      <c r="AF756" t="s">
        <v>2708</v>
      </c>
      <c r="AG756" t="s">
        <v>2708</v>
      </c>
      <c r="AH756" t="s">
        <v>2708</v>
      </c>
      <c r="AI756" t="s">
        <v>2708</v>
      </c>
      <c r="AJ756" s="37" t="str">
        <f t="shared" si="55"/>
        <v>9155-20-NHS-22-3x9Ah_</v>
      </c>
    </row>
    <row r="757" spans="1:36" ht="48" hidden="1">
      <c r="A757" s="64">
        <v>1026629</v>
      </c>
      <c r="B757" s="26" t="s">
        <v>202</v>
      </c>
      <c r="C757" s="68" t="s">
        <v>599</v>
      </c>
      <c r="D757" s="18">
        <v>585</v>
      </c>
      <c r="E757" s="18">
        <v>49.4</v>
      </c>
      <c r="F757" s="69">
        <v>76.2</v>
      </c>
      <c r="G757" s="18">
        <v>168.4</v>
      </c>
      <c r="H757" s="5" t="s">
        <v>1301</v>
      </c>
      <c r="I757" s="6" t="s">
        <v>2698</v>
      </c>
      <c r="J757" s="17">
        <v>20</v>
      </c>
      <c r="K757" s="5">
        <v>18</v>
      </c>
      <c r="L757" s="5" t="s">
        <v>425</v>
      </c>
      <c r="M757" s="5" t="s">
        <v>426</v>
      </c>
      <c r="N757" s="17" t="s">
        <v>427</v>
      </c>
      <c r="O757" s="4" t="s">
        <v>427</v>
      </c>
      <c r="P757" s="4"/>
      <c r="Q757" s="4" t="s">
        <v>426</v>
      </c>
      <c r="R757" s="5" t="s">
        <v>2557</v>
      </c>
      <c r="S757" s="5" t="s">
        <v>2558</v>
      </c>
      <c r="T757" s="5" t="s">
        <v>2559</v>
      </c>
      <c r="U757" s="4" t="s">
        <v>2560</v>
      </c>
      <c r="V757" s="4" t="s">
        <v>664</v>
      </c>
      <c r="W757" s="5">
        <v>31</v>
      </c>
      <c r="X757" s="5"/>
      <c r="Z757" s="7" t="str">
        <f>IFERROR(VLOOKUP(J757,Мощность!A:F,6,0),"000")</f>
        <v>_15_20___</v>
      </c>
      <c r="AA757" s="7" t="str">
        <f>IFERROR(VLOOKUP('Подбор UPS'!K757,Мощность!H:Q,10,0),"000")</f>
        <v>_15_16_18_13.5_____</v>
      </c>
      <c r="AB757" t="str">
        <f t="shared" si="53"/>
        <v>да-</v>
      </c>
      <c r="AC757" t="str">
        <f t="shared" si="54"/>
        <v>нет-</v>
      </c>
      <c r="AD757" t="str">
        <f t="shared" si="52"/>
        <v>да-</v>
      </c>
      <c r="AE757" t="s">
        <v>2708</v>
      </c>
      <c r="AF757" t="s">
        <v>2708</v>
      </c>
      <c r="AG757" t="s">
        <v>2708</v>
      </c>
      <c r="AH757" t="s">
        <v>2708</v>
      </c>
      <c r="AI757" t="s">
        <v>2708</v>
      </c>
      <c r="AJ757" s="37" t="str">
        <f t="shared" si="55"/>
        <v>9155-20-NHS-31-4x9Ah_</v>
      </c>
    </row>
    <row r="758" spans="1:36" ht="48" hidden="1">
      <c r="A758" s="64">
        <v>1026630</v>
      </c>
      <c r="B758" s="26" t="s">
        <v>203</v>
      </c>
      <c r="C758" s="68" t="s">
        <v>616</v>
      </c>
      <c r="D758" s="18">
        <v>385</v>
      </c>
      <c r="E758" s="18">
        <v>49.4</v>
      </c>
      <c r="F758" s="69">
        <v>76.2</v>
      </c>
      <c r="G758" s="18">
        <v>168.4</v>
      </c>
      <c r="H758" s="5" t="s">
        <v>1301</v>
      </c>
      <c r="I758" s="6" t="s">
        <v>2698</v>
      </c>
      <c r="J758" s="17">
        <v>30</v>
      </c>
      <c r="K758" s="5">
        <v>27</v>
      </c>
      <c r="L758" s="5" t="s">
        <v>425</v>
      </c>
      <c r="M758" s="5" t="s">
        <v>426</v>
      </c>
      <c r="N758" s="17" t="s">
        <v>427</v>
      </c>
      <c r="O758" s="4" t="s">
        <v>427</v>
      </c>
      <c r="P758" s="4"/>
      <c r="Q758" s="4" t="s">
        <v>426</v>
      </c>
      <c r="R758" s="5" t="s">
        <v>2557</v>
      </c>
      <c r="S758" s="5" t="s">
        <v>2558</v>
      </c>
      <c r="T758" s="5" t="s">
        <v>2559</v>
      </c>
      <c r="U758" s="4" t="s">
        <v>2560</v>
      </c>
      <c r="V758" s="4" t="s">
        <v>664</v>
      </c>
      <c r="W758" s="5">
        <v>7</v>
      </c>
      <c r="X758" s="5"/>
      <c r="Z758" s="7" t="str">
        <f>IFERROR(VLOOKUP(J758,Мощность!A:F,6,0),"000")</f>
        <v>_20_30___</v>
      </c>
      <c r="AA758" s="7" t="str">
        <f>IFERROR(VLOOKUP('Подбор UPS'!K758,Мощность!H:Q,10,0),"000")</f>
        <v>_20_27_18______</v>
      </c>
      <c r="AB758" t="str">
        <f t="shared" si="53"/>
        <v>да-</v>
      </c>
      <c r="AC758" t="str">
        <f t="shared" si="54"/>
        <v>нет-</v>
      </c>
      <c r="AD758" t="str">
        <f t="shared" si="52"/>
        <v>да-</v>
      </c>
      <c r="AE758" t="s">
        <v>2708</v>
      </c>
      <c r="AF758" t="s">
        <v>2708</v>
      </c>
      <c r="AG758" t="s">
        <v>2708</v>
      </c>
      <c r="AH758" t="s">
        <v>2708</v>
      </c>
      <c r="AI758" t="s">
        <v>2708</v>
      </c>
      <c r="AJ758" s="37" t="str">
        <f t="shared" si="55"/>
        <v>9155-30-NHS-7-2x9Ah_</v>
      </c>
    </row>
    <row r="759" spans="1:36" ht="48" hidden="1">
      <c r="A759" s="64">
        <v>1026631</v>
      </c>
      <c r="B759" s="26" t="s">
        <v>204</v>
      </c>
      <c r="C759" s="68" t="s">
        <v>617</v>
      </c>
      <c r="D759" s="18">
        <v>485</v>
      </c>
      <c r="E759" s="18">
        <v>49.4</v>
      </c>
      <c r="F759" s="69">
        <v>76.2</v>
      </c>
      <c r="G759" s="18">
        <v>168.4</v>
      </c>
      <c r="H759" s="5" t="s">
        <v>1301</v>
      </c>
      <c r="I759" s="6" t="s">
        <v>2698</v>
      </c>
      <c r="J759" s="17">
        <v>30</v>
      </c>
      <c r="K759" s="5">
        <v>27</v>
      </c>
      <c r="L759" s="5" t="s">
        <v>425</v>
      </c>
      <c r="M759" s="5" t="s">
        <v>426</v>
      </c>
      <c r="N759" s="17" t="s">
        <v>427</v>
      </c>
      <c r="O759" s="4" t="s">
        <v>427</v>
      </c>
      <c r="P759" s="4"/>
      <c r="Q759" s="4" t="s">
        <v>426</v>
      </c>
      <c r="R759" s="5" t="s">
        <v>2557</v>
      </c>
      <c r="S759" s="5" t="s">
        <v>2558</v>
      </c>
      <c r="T759" s="5" t="s">
        <v>2559</v>
      </c>
      <c r="U759" s="4" t="s">
        <v>2560</v>
      </c>
      <c r="V759" s="4" t="s">
        <v>664</v>
      </c>
      <c r="W759" s="5">
        <v>13</v>
      </c>
      <c r="X759" s="5"/>
      <c r="Z759" s="7" t="str">
        <f>IFERROR(VLOOKUP(J759,Мощность!A:F,6,0),"000")</f>
        <v>_20_30___</v>
      </c>
      <c r="AA759" s="7" t="str">
        <f>IFERROR(VLOOKUP('Подбор UPS'!K759,Мощность!H:Q,10,0),"000")</f>
        <v>_20_27_18______</v>
      </c>
      <c r="AB759" t="str">
        <f t="shared" si="53"/>
        <v>да-</v>
      </c>
      <c r="AC759" t="str">
        <f t="shared" si="54"/>
        <v>нет-</v>
      </c>
      <c r="AD759" t="str">
        <f t="shared" si="52"/>
        <v>да-</v>
      </c>
      <c r="AE759" t="s">
        <v>2708</v>
      </c>
      <c r="AF759" t="s">
        <v>2708</v>
      </c>
      <c r="AG759" t="s">
        <v>2708</v>
      </c>
      <c r="AH759" t="s">
        <v>2708</v>
      </c>
      <c r="AI759" t="s">
        <v>2708</v>
      </c>
      <c r="AJ759" s="37" t="str">
        <f t="shared" si="55"/>
        <v>9155-30-NHS-13-3x9Ah_</v>
      </c>
    </row>
    <row r="760" spans="1:36" ht="48" hidden="1">
      <c r="A760" s="64">
        <v>1026632</v>
      </c>
      <c r="B760" s="26" t="s">
        <v>205</v>
      </c>
      <c r="C760" s="68" t="s">
        <v>618</v>
      </c>
      <c r="D760" s="18">
        <v>585</v>
      </c>
      <c r="E760" s="18">
        <v>49.4</v>
      </c>
      <c r="F760" s="69">
        <v>76.2</v>
      </c>
      <c r="G760" s="18">
        <v>168.4</v>
      </c>
      <c r="H760" s="5" t="s">
        <v>1301</v>
      </c>
      <c r="I760" s="6" t="s">
        <v>2698</v>
      </c>
      <c r="J760" s="17">
        <v>30</v>
      </c>
      <c r="K760" s="5">
        <v>27</v>
      </c>
      <c r="L760" s="5" t="s">
        <v>425</v>
      </c>
      <c r="M760" s="5" t="s">
        <v>426</v>
      </c>
      <c r="N760" s="17" t="s">
        <v>427</v>
      </c>
      <c r="O760" s="4" t="s">
        <v>427</v>
      </c>
      <c r="P760" s="4"/>
      <c r="Q760" s="4" t="s">
        <v>426</v>
      </c>
      <c r="R760" s="5" t="s">
        <v>2557</v>
      </c>
      <c r="S760" s="5" t="s">
        <v>2558</v>
      </c>
      <c r="T760" s="5" t="s">
        <v>2559</v>
      </c>
      <c r="U760" s="4" t="s">
        <v>2560</v>
      </c>
      <c r="V760" s="4" t="s">
        <v>664</v>
      </c>
      <c r="W760" s="5">
        <v>20</v>
      </c>
      <c r="X760" s="5"/>
      <c r="Z760" s="7" t="str">
        <f>IFERROR(VLOOKUP(J760,Мощность!A:F,6,0),"000")</f>
        <v>_20_30___</v>
      </c>
      <c r="AA760" s="7" t="str">
        <f>IFERROR(VLOOKUP('Подбор UPS'!K760,Мощность!H:Q,10,0),"000")</f>
        <v>_20_27_18______</v>
      </c>
      <c r="AB760" t="str">
        <f t="shared" si="53"/>
        <v>да-</v>
      </c>
      <c r="AC760" t="str">
        <f t="shared" si="54"/>
        <v>нет-</v>
      </c>
      <c r="AD760" t="str">
        <f t="shared" si="52"/>
        <v>да-</v>
      </c>
      <c r="AE760" t="s">
        <v>2708</v>
      </c>
      <c r="AF760" t="s">
        <v>2708</v>
      </c>
      <c r="AG760" t="s">
        <v>2708</v>
      </c>
      <c r="AH760" t="s">
        <v>2708</v>
      </c>
      <c r="AI760" t="s">
        <v>2708</v>
      </c>
      <c r="AJ760" s="37" t="str">
        <f t="shared" si="55"/>
        <v>9155-30-NHS-20-4x9Ah_</v>
      </c>
    </row>
    <row r="761" spans="1:36" ht="48" hidden="1">
      <c r="A761" s="64">
        <v>1026633</v>
      </c>
      <c r="B761" s="26" t="s">
        <v>206</v>
      </c>
      <c r="C761" s="68" t="s">
        <v>600</v>
      </c>
      <c r="D761" s="18">
        <v>385</v>
      </c>
      <c r="E761" s="18">
        <v>49.4</v>
      </c>
      <c r="F761" s="69">
        <v>76.2</v>
      </c>
      <c r="G761" s="18">
        <v>168.4</v>
      </c>
      <c r="H761" s="5" t="s">
        <v>1301</v>
      </c>
      <c r="I761" s="6" t="s">
        <v>2698</v>
      </c>
      <c r="J761" s="17">
        <v>20</v>
      </c>
      <c r="K761" s="5">
        <v>18</v>
      </c>
      <c r="L761" s="5" t="s">
        <v>425</v>
      </c>
      <c r="M761" s="5" t="s">
        <v>426</v>
      </c>
      <c r="N761" s="17" t="s">
        <v>427</v>
      </c>
      <c r="O761" s="4" t="s">
        <v>427</v>
      </c>
      <c r="P761" s="4"/>
      <c r="Q761" s="4" t="s">
        <v>426</v>
      </c>
      <c r="R761" s="5" t="s">
        <v>2557</v>
      </c>
      <c r="S761" s="5" t="s">
        <v>2558</v>
      </c>
      <c r="T761" s="5" t="s">
        <v>2559</v>
      </c>
      <c r="U761" s="4" t="s">
        <v>2560</v>
      </c>
      <c r="V761" s="4" t="s">
        <v>664</v>
      </c>
      <c r="W761" s="5">
        <v>10</v>
      </c>
      <c r="X761" s="5"/>
      <c r="Z761" s="7" t="str">
        <f>IFERROR(VLOOKUP(J761,Мощность!A:F,6,0),"000")</f>
        <v>_15_20___</v>
      </c>
      <c r="AA761" s="7" t="str">
        <f>IFERROR(VLOOKUP('Подбор UPS'!K761,Мощность!H:Q,10,0),"000")</f>
        <v>_15_16_18_13.5_____</v>
      </c>
      <c r="AB761" t="str">
        <f t="shared" si="53"/>
        <v>да-</v>
      </c>
      <c r="AC761" t="str">
        <f t="shared" si="54"/>
        <v>нет-</v>
      </c>
      <c r="AD761" t="str">
        <f t="shared" si="52"/>
        <v>да-</v>
      </c>
      <c r="AE761" t="s">
        <v>2708</v>
      </c>
      <c r="AF761" t="s">
        <v>2708</v>
      </c>
      <c r="AG761" t="s">
        <v>2708</v>
      </c>
      <c r="AH761" t="s">
        <v>2708</v>
      </c>
      <c r="AI761" t="s">
        <v>2708</v>
      </c>
      <c r="AJ761" s="37" t="str">
        <f t="shared" si="55"/>
        <v>9155-20-NLHS-10-2x7Ah_</v>
      </c>
    </row>
    <row r="762" spans="1:36" ht="48" hidden="1">
      <c r="A762" s="64">
        <v>1026634</v>
      </c>
      <c r="B762" s="26" t="s">
        <v>207</v>
      </c>
      <c r="C762" s="68" t="s">
        <v>601</v>
      </c>
      <c r="D762" s="18">
        <v>485</v>
      </c>
      <c r="E762" s="18">
        <v>49.4</v>
      </c>
      <c r="F762" s="69">
        <v>76.2</v>
      </c>
      <c r="G762" s="18">
        <v>168.4</v>
      </c>
      <c r="H762" s="5" t="s">
        <v>1301</v>
      </c>
      <c r="I762" s="6" t="s">
        <v>2698</v>
      </c>
      <c r="J762" s="17">
        <v>20</v>
      </c>
      <c r="K762" s="5">
        <v>18</v>
      </c>
      <c r="L762" s="5" t="s">
        <v>425</v>
      </c>
      <c r="M762" s="5" t="s">
        <v>426</v>
      </c>
      <c r="N762" s="17" t="s">
        <v>427</v>
      </c>
      <c r="O762" s="4" t="s">
        <v>427</v>
      </c>
      <c r="P762" s="4"/>
      <c r="Q762" s="4" t="s">
        <v>426</v>
      </c>
      <c r="R762" s="5" t="s">
        <v>2557</v>
      </c>
      <c r="S762" s="5" t="s">
        <v>2558</v>
      </c>
      <c r="T762" s="5" t="s">
        <v>2559</v>
      </c>
      <c r="U762" s="4" t="s">
        <v>2560</v>
      </c>
      <c r="V762" s="4" t="s">
        <v>664</v>
      </c>
      <c r="W762" s="5">
        <v>17</v>
      </c>
      <c r="X762" s="5"/>
      <c r="Z762" s="7" t="str">
        <f>IFERROR(VLOOKUP(J762,Мощность!A:F,6,0),"000")</f>
        <v>_15_20___</v>
      </c>
      <c r="AA762" s="7" t="str">
        <f>IFERROR(VLOOKUP('Подбор UPS'!K762,Мощность!H:Q,10,0),"000")</f>
        <v>_15_16_18_13.5_____</v>
      </c>
      <c r="AB762" t="str">
        <f t="shared" si="53"/>
        <v>да-</v>
      </c>
      <c r="AC762" t="str">
        <f t="shared" si="54"/>
        <v>нет-</v>
      </c>
      <c r="AD762" t="str">
        <f t="shared" si="52"/>
        <v>да-</v>
      </c>
      <c r="AE762" t="s">
        <v>2708</v>
      </c>
      <c r="AF762" t="s">
        <v>2708</v>
      </c>
      <c r="AG762" t="s">
        <v>2708</v>
      </c>
      <c r="AH762" t="s">
        <v>2708</v>
      </c>
      <c r="AI762" t="s">
        <v>2708</v>
      </c>
      <c r="AJ762" s="37" t="str">
        <f t="shared" si="55"/>
        <v>9155-20-NLHS-17-3x7Ah_</v>
      </c>
    </row>
    <row r="763" spans="1:36" ht="48" hidden="1">
      <c r="A763" s="64">
        <v>1026635</v>
      </c>
      <c r="B763" s="26" t="s">
        <v>208</v>
      </c>
      <c r="C763" s="68" t="s">
        <v>602</v>
      </c>
      <c r="D763" s="18">
        <v>585</v>
      </c>
      <c r="E763" s="18">
        <v>49.4</v>
      </c>
      <c r="F763" s="69">
        <v>76.2</v>
      </c>
      <c r="G763" s="18">
        <v>168.4</v>
      </c>
      <c r="H763" s="5" t="s">
        <v>1301</v>
      </c>
      <c r="I763" s="6" t="s">
        <v>2698</v>
      </c>
      <c r="J763" s="17">
        <v>20</v>
      </c>
      <c r="K763" s="5">
        <v>18</v>
      </c>
      <c r="L763" s="5" t="s">
        <v>425</v>
      </c>
      <c r="M763" s="5" t="s">
        <v>426</v>
      </c>
      <c r="N763" s="17" t="s">
        <v>427</v>
      </c>
      <c r="O763" s="4" t="s">
        <v>427</v>
      </c>
      <c r="P763" s="4"/>
      <c r="Q763" s="4" t="s">
        <v>426</v>
      </c>
      <c r="R763" s="5" t="s">
        <v>2557</v>
      </c>
      <c r="S763" s="5" t="s">
        <v>2558</v>
      </c>
      <c r="T763" s="5" t="s">
        <v>2559</v>
      </c>
      <c r="U763" s="4" t="s">
        <v>2560</v>
      </c>
      <c r="V763" s="4" t="s">
        <v>664</v>
      </c>
      <c r="W763" s="5">
        <v>26</v>
      </c>
      <c r="X763" s="5"/>
      <c r="Z763" s="7" t="str">
        <f>IFERROR(VLOOKUP(J763,Мощность!A:F,6,0),"000")</f>
        <v>_15_20___</v>
      </c>
      <c r="AA763" s="7" t="str">
        <f>IFERROR(VLOOKUP('Подбор UPS'!K763,Мощность!H:Q,10,0),"000")</f>
        <v>_15_16_18_13.5_____</v>
      </c>
      <c r="AB763" t="str">
        <f t="shared" si="53"/>
        <v>да-</v>
      </c>
      <c r="AC763" t="str">
        <f t="shared" si="54"/>
        <v>нет-</v>
      </c>
      <c r="AD763" t="str">
        <f t="shared" si="52"/>
        <v>да-</v>
      </c>
      <c r="AE763" t="s">
        <v>2708</v>
      </c>
      <c r="AF763" t="s">
        <v>2708</v>
      </c>
      <c r="AG763" t="s">
        <v>2708</v>
      </c>
      <c r="AH763" t="s">
        <v>2708</v>
      </c>
      <c r="AI763" t="s">
        <v>2708</v>
      </c>
      <c r="AJ763" s="37" t="str">
        <f t="shared" si="55"/>
        <v>9155-20-NLHS-26-4x7Ah_</v>
      </c>
    </row>
    <row r="764" spans="1:36" ht="48" hidden="1">
      <c r="A764" s="64">
        <v>1026636</v>
      </c>
      <c r="B764" s="26" t="s">
        <v>209</v>
      </c>
      <c r="C764" s="68" t="s">
        <v>619</v>
      </c>
      <c r="D764" s="18">
        <v>485</v>
      </c>
      <c r="E764" s="18">
        <v>49.4</v>
      </c>
      <c r="F764" s="69">
        <v>76.2</v>
      </c>
      <c r="G764" s="18">
        <v>168.4</v>
      </c>
      <c r="H764" s="5" t="s">
        <v>1301</v>
      </c>
      <c r="I764" s="6" t="s">
        <v>2698</v>
      </c>
      <c r="J764" s="17">
        <v>30</v>
      </c>
      <c r="K764" s="5">
        <v>27</v>
      </c>
      <c r="L764" s="5" t="s">
        <v>425</v>
      </c>
      <c r="M764" s="5" t="s">
        <v>426</v>
      </c>
      <c r="N764" s="17" t="s">
        <v>427</v>
      </c>
      <c r="O764" s="4" t="s">
        <v>427</v>
      </c>
      <c r="P764" s="4"/>
      <c r="Q764" s="4" t="s">
        <v>426</v>
      </c>
      <c r="R764" s="5" t="s">
        <v>2557</v>
      </c>
      <c r="S764" s="5" t="s">
        <v>2558</v>
      </c>
      <c r="T764" s="5" t="s">
        <v>2559</v>
      </c>
      <c r="U764" s="4" t="s">
        <v>2560</v>
      </c>
      <c r="V764" s="4" t="s">
        <v>664</v>
      </c>
      <c r="W764" s="5">
        <v>10</v>
      </c>
      <c r="X764" s="5"/>
      <c r="Z764" s="7" t="str">
        <f>IFERROR(VLOOKUP(J764,Мощность!A:F,6,0),"000")</f>
        <v>_20_30___</v>
      </c>
      <c r="AA764" s="7" t="str">
        <f>IFERROR(VLOOKUP('Подбор UPS'!K764,Мощность!H:Q,10,0),"000")</f>
        <v>_20_27_18______</v>
      </c>
      <c r="AB764" t="str">
        <f t="shared" si="53"/>
        <v>да-</v>
      </c>
      <c r="AC764" t="str">
        <f t="shared" si="54"/>
        <v>нет-</v>
      </c>
      <c r="AD764" t="str">
        <f t="shared" si="52"/>
        <v>да-</v>
      </c>
      <c r="AE764" t="s">
        <v>2708</v>
      </c>
      <c r="AF764" t="s">
        <v>2708</v>
      </c>
      <c r="AG764" t="s">
        <v>2708</v>
      </c>
      <c r="AH764" t="s">
        <v>2708</v>
      </c>
      <c r="AI764" t="s">
        <v>2708</v>
      </c>
      <c r="AJ764" s="37" t="str">
        <f t="shared" si="55"/>
        <v>9155-30-NLHS-10-3x7Ah_</v>
      </c>
    </row>
    <row r="765" spans="1:36" ht="48" hidden="1">
      <c r="A765" s="64">
        <v>1026637</v>
      </c>
      <c r="B765" s="26" t="s">
        <v>210</v>
      </c>
      <c r="C765" s="68" t="s">
        <v>620</v>
      </c>
      <c r="D765" s="18">
        <v>585</v>
      </c>
      <c r="E765" s="18">
        <v>49.4</v>
      </c>
      <c r="F765" s="69">
        <v>76.2</v>
      </c>
      <c r="G765" s="18">
        <v>168.4</v>
      </c>
      <c r="H765" s="5" t="s">
        <v>1301</v>
      </c>
      <c r="I765" s="6" t="s">
        <v>2698</v>
      </c>
      <c r="J765" s="17">
        <v>30</v>
      </c>
      <c r="K765" s="5">
        <v>27</v>
      </c>
      <c r="L765" s="5" t="s">
        <v>425</v>
      </c>
      <c r="M765" s="5" t="s">
        <v>426</v>
      </c>
      <c r="N765" s="17" t="s">
        <v>427</v>
      </c>
      <c r="O765" s="4" t="s">
        <v>427</v>
      </c>
      <c r="P765" s="4"/>
      <c r="Q765" s="4" t="s">
        <v>426</v>
      </c>
      <c r="R765" s="5" t="s">
        <v>2557</v>
      </c>
      <c r="S765" s="5" t="s">
        <v>2558</v>
      </c>
      <c r="T765" s="5" t="s">
        <v>2559</v>
      </c>
      <c r="U765" s="4" t="s">
        <v>2560</v>
      </c>
      <c r="V765" s="4" t="s">
        <v>664</v>
      </c>
      <c r="W765" s="5">
        <v>15</v>
      </c>
      <c r="X765" s="5"/>
      <c r="Z765" s="7" t="str">
        <f>IFERROR(VLOOKUP(J765,Мощность!A:F,6,0),"000")</f>
        <v>_20_30___</v>
      </c>
      <c r="AA765" s="7" t="str">
        <f>IFERROR(VLOOKUP('Подбор UPS'!K765,Мощность!H:Q,10,0),"000")</f>
        <v>_20_27_18______</v>
      </c>
      <c r="AB765" t="str">
        <f t="shared" si="53"/>
        <v>да-</v>
      </c>
      <c r="AC765" t="str">
        <f t="shared" si="54"/>
        <v>нет-</v>
      </c>
      <c r="AD765" t="str">
        <f t="shared" si="52"/>
        <v>да-</v>
      </c>
      <c r="AE765" t="s">
        <v>2708</v>
      </c>
      <c r="AF765" t="s">
        <v>2708</v>
      </c>
      <c r="AG765" t="s">
        <v>2708</v>
      </c>
      <c r="AH765" t="s">
        <v>2708</v>
      </c>
      <c r="AI765" t="s">
        <v>2708</v>
      </c>
      <c r="AJ765" s="37" t="str">
        <f t="shared" si="55"/>
        <v>9155-30-NLHS-15-4x7Ah_</v>
      </c>
    </row>
    <row r="766" spans="1:36" ht="24" hidden="1">
      <c r="A766" s="64">
        <v>1026638</v>
      </c>
      <c r="B766" s="26" t="s">
        <v>211</v>
      </c>
      <c r="C766" s="68" t="s">
        <v>603</v>
      </c>
      <c r="D766" s="18">
        <v>250</v>
      </c>
      <c r="E766" s="18">
        <v>49.4</v>
      </c>
      <c r="F766" s="69">
        <v>76.2</v>
      </c>
      <c r="G766" s="18">
        <v>168.4</v>
      </c>
      <c r="H766" s="5" t="s">
        <v>1301</v>
      </c>
      <c r="I766" s="6" t="s">
        <v>2698</v>
      </c>
      <c r="J766" s="17">
        <v>20</v>
      </c>
      <c r="K766" s="5">
        <v>18</v>
      </c>
      <c r="L766" s="5" t="s">
        <v>425</v>
      </c>
      <c r="M766" s="5" t="s">
        <v>426</v>
      </c>
      <c r="N766" s="17" t="s">
        <v>427</v>
      </c>
      <c r="O766" s="4" t="s">
        <v>427</v>
      </c>
      <c r="P766" s="4"/>
      <c r="Q766" s="4" t="s">
        <v>427</v>
      </c>
      <c r="R766" s="5" t="s">
        <v>2557</v>
      </c>
      <c r="S766" s="5" t="s">
        <v>2558</v>
      </c>
      <c r="T766" s="5" t="s">
        <v>2559</v>
      </c>
      <c r="U766" s="4" t="s">
        <v>2560</v>
      </c>
      <c r="V766" s="4" t="s">
        <v>664</v>
      </c>
      <c r="W766" s="18" t="s">
        <v>425</v>
      </c>
      <c r="X766" s="18" t="s">
        <v>425</v>
      </c>
      <c r="Z766" s="7" t="str">
        <f>IFERROR(VLOOKUP(J766,Мощность!A:F,6,0),"000")</f>
        <v>_15_20___</v>
      </c>
      <c r="AA766" s="7" t="str">
        <f>IFERROR(VLOOKUP('Подбор UPS'!K766,Мощность!H:Q,10,0),"000")</f>
        <v>_15_16_18_13.5_____</v>
      </c>
      <c r="AB766" t="str">
        <f t="shared" si="53"/>
        <v>да-</v>
      </c>
      <c r="AC766" t="str">
        <f t="shared" si="54"/>
        <v>нет-</v>
      </c>
      <c r="AD766" t="str">
        <f t="shared" si="52"/>
        <v>нет-</v>
      </c>
      <c r="AE766" t="s">
        <v>2708</v>
      </c>
      <c r="AF766" t="s">
        <v>2708</v>
      </c>
      <c r="AG766" t="s">
        <v>2708</v>
      </c>
      <c r="AH766" t="s">
        <v>2708</v>
      </c>
      <c r="AI766" t="s">
        <v>2708</v>
      </c>
      <c r="AJ766" s="37" t="str">
        <f t="shared" si="55"/>
        <v>9155-20-NHS-0_</v>
      </c>
    </row>
    <row r="767" spans="1:36" ht="24" hidden="1">
      <c r="A767" s="64">
        <v>1026639</v>
      </c>
      <c r="B767" s="26" t="s">
        <v>212</v>
      </c>
      <c r="C767" s="68" t="s">
        <v>621</v>
      </c>
      <c r="D767" s="18">
        <v>250</v>
      </c>
      <c r="E767" s="18">
        <v>49.4</v>
      </c>
      <c r="F767" s="69">
        <v>76.2</v>
      </c>
      <c r="G767" s="18">
        <v>168.4</v>
      </c>
      <c r="H767" s="5" t="s">
        <v>1301</v>
      </c>
      <c r="I767" s="6" t="s">
        <v>2698</v>
      </c>
      <c r="J767" s="17">
        <v>30</v>
      </c>
      <c r="K767" s="5">
        <v>27</v>
      </c>
      <c r="L767" s="5" t="s">
        <v>425</v>
      </c>
      <c r="M767" s="5" t="s">
        <v>426</v>
      </c>
      <c r="N767" s="17" t="s">
        <v>427</v>
      </c>
      <c r="O767" s="4" t="s">
        <v>427</v>
      </c>
      <c r="P767" s="4"/>
      <c r="Q767" s="4" t="s">
        <v>427</v>
      </c>
      <c r="R767" s="5" t="s">
        <v>2557</v>
      </c>
      <c r="S767" s="5" t="s">
        <v>2558</v>
      </c>
      <c r="T767" s="5" t="s">
        <v>2559</v>
      </c>
      <c r="U767" s="4" t="s">
        <v>2560</v>
      </c>
      <c r="V767" s="4" t="s">
        <v>664</v>
      </c>
      <c r="W767" s="18" t="s">
        <v>425</v>
      </c>
      <c r="X767" s="18" t="s">
        <v>425</v>
      </c>
      <c r="Z767" s="7" t="str">
        <f>IFERROR(VLOOKUP(J767,Мощность!A:F,6,0),"000")</f>
        <v>_20_30___</v>
      </c>
      <c r="AA767" s="7" t="str">
        <f>IFERROR(VLOOKUP('Подбор UPS'!K767,Мощность!H:Q,10,0),"000")</f>
        <v>_20_27_18______</v>
      </c>
      <c r="AB767" t="str">
        <f t="shared" si="53"/>
        <v>да-</v>
      </c>
      <c r="AC767" t="str">
        <f t="shared" si="54"/>
        <v>нет-</v>
      </c>
      <c r="AD767" t="str">
        <f t="shared" si="52"/>
        <v>нет-</v>
      </c>
      <c r="AE767" t="s">
        <v>2708</v>
      </c>
      <c r="AF767" t="s">
        <v>2708</v>
      </c>
      <c r="AG767" t="s">
        <v>2708</v>
      </c>
      <c r="AH767" t="s">
        <v>2708</v>
      </c>
      <c r="AI767" t="s">
        <v>2708</v>
      </c>
      <c r="AJ767" s="37" t="str">
        <f t="shared" si="55"/>
        <v>9155-30-NHS-0_</v>
      </c>
    </row>
    <row r="768" spans="1:36" ht="24" hidden="1">
      <c r="A768" s="8" t="s">
        <v>1251</v>
      </c>
      <c r="B768" s="26" t="s">
        <v>1252</v>
      </c>
      <c r="C768" s="68" t="s">
        <v>1253</v>
      </c>
      <c r="D768" s="18">
        <v>105</v>
      </c>
      <c r="E768" s="18">
        <v>50</v>
      </c>
      <c r="F768" s="69">
        <v>70.599999999999994</v>
      </c>
      <c r="G768" s="18">
        <v>96</v>
      </c>
      <c r="H768" s="5" t="s">
        <v>1301</v>
      </c>
      <c r="I768" s="6" t="s">
        <v>2505</v>
      </c>
      <c r="J768" s="17">
        <v>15</v>
      </c>
      <c r="K768" s="49" t="s">
        <v>2717</v>
      </c>
      <c r="L768" s="5" t="s">
        <v>425</v>
      </c>
      <c r="M768" s="5" t="s">
        <v>426</v>
      </c>
      <c r="N768" s="17" t="s">
        <v>427</v>
      </c>
      <c r="O768" s="4" t="s">
        <v>426</v>
      </c>
      <c r="P768" s="4"/>
      <c r="Q768" s="4" t="s">
        <v>427</v>
      </c>
      <c r="R768" s="5" t="s">
        <v>2517</v>
      </c>
      <c r="S768" s="5" t="s">
        <v>2558</v>
      </c>
      <c r="T768" s="5" t="s">
        <v>425</v>
      </c>
      <c r="U768" s="4" t="s">
        <v>349</v>
      </c>
      <c r="V768" s="4" t="s">
        <v>664</v>
      </c>
      <c r="W768" s="18" t="s">
        <v>425</v>
      </c>
      <c r="X768" s="18" t="s">
        <v>425</v>
      </c>
      <c r="Z768" s="7" t="str">
        <f>IFERROR(VLOOKUP(J768,Мощность!A:F,6,0),"000")</f>
        <v>_8_10_12_15_</v>
      </c>
      <c r="AA768" s="7" t="str">
        <f>IFERROR(VLOOKUP('Подбор UPS'!K768,Мощность!H:Q,10,0),"000")</f>
        <v>_7.2_8_9_10_10.8_12_13.5__</v>
      </c>
      <c r="AB768" t="str">
        <f t="shared" si="53"/>
        <v>да-</v>
      </c>
      <c r="AC768" t="str">
        <f t="shared" si="54"/>
        <v>да-</v>
      </c>
      <c r="AD768" t="str">
        <f t="shared" si="52"/>
        <v>нет-</v>
      </c>
      <c r="AE768" t="s">
        <v>2708</v>
      </c>
      <c r="AF768" t="s">
        <v>2708</v>
      </c>
      <c r="AG768" t="s">
        <v>2708</v>
      </c>
      <c r="AH768" t="s">
        <v>2708</v>
      </c>
      <c r="AI768" t="s">
        <v>2708</v>
      </c>
      <c r="AJ768" s="37" t="str">
        <f t="shared" si="55"/>
        <v>93E 15kVA_</v>
      </c>
    </row>
    <row r="769" spans="1:36" ht="24" hidden="1">
      <c r="A769" s="10" t="s">
        <v>1254</v>
      </c>
      <c r="B769" s="26" t="s">
        <v>1255</v>
      </c>
      <c r="C769" s="68" t="s">
        <v>1256</v>
      </c>
      <c r="D769" s="18">
        <v>267</v>
      </c>
      <c r="E769" s="18">
        <v>50</v>
      </c>
      <c r="F769" s="69">
        <v>70.599999999999994</v>
      </c>
      <c r="G769" s="18">
        <v>96</v>
      </c>
      <c r="H769" s="5" t="s">
        <v>1301</v>
      </c>
      <c r="I769" s="6" t="s">
        <v>2505</v>
      </c>
      <c r="J769" s="17">
        <v>15</v>
      </c>
      <c r="K769" s="49" t="s">
        <v>2717</v>
      </c>
      <c r="L769" s="5" t="s">
        <v>425</v>
      </c>
      <c r="M769" s="5" t="s">
        <v>426</v>
      </c>
      <c r="N769" s="17" t="s">
        <v>427</v>
      </c>
      <c r="O769" s="4" t="s">
        <v>426</v>
      </c>
      <c r="P769" s="4"/>
      <c r="Q769" s="4" t="s">
        <v>426</v>
      </c>
      <c r="R769" s="5" t="s">
        <v>2517</v>
      </c>
      <c r="S769" s="5" t="s">
        <v>2558</v>
      </c>
      <c r="T769" s="5" t="s">
        <v>425</v>
      </c>
      <c r="U769" s="4" t="s">
        <v>349</v>
      </c>
      <c r="V769" s="4" t="s">
        <v>664</v>
      </c>
      <c r="W769" s="5"/>
      <c r="X769" s="5">
        <v>13</v>
      </c>
      <c r="Z769" s="7" t="str">
        <f>IFERROR(VLOOKUP(J769,Мощность!A:F,6,0),"000")</f>
        <v>_8_10_12_15_</v>
      </c>
      <c r="AA769" s="7" t="str">
        <f>IFERROR(VLOOKUP('Подбор UPS'!K769,Мощность!H:Q,10,0),"000")</f>
        <v>_7.2_8_9_10_10.8_12_13.5__</v>
      </c>
      <c r="AB769" t="str">
        <f t="shared" si="53"/>
        <v>да-</v>
      </c>
      <c r="AC769" t="str">
        <f t="shared" si="54"/>
        <v>да-</v>
      </c>
      <c r="AD769" t="str">
        <f t="shared" si="52"/>
        <v>да-</v>
      </c>
      <c r="AE769" t="s">
        <v>2708</v>
      </c>
      <c r="AF769" t="s">
        <v>2708</v>
      </c>
      <c r="AG769" t="s">
        <v>2708</v>
      </c>
      <c r="AH769" t="s">
        <v>2708</v>
      </c>
      <c r="AI769" t="s">
        <v>2708</v>
      </c>
      <c r="AJ769" s="37" t="str">
        <f t="shared" si="55"/>
        <v>93E 15kVA 2x9Ah_</v>
      </c>
    </row>
    <row r="770" spans="1:36" ht="24">
      <c r="A770" s="8" t="s">
        <v>1257</v>
      </c>
      <c r="B770" s="26" t="s">
        <v>1258</v>
      </c>
      <c r="C770" s="68" t="s">
        <v>1259</v>
      </c>
      <c r="D770" s="18">
        <v>105</v>
      </c>
      <c r="E770" s="18">
        <v>50</v>
      </c>
      <c r="F770" s="69">
        <v>70.599999999999994</v>
      </c>
      <c r="G770" s="18">
        <v>96</v>
      </c>
      <c r="H770" s="5" t="s">
        <v>1301</v>
      </c>
      <c r="I770" s="6" t="s">
        <v>2505</v>
      </c>
      <c r="J770" s="17">
        <v>20</v>
      </c>
      <c r="K770" s="5">
        <v>18</v>
      </c>
      <c r="L770" s="5" t="s">
        <v>425</v>
      </c>
      <c r="M770" s="5" t="s">
        <v>426</v>
      </c>
      <c r="N770" s="17" t="s">
        <v>427</v>
      </c>
      <c r="O770" s="4" t="s">
        <v>426</v>
      </c>
      <c r="P770" s="4"/>
      <c r="Q770" s="4" t="s">
        <v>427</v>
      </c>
      <c r="R770" s="5" t="s">
        <v>2517</v>
      </c>
      <c r="S770" s="5" t="s">
        <v>2558</v>
      </c>
      <c r="T770" s="5" t="s">
        <v>425</v>
      </c>
      <c r="U770" s="4" t="s">
        <v>349</v>
      </c>
      <c r="V770" s="4" t="s">
        <v>664</v>
      </c>
      <c r="W770" s="18" t="s">
        <v>425</v>
      </c>
      <c r="X770" s="18" t="s">
        <v>425</v>
      </c>
      <c r="Z770" s="7" t="str">
        <f>IFERROR(VLOOKUP(J770,Мощность!A:F,6,0),"000")</f>
        <v>_15_20___</v>
      </c>
      <c r="AA770" s="7" t="str">
        <f>IFERROR(VLOOKUP('Подбор UPS'!K770,Мощность!H:Q,10,0),"000")</f>
        <v>_15_16_18_13.5_____</v>
      </c>
      <c r="AB770" t="str">
        <f t="shared" si="53"/>
        <v>да-</v>
      </c>
      <c r="AC770" t="str">
        <f t="shared" si="54"/>
        <v>да-</v>
      </c>
      <c r="AD770" t="str">
        <f t="shared" si="52"/>
        <v>нет-</v>
      </c>
      <c r="AE770" t="s">
        <v>2708</v>
      </c>
      <c r="AF770" t="s">
        <v>2708</v>
      </c>
      <c r="AG770" t="s">
        <v>2708</v>
      </c>
      <c r="AH770" t="s">
        <v>2708</v>
      </c>
      <c r="AI770" t="s">
        <v>2708</v>
      </c>
      <c r="AJ770" s="37" t="str">
        <f t="shared" si="55"/>
        <v>93E 20kVA _</v>
      </c>
    </row>
    <row r="771" spans="1:36" ht="24">
      <c r="A771" s="8" t="s">
        <v>1260</v>
      </c>
      <c r="B771" s="26" t="s">
        <v>1261</v>
      </c>
      <c r="C771" s="68" t="s">
        <v>1262</v>
      </c>
      <c r="D771" s="18">
        <v>267</v>
      </c>
      <c r="E771" s="18">
        <v>50</v>
      </c>
      <c r="F771" s="69">
        <v>70.599999999999994</v>
      </c>
      <c r="G771" s="18">
        <v>96</v>
      </c>
      <c r="H771" s="5" t="s">
        <v>1301</v>
      </c>
      <c r="I771" s="6" t="s">
        <v>2505</v>
      </c>
      <c r="J771" s="17">
        <v>20</v>
      </c>
      <c r="K771" s="5">
        <v>18</v>
      </c>
      <c r="L771" s="5" t="s">
        <v>425</v>
      </c>
      <c r="M771" s="5" t="s">
        <v>426</v>
      </c>
      <c r="N771" s="17" t="s">
        <v>427</v>
      </c>
      <c r="O771" s="4" t="s">
        <v>426</v>
      </c>
      <c r="P771" s="4"/>
      <c r="Q771" s="4" t="s">
        <v>426</v>
      </c>
      <c r="R771" s="5" t="s">
        <v>2517</v>
      </c>
      <c r="S771" s="5" t="s">
        <v>2558</v>
      </c>
      <c r="T771" s="5" t="s">
        <v>425</v>
      </c>
      <c r="U771" s="4" t="s">
        <v>349</v>
      </c>
      <c r="V771" s="4" t="s">
        <v>664</v>
      </c>
      <c r="W771" s="5"/>
      <c r="X771" s="5">
        <v>9</v>
      </c>
      <c r="Z771" s="7" t="str">
        <f>IFERROR(VLOOKUP(J771,Мощность!A:F,6,0),"000")</f>
        <v>_15_20___</v>
      </c>
      <c r="AA771" s="7" t="str">
        <f>IFERROR(VLOOKUP('Подбор UPS'!K771,Мощность!H:Q,10,0),"000")</f>
        <v>_15_16_18_13.5_____</v>
      </c>
      <c r="AB771" t="str">
        <f t="shared" si="53"/>
        <v>да-</v>
      </c>
      <c r="AC771" t="str">
        <f t="shared" si="54"/>
        <v>да-</v>
      </c>
      <c r="AD771" t="str">
        <f t="shared" si="52"/>
        <v>да-</v>
      </c>
      <c r="AE771" t="s">
        <v>2708</v>
      </c>
      <c r="AF771" t="s">
        <v>2708</v>
      </c>
      <c r="AG771" t="s">
        <v>2708</v>
      </c>
      <c r="AH771" t="s">
        <v>2708</v>
      </c>
      <c r="AI771" t="s">
        <v>2708</v>
      </c>
      <c r="AJ771" s="37" t="str">
        <f t="shared" si="55"/>
        <v>93E 20kVA 2x9Ah_</v>
      </c>
    </row>
    <row r="772" spans="1:36" ht="24" hidden="1">
      <c r="A772" s="8" t="s">
        <v>1263</v>
      </c>
      <c r="B772" s="26" t="s">
        <v>1264</v>
      </c>
      <c r="C772" s="68" t="s">
        <v>1265</v>
      </c>
      <c r="D772" s="18">
        <v>133.5</v>
      </c>
      <c r="E772" s="18">
        <v>50</v>
      </c>
      <c r="F772" s="69">
        <v>70.599999999999994</v>
      </c>
      <c r="G772" s="18">
        <v>123</v>
      </c>
      <c r="H772" s="5" t="s">
        <v>1301</v>
      </c>
      <c r="I772" s="6" t="s">
        <v>2505</v>
      </c>
      <c r="J772" s="17">
        <v>30</v>
      </c>
      <c r="K772" s="5">
        <v>27</v>
      </c>
      <c r="L772" s="5" t="s">
        <v>425</v>
      </c>
      <c r="M772" s="5" t="s">
        <v>426</v>
      </c>
      <c r="N772" s="17" t="s">
        <v>427</v>
      </c>
      <c r="O772" s="4" t="s">
        <v>426</v>
      </c>
      <c r="P772" s="4"/>
      <c r="Q772" s="4" t="s">
        <v>427</v>
      </c>
      <c r="R772" s="5" t="s">
        <v>2517</v>
      </c>
      <c r="S772" s="5" t="s">
        <v>2558</v>
      </c>
      <c r="T772" s="5" t="s">
        <v>425</v>
      </c>
      <c r="U772" s="4" t="s">
        <v>349</v>
      </c>
      <c r="V772" s="4" t="s">
        <v>664</v>
      </c>
      <c r="W772" s="18" t="s">
        <v>425</v>
      </c>
      <c r="X772" s="18" t="s">
        <v>425</v>
      </c>
      <c r="Z772" s="7" t="str">
        <f>IFERROR(VLOOKUP(J772,Мощность!A:F,6,0),"000")</f>
        <v>_20_30___</v>
      </c>
      <c r="AA772" s="7" t="str">
        <f>IFERROR(VLOOKUP('Подбор UPS'!K772,Мощность!H:Q,10,0),"000")</f>
        <v>_20_27_18______</v>
      </c>
      <c r="AB772" t="str">
        <f t="shared" si="53"/>
        <v>да-</v>
      </c>
      <c r="AC772" t="str">
        <f t="shared" si="54"/>
        <v>да-</v>
      </c>
      <c r="AD772" t="str">
        <f t="shared" si="52"/>
        <v>нет-</v>
      </c>
      <c r="AE772" t="s">
        <v>2708</v>
      </c>
      <c r="AF772" t="s">
        <v>2708</v>
      </c>
      <c r="AG772" t="s">
        <v>2708</v>
      </c>
      <c r="AH772" t="s">
        <v>2708</v>
      </c>
      <c r="AI772" t="s">
        <v>2708</v>
      </c>
      <c r="AJ772" s="37" t="str">
        <f t="shared" si="55"/>
        <v>93E 30kVA _</v>
      </c>
    </row>
    <row r="773" spans="1:36" ht="24" hidden="1">
      <c r="A773" s="8" t="s">
        <v>1266</v>
      </c>
      <c r="B773" s="26" t="s">
        <v>1267</v>
      </c>
      <c r="C773" s="68" t="s">
        <v>1268</v>
      </c>
      <c r="D773" s="18">
        <v>364.5</v>
      </c>
      <c r="E773" s="18">
        <v>50</v>
      </c>
      <c r="F773" s="69">
        <v>70.599999999999994</v>
      </c>
      <c r="G773" s="18">
        <v>123</v>
      </c>
      <c r="H773" s="5" t="s">
        <v>1301</v>
      </c>
      <c r="I773" s="6" t="s">
        <v>2505</v>
      </c>
      <c r="J773" s="17">
        <v>30</v>
      </c>
      <c r="K773" s="5">
        <v>27</v>
      </c>
      <c r="L773" s="5" t="s">
        <v>425</v>
      </c>
      <c r="M773" s="5" t="s">
        <v>426</v>
      </c>
      <c r="N773" s="17" t="s">
        <v>427</v>
      </c>
      <c r="O773" s="4" t="s">
        <v>426</v>
      </c>
      <c r="P773" s="4"/>
      <c r="Q773" s="4" t="s">
        <v>426</v>
      </c>
      <c r="R773" s="5" t="s">
        <v>2517</v>
      </c>
      <c r="S773" s="5" t="s">
        <v>2558</v>
      </c>
      <c r="T773" s="5" t="s">
        <v>425</v>
      </c>
      <c r="U773" s="4" t="s">
        <v>349</v>
      </c>
      <c r="V773" s="4" t="s">
        <v>664</v>
      </c>
      <c r="W773" s="5"/>
      <c r="X773" s="5">
        <v>9</v>
      </c>
      <c r="Z773" s="7" t="str">
        <f>IFERROR(VLOOKUP(J773,Мощность!A:F,6,0),"000")</f>
        <v>_20_30___</v>
      </c>
      <c r="AA773" s="7" t="str">
        <f>IFERROR(VLOOKUP('Подбор UPS'!K773,Мощность!H:Q,10,0),"000")</f>
        <v>_20_27_18______</v>
      </c>
      <c r="AB773" t="str">
        <f t="shared" si="53"/>
        <v>да-</v>
      </c>
      <c r="AC773" t="str">
        <f t="shared" si="54"/>
        <v>да-</v>
      </c>
      <c r="AD773" t="str">
        <f t="shared" si="52"/>
        <v>да-</v>
      </c>
      <c r="AE773" t="s">
        <v>2708</v>
      </c>
      <c r="AF773" t="s">
        <v>2708</v>
      </c>
      <c r="AG773" t="s">
        <v>2708</v>
      </c>
      <c r="AH773" t="s">
        <v>2708</v>
      </c>
      <c r="AI773" t="s">
        <v>2708</v>
      </c>
      <c r="AJ773" s="37" t="str">
        <f t="shared" si="55"/>
        <v>93E 30kVA 3x9Ah_</v>
      </c>
    </row>
    <row r="774" spans="1:36" ht="24" hidden="1">
      <c r="A774" s="8" t="s">
        <v>1269</v>
      </c>
      <c r="B774" s="26" t="s">
        <v>1270</v>
      </c>
      <c r="C774" s="68" t="s">
        <v>1271</v>
      </c>
      <c r="D774" s="18">
        <v>172.5</v>
      </c>
      <c r="E774" s="18">
        <v>50</v>
      </c>
      <c r="F774" s="69">
        <v>70.599999999999994</v>
      </c>
      <c r="G774" s="18">
        <v>150</v>
      </c>
      <c r="H774" s="5" t="s">
        <v>1301</v>
      </c>
      <c r="I774" s="6" t="s">
        <v>2505</v>
      </c>
      <c r="J774" s="17">
        <v>40</v>
      </c>
      <c r="K774" s="5">
        <v>36</v>
      </c>
      <c r="L774" s="5" t="s">
        <v>425</v>
      </c>
      <c r="M774" s="5" t="s">
        <v>426</v>
      </c>
      <c r="N774" s="17" t="s">
        <v>427</v>
      </c>
      <c r="O774" s="4" t="s">
        <v>426</v>
      </c>
      <c r="P774" s="4"/>
      <c r="Q774" s="4" t="s">
        <v>427</v>
      </c>
      <c r="R774" s="5" t="s">
        <v>2517</v>
      </c>
      <c r="S774" s="5" t="s">
        <v>2558</v>
      </c>
      <c r="T774" s="5" t="s">
        <v>425</v>
      </c>
      <c r="U774" s="4" t="s">
        <v>349</v>
      </c>
      <c r="V774" s="4" t="s">
        <v>664</v>
      </c>
      <c r="W774" s="18" t="s">
        <v>425</v>
      </c>
      <c r="X774" s="18" t="s">
        <v>425</v>
      </c>
      <c r="Z774" s="7" t="str">
        <f>IFERROR(VLOOKUP(J774,Мощность!A:F,6,0),"000")</f>
        <v>_30_40___</v>
      </c>
      <c r="AA774" s="7" t="str">
        <f>IFERROR(VLOOKUP('Подбор UPS'!K774,Мощность!H:Q,10,0),"000")</f>
        <v>_30_36_27______</v>
      </c>
      <c r="AB774" t="str">
        <f t="shared" si="53"/>
        <v>да-</v>
      </c>
      <c r="AC774" t="str">
        <f t="shared" si="54"/>
        <v>да-</v>
      </c>
      <c r="AD774" t="str">
        <f t="shared" si="52"/>
        <v>нет-</v>
      </c>
      <c r="AE774" t="s">
        <v>2708</v>
      </c>
      <c r="AF774" t="s">
        <v>2708</v>
      </c>
      <c r="AG774" t="s">
        <v>2708</v>
      </c>
      <c r="AH774" t="s">
        <v>2708</v>
      </c>
      <c r="AI774" t="s">
        <v>2708</v>
      </c>
      <c r="AJ774" s="37" t="str">
        <f t="shared" si="55"/>
        <v>93E 40kVA _</v>
      </c>
    </row>
    <row r="775" spans="1:36" ht="24" hidden="1">
      <c r="A775" s="8" t="s">
        <v>1272</v>
      </c>
      <c r="B775" s="26" t="s">
        <v>1273</v>
      </c>
      <c r="C775" s="68" t="s">
        <v>1274</v>
      </c>
      <c r="D775" s="18">
        <v>487</v>
      </c>
      <c r="E775" s="18">
        <v>50</v>
      </c>
      <c r="F775" s="69">
        <v>70.599999999999994</v>
      </c>
      <c r="G775" s="18">
        <v>150</v>
      </c>
      <c r="H775" s="5" t="s">
        <v>1301</v>
      </c>
      <c r="I775" s="6" t="s">
        <v>2505</v>
      </c>
      <c r="J775" s="17">
        <v>40</v>
      </c>
      <c r="K775" s="5">
        <v>36</v>
      </c>
      <c r="L775" s="5" t="s">
        <v>425</v>
      </c>
      <c r="M775" s="5" t="s">
        <v>426</v>
      </c>
      <c r="N775" s="17" t="s">
        <v>427</v>
      </c>
      <c r="O775" s="4" t="s">
        <v>426</v>
      </c>
      <c r="P775" s="4"/>
      <c r="Q775" s="4" t="s">
        <v>426</v>
      </c>
      <c r="R775" s="5" t="s">
        <v>2517</v>
      </c>
      <c r="S775" s="5" t="s">
        <v>2558</v>
      </c>
      <c r="T775" s="5" t="s">
        <v>425</v>
      </c>
      <c r="U775" s="4" t="s">
        <v>349</v>
      </c>
      <c r="V775" s="4" t="s">
        <v>664</v>
      </c>
      <c r="W775" s="5"/>
      <c r="X775" s="5">
        <v>9</v>
      </c>
      <c r="Z775" s="7" t="str">
        <f>IFERROR(VLOOKUP(J775,Мощность!A:F,6,0),"000")</f>
        <v>_30_40___</v>
      </c>
      <c r="AA775" s="7" t="str">
        <f>IFERROR(VLOOKUP('Подбор UPS'!K775,Мощность!H:Q,10,0),"000")</f>
        <v>_30_36_27______</v>
      </c>
      <c r="AB775" t="str">
        <f t="shared" si="53"/>
        <v>да-</v>
      </c>
      <c r="AC775" t="str">
        <f t="shared" si="54"/>
        <v>да-</v>
      </c>
      <c r="AD775" t="str">
        <f t="shared" ref="AD775:AD838" si="56">CONCATENATE(Q775,"-")</f>
        <v>да-</v>
      </c>
      <c r="AE775" t="s">
        <v>2708</v>
      </c>
      <c r="AF775" t="s">
        <v>2708</v>
      </c>
      <c r="AG775" t="s">
        <v>2708</v>
      </c>
      <c r="AH775" t="s">
        <v>2708</v>
      </c>
      <c r="AI775" t="s">
        <v>2708</v>
      </c>
      <c r="AJ775" s="37" t="str">
        <f t="shared" si="55"/>
        <v>93E 40kVA 4x9Ah_</v>
      </c>
    </row>
    <row r="776" spans="1:36" ht="36" hidden="1">
      <c r="A776" s="65" t="s">
        <v>1240</v>
      </c>
      <c r="B776" s="26" t="s">
        <v>2618</v>
      </c>
      <c r="C776" s="68" t="s">
        <v>2619</v>
      </c>
      <c r="D776" s="18">
        <v>106</v>
      </c>
      <c r="E776" s="18">
        <v>33.5</v>
      </c>
      <c r="F776" s="69">
        <v>70</v>
      </c>
      <c r="G776" s="18">
        <v>130</v>
      </c>
      <c r="H776" s="5" t="s">
        <v>1302</v>
      </c>
      <c r="I776" s="5" t="s">
        <v>425</v>
      </c>
      <c r="J776" s="17" t="s">
        <v>425</v>
      </c>
      <c r="K776" s="5" t="s">
        <v>425</v>
      </c>
      <c r="L776" s="5" t="s">
        <v>425</v>
      </c>
      <c r="M776" s="5" t="s">
        <v>425</v>
      </c>
      <c r="N776" s="17" t="s">
        <v>425</v>
      </c>
      <c r="O776" s="5" t="s">
        <v>425</v>
      </c>
      <c r="P776" s="4"/>
      <c r="Q776" s="5" t="s">
        <v>425</v>
      </c>
      <c r="R776" s="5" t="s">
        <v>425</v>
      </c>
      <c r="S776" s="5" t="s">
        <v>425</v>
      </c>
      <c r="T776" s="5" t="s">
        <v>425</v>
      </c>
      <c r="U776" s="18" t="s">
        <v>425</v>
      </c>
      <c r="V776" s="18" t="s">
        <v>425</v>
      </c>
      <c r="W776" s="18" t="s">
        <v>425</v>
      </c>
      <c r="X776" s="18" t="s">
        <v>425</v>
      </c>
      <c r="Z776" s="7" t="str">
        <f>IFERROR(VLOOKUP(J776,Мощность!A:F,6,0),"000")</f>
        <v>000</v>
      </c>
      <c r="AA776" s="7" t="str">
        <f>IFERROR(VLOOKUP('Подбор UPS'!K776,Мощность!H:Q,10,0),"000")</f>
        <v>000</v>
      </c>
      <c r="AB776" t="str">
        <f t="shared" si="53"/>
        <v>--</v>
      </c>
      <c r="AC776" t="str">
        <f t="shared" si="54"/>
        <v>--</v>
      </c>
      <c r="AD776" t="str">
        <f t="shared" si="56"/>
        <v>--</v>
      </c>
      <c r="AE776" t="s">
        <v>425</v>
      </c>
      <c r="AF776" t="s">
        <v>425</v>
      </c>
      <c r="AG776" t="s">
        <v>425</v>
      </c>
      <c r="AH776" t="s">
        <v>425</v>
      </c>
      <c r="AI776" t="s">
        <v>425</v>
      </c>
      <c r="AJ776" s="38"/>
    </row>
    <row r="777" spans="1:36" ht="36" hidden="1">
      <c r="A777" s="65" t="s">
        <v>1241</v>
      </c>
      <c r="B777" s="26" t="s">
        <v>2620</v>
      </c>
      <c r="C777" s="68" t="s">
        <v>2621</v>
      </c>
      <c r="D777" s="18">
        <v>268</v>
      </c>
      <c r="E777" s="18">
        <v>33.5</v>
      </c>
      <c r="F777" s="69">
        <v>70</v>
      </c>
      <c r="G777" s="18">
        <v>130</v>
      </c>
      <c r="H777" s="5" t="s">
        <v>1302</v>
      </c>
      <c r="I777" s="5" t="s">
        <v>425</v>
      </c>
      <c r="J777" s="17" t="s">
        <v>425</v>
      </c>
      <c r="K777" s="5" t="s">
        <v>425</v>
      </c>
      <c r="L777" s="5" t="s">
        <v>425</v>
      </c>
      <c r="M777" s="5" t="s">
        <v>425</v>
      </c>
      <c r="N777" s="17" t="s">
        <v>425</v>
      </c>
      <c r="O777" s="5" t="s">
        <v>425</v>
      </c>
      <c r="P777" s="4"/>
      <c r="Q777" s="5" t="s">
        <v>425</v>
      </c>
      <c r="R777" s="5" t="s">
        <v>425</v>
      </c>
      <c r="S777" s="5" t="s">
        <v>425</v>
      </c>
      <c r="T777" s="5" t="s">
        <v>425</v>
      </c>
      <c r="U777" s="18" t="s">
        <v>425</v>
      </c>
      <c r="V777" s="18" t="s">
        <v>425</v>
      </c>
      <c r="W777" s="18" t="s">
        <v>425</v>
      </c>
      <c r="X777" s="18" t="s">
        <v>425</v>
      </c>
      <c r="Z777" s="7" t="str">
        <f>IFERROR(VLOOKUP(J777,Мощность!A:F,6,0),"000")</f>
        <v>000</v>
      </c>
      <c r="AA777" s="7" t="str">
        <f>IFERROR(VLOOKUP('Подбор UPS'!K777,Мощность!H:Q,10,0),"000")</f>
        <v>000</v>
      </c>
      <c r="AB777" t="str">
        <f t="shared" si="53"/>
        <v>--</v>
      </c>
      <c r="AC777" t="str">
        <f t="shared" si="54"/>
        <v>--</v>
      </c>
      <c r="AD777" t="str">
        <f t="shared" si="56"/>
        <v>--</v>
      </c>
      <c r="AE777" t="s">
        <v>425</v>
      </c>
      <c r="AF777" t="s">
        <v>425</v>
      </c>
      <c r="AG777" t="s">
        <v>425</v>
      </c>
      <c r="AH777" t="s">
        <v>425</v>
      </c>
      <c r="AI777" t="s">
        <v>425</v>
      </c>
      <c r="AJ777" s="38"/>
    </row>
    <row r="778" spans="1:36" ht="36" hidden="1">
      <c r="A778" s="65" t="s">
        <v>1242</v>
      </c>
      <c r="B778" s="26" t="s">
        <v>2622</v>
      </c>
      <c r="C778" s="68" t="s">
        <v>2623</v>
      </c>
      <c r="D778" s="18">
        <v>349</v>
      </c>
      <c r="E778" s="18">
        <v>33.5</v>
      </c>
      <c r="F778" s="69">
        <v>70</v>
      </c>
      <c r="G778" s="18">
        <v>130</v>
      </c>
      <c r="H778" s="5" t="s">
        <v>1302</v>
      </c>
      <c r="I778" s="5" t="s">
        <v>425</v>
      </c>
      <c r="J778" s="17" t="s">
        <v>425</v>
      </c>
      <c r="K778" s="5" t="s">
        <v>425</v>
      </c>
      <c r="L778" s="5" t="s">
        <v>425</v>
      </c>
      <c r="M778" s="5" t="s">
        <v>425</v>
      </c>
      <c r="N778" s="17" t="s">
        <v>425</v>
      </c>
      <c r="O778" s="5" t="s">
        <v>425</v>
      </c>
      <c r="P778" s="4"/>
      <c r="Q778" s="5" t="s">
        <v>425</v>
      </c>
      <c r="R778" s="5" t="s">
        <v>425</v>
      </c>
      <c r="S778" s="5" t="s">
        <v>425</v>
      </c>
      <c r="T778" s="5" t="s">
        <v>425</v>
      </c>
      <c r="U778" s="18" t="s">
        <v>425</v>
      </c>
      <c r="V778" s="18" t="s">
        <v>425</v>
      </c>
      <c r="W778" s="18" t="s">
        <v>425</v>
      </c>
      <c r="X778" s="18" t="s">
        <v>425</v>
      </c>
      <c r="Z778" s="7" t="str">
        <f>IFERROR(VLOOKUP(J778,Мощность!A:F,6,0),"000")</f>
        <v>000</v>
      </c>
      <c r="AA778" s="7" t="str">
        <f>IFERROR(VLOOKUP('Подбор UPS'!K778,Мощность!H:Q,10,0),"000")</f>
        <v>000</v>
      </c>
      <c r="AB778" t="str">
        <f t="shared" si="53"/>
        <v>--</v>
      </c>
      <c r="AC778" t="str">
        <f t="shared" si="54"/>
        <v>--</v>
      </c>
      <c r="AD778" t="str">
        <f t="shared" si="56"/>
        <v>--</v>
      </c>
      <c r="AE778" t="s">
        <v>425</v>
      </c>
      <c r="AF778" t="s">
        <v>425</v>
      </c>
      <c r="AG778" t="s">
        <v>425</v>
      </c>
      <c r="AH778" t="s">
        <v>425</v>
      </c>
      <c r="AI778" t="s">
        <v>425</v>
      </c>
      <c r="AJ778" s="38"/>
    </row>
    <row r="779" spans="1:36" ht="36" hidden="1">
      <c r="A779" s="65" t="s">
        <v>1243</v>
      </c>
      <c r="B779" s="26" t="s">
        <v>2624</v>
      </c>
      <c r="C779" s="68" t="s">
        <v>2625</v>
      </c>
      <c r="D779" s="18">
        <v>268</v>
      </c>
      <c r="E779" s="18">
        <v>33.5</v>
      </c>
      <c r="F779" s="69">
        <v>70</v>
      </c>
      <c r="G779" s="18">
        <v>130</v>
      </c>
      <c r="H779" s="5" t="s">
        <v>1302</v>
      </c>
      <c r="I779" s="5" t="s">
        <v>425</v>
      </c>
      <c r="J779" s="17" t="s">
        <v>425</v>
      </c>
      <c r="K779" s="5" t="s">
        <v>425</v>
      </c>
      <c r="L779" s="5" t="s">
        <v>425</v>
      </c>
      <c r="M779" s="5" t="s">
        <v>425</v>
      </c>
      <c r="N779" s="17" t="s">
        <v>425</v>
      </c>
      <c r="O779" s="5" t="s">
        <v>425</v>
      </c>
      <c r="P779" s="4"/>
      <c r="Q779" s="5" t="s">
        <v>425</v>
      </c>
      <c r="R779" s="5" t="s">
        <v>425</v>
      </c>
      <c r="S779" s="5" t="s">
        <v>425</v>
      </c>
      <c r="T779" s="5" t="s">
        <v>425</v>
      </c>
      <c r="U779" s="18" t="s">
        <v>425</v>
      </c>
      <c r="V779" s="18" t="s">
        <v>425</v>
      </c>
      <c r="W779" s="18" t="s">
        <v>425</v>
      </c>
      <c r="X779" s="18" t="s">
        <v>425</v>
      </c>
      <c r="Z779" s="7" t="str">
        <f>IFERROR(VLOOKUP(J779,Мощность!A:F,6,0),"000")</f>
        <v>000</v>
      </c>
      <c r="AA779" s="7" t="str">
        <f>IFERROR(VLOOKUP('Подбор UPS'!K779,Мощность!H:Q,10,0),"000")</f>
        <v>000</v>
      </c>
      <c r="AB779" t="str">
        <f t="shared" si="53"/>
        <v>--</v>
      </c>
      <c r="AC779" t="str">
        <f t="shared" si="54"/>
        <v>--</v>
      </c>
      <c r="AD779" t="str">
        <f t="shared" si="56"/>
        <v>--</v>
      </c>
      <c r="AE779" t="s">
        <v>425</v>
      </c>
      <c r="AF779" t="s">
        <v>425</v>
      </c>
      <c r="AG779" t="s">
        <v>425</v>
      </c>
      <c r="AH779" t="s">
        <v>425</v>
      </c>
      <c r="AI779" t="s">
        <v>425</v>
      </c>
      <c r="AJ779" s="38"/>
    </row>
    <row r="780" spans="1:36" ht="36" hidden="1">
      <c r="A780" s="65" t="s">
        <v>1244</v>
      </c>
      <c r="B780" s="26" t="s">
        <v>2626</v>
      </c>
      <c r="C780" s="68" t="s">
        <v>2627</v>
      </c>
      <c r="D780" s="18">
        <v>349</v>
      </c>
      <c r="E780" s="18">
        <v>33.5</v>
      </c>
      <c r="F780" s="69">
        <v>70</v>
      </c>
      <c r="G780" s="18">
        <v>130</v>
      </c>
      <c r="H780" s="5" t="s">
        <v>1302</v>
      </c>
      <c r="I780" s="5" t="s">
        <v>425</v>
      </c>
      <c r="J780" s="17" t="s">
        <v>425</v>
      </c>
      <c r="K780" s="5" t="s">
        <v>425</v>
      </c>
      <c r="L780" s="5" t="s">
        <v>425</v>
      </c>
      <c r="M780" s="5" t="s">
        <v>425</v>
      </c>
      <c r="N780" s="17" t="s">
        <v>425</v>
      </c>
      <c r="O780" s="5" t="s">
        <v>425</v>
      </c>
      <c r="P780" s="4"/>
      <c r="Q780" s="5" t="s">
        <v>425</v>
      </c>
      <c r="R780" s="5" t="s">
        <v>425</v>
      </c>
      <c r="S780" s="5" t="s">
        <v>425</v>
      </c>
      <c r="T780" s="5" t="s">
        <v>425</v>
      </c>
      <c r="U780" s="18" t="s">
        <v>425</v>
      </c>
      <c r="V780" s="18" t="s">
        <v>425</v>
      </c>
      <c r="W780" s="18" t="s">
        <v>425</v>
      </c>
      <c r="X780" s="18" t="s">
        <v>425</v>
      </c>
      <c r="Z780" s="7" t="str">
        <f>IFERROR(VLOOKUP(J780,Мощность!A:F,6,0),"000")</f>
        <v>000</v>
      </c>
      <c r="AA780" s="7" t="str">
        <f>IFERROR(VLOOKUP('Подбор UPS'!K780,Мощность!H:Q,10,0),"000")</f>
        <v>000</v>
      </c>
      <c r="AB780" t="str">
        <f t="shared" si="53"/>
        <v>--</v>
      </c>
      <c r="AC780" t="str">
        <f t="shared" si="54"/>
        <v>--</v>
      </c>
      <c r="AD780" t="str">
        <f t="shared" si="56"/>
        <v>--</v>
      </c>
      <c r="AE780" t="s">
        <v>425</v>
      </c>
      <c r="AF780" t="s">
        <v>425</v>
      </c>
      <c r="AG780" t="s">
        <v>425</v>
      </c>
      <c r="AH780" t="s">
        <v>425</v>
      </c>
      <c r="AI780" t="s">
        <v>425</v>
      </c>
      <c r="AJ780" s="38"/>
    </row>
    <row r="781" spans="1:36" ht="48" hidden="1">
      <c r="A781" s="65" t="s">
        <v>2628</v>
      </c>
      <c r="B781" s="26" t="s">
        <v>2629</v>
      </c>
      <c r="C781" s="68" t="s">
        <v>2630</v>
      </c>
      <c r="D781" s="18" t="e">
        <v>#N/A</v>
      </c>
      <c r="E781" s="18">
        <v>33.5</v>
      </c>
      <c r="F781" s="69">
        <v>70</v>
      </c>
      <c r="G781" s="18">
        <v>130</v>
      </c>
      <c r="H781" s="5" t="s">
        <v>1302</v>
      </c>
      <c r="I781" s="5" t="s">
        <v>425</v>
      </c>
      <c r="J781" s="17" t="s">
        <v>425</v>
      </c>
      <c r="K781" s="5" t="s">
        <v>425</v>
      </c>
      <c r="L781" s="5" t="s">
        <v>425</v>
      </c>
      <c r="M781" s="5" t="s">
        <v>425</v>
      </c>
      <c r="N781" s="17" t="s">
        <v>425</v>
      </c>
      <c r="O781" s="5" t="s">
        <v>425</v>
      </c>
      <c r="P781" s="4"/>
      <c r="Q781" s="5" t="s">
        <v>425</v>
      </c>
      <c r="R781" s="5" t="s">
        <v>425</v>
      </c>
      <c r="S781" s="5" t="s">
        <v>425</v>
      </c>
      <c r="T781" s="5" t="s">
        <v>425</v>
      </c>
      <c r="U781" s="18" t="s">
        <v>425</v>
      </c>
      <c r="V781" s="18" t="s">
        <v>425</v>
      </c>
      <c r="W781" s="18" t="s">
        <v>425</v>
      </c>
      <c r="X781" s="18" t="s">
        <v>425</v>
      </c>
      <c r="Z781" s="7" t="str">
        <f>IFERROR(VLOOKUP(J781,Мощность!A:F,6,0),"000")</f>
        <v>000</v>
      </c>
      <c r="AA781" s="7" t="str">
        <f>IFERROR(VLOOKUP('Подбор UPS'!K781,Мощность!H:Q,10,0),"000")</f>
        <v>000</v>
      </c>
      <c r="AB781" t="str">
        <f t="shared" si="53"/>
        <v>--</v>
      </c>
      <c r="AC781" t="str">
        <f t="shared" si="54"/>
        <v>--</v>
      </c>
      <c r="AD781" t="str">
        <f t="shared" si="56"/>
        <v>--</v>
      </c>
      <c r="AE781" t="s">
        <v>425</v>
      </c>
      <c r="AF781" t="s">
        <v>425</v>
      </c>
      <c r="AG781" t="s">
        <v>425</v>
      </c>
      <c r="AH781" t="s">
        <v>425</v>
      </c>
      <c r="AI781" t="s">
        <v>425</v>
      </c>
      <c r="AJ781" s="38"/>
    </row>
    <row r="782" spans="1:36" ht="48" hidden="1">
      <c r="A782" s="65" t="s">
        <v>2631</v>
      </c>
      <c r="B782" s="26" t="s">
        <v>2632</v>
      </c>
      <c r="C782" s="68" t="s">
        <v>2633</v>
      </c>
      <c r="D782" s="18" t="e">
        <v>#N/A</v>
      </c>
      <c r="E782" s="18">
        <v>33.5</v>
      </c>
      <c r="F782" s="69">
        <v>70</v>
      </c>
      <c r="G782" s="18">
        <v>130</v>
      </c>
      <c r="H782" s="5" t="s">
        <v>1302</v>
      </c>
      <c r="I782" s="5" t="s">
        <v>425</v>
      </c>
      <c r="J782" s="17" t="s">
        <v>425</v>
      </c>
      <c r="K782" s="5" t="s">
        <v>425</v>
      </c>
      <c r="L782" s="5" t="s">
        <v>425</v>
      </c>
      <c r="M782" s="5" t="s">
        <v>425</v>
      </c>
      <c r="N782" s="17" t="s">
        <v>425</v>
      </c>
      <c r="O782" s="5" t="s">
        <v>425</v>
      </c>
      <c r="P782" s="4"/>
      <c r="Q782" s="5" t="s">
        <v>425</v>
      </c>
      <c r="R782" s="5" t="s">
        <v>425</v>
      </c>
      <c r="S782" s="5" t="s">
        <v>425</v>
      </c>
      <c r="T782" s="5" t="s">
        <v>425</v>
      </c>
      <c r="U782" s="18" t="s">
        <v>425</v>
      </c>
      <c r="V782" s="18" t="s">
        <v>425</v>
      </c>
      <c r="W782" s="18" t="s">
        <v>425</v>
      </c>
      <c r="X782" s="18" t="s">
        <v>425</v>
      </c>
      <c r="Z782" s="7" t="str">
        <f>IFERROR(VLOOKUP(J782,Мощность!A:F,6,0),"000")</f>
        <v>000</v>
      </c>
      <c r="AA782" s="7" t="str">
        <f>IFERROR(VLOOKUP('Подбор UPS'!K782,Мощность!H:Q,10,0),"000")</f>
        <v>000</v>
      </c>
      <c r="AB782" t="str">
        <f t="shared" ref="AB782:AB845" si="57">CONCATENATE(M782,"-")</f>
        <v>--</v>
      </c>
      <c r="AC782" t="str">
        <f t="shared" ref="AC782:AC845" si="58">CONCATENATE(O782,"-")</f>
        <v>--</v>
      </c>
      <c r="AD782" t="str">
        <f t="shared" si="56"/>
        <v>--</v>
      </c>
      <c r="AE782" t="s">
        <v>425</v>
      </c>
      <c r="AF782" t="s">
        <v>425</v>
      </c>
      <c r="AG782" t="s">
        <v>425</v>
      </c>
      <c r="AH782" t="s">
        <v>425</v>
      </c>
      <c r="AI782" t="s">
        <v>425</v>
      </c>
      <c r="AJ782" s="38"/>
    </row>
    <row r="783" spans="1:36" ht="36" hidden="1">
      <c r="A783" s="65" t="s">
        <v>1245</v>
      </c>
      <c r="B783" s="26" t="s">
        <v>1246</v>
      </c>
      <c r="C783" s="68" t="s">
        <v>1247</v>
      </c>
      <c r="D783" s="18">
        <v>179</v>
      </c>
      <c r="E783" s="18">
        <v>76.099999999999994</v>
      </c>
      <c r="F783" s="69">
        <v>70</v>
      </c>
      <c r="G783" s="18">
        <v>175</v>
      </c>
      <c r="H783" s="5" t="s">
        <v>1302</v>
      </c>
      <c r="I783" s="5" t="s">
        <v>425</v>
      </c>
      <c r="J783" s="17" t="s">
        <v>425</v>
      </c>
      <c r="K783" s="5" t="s">
        <v>425</v>
      </c>
      <c r="L783" s="5" t="s">
        <v>425</v>
      </c>
      <c r="M783" s="5" t="s">
        <v>425</v>
      </c>
      <c r="N783" s="17" t="s">
        <v>425</v>
      </c>
      <c r="O783" s="5" t="s">
        <v>425</v>
      </c>
      <c r="P783" s="4"/>
      <c r="Q783" s="5" t="s">
        <v>425</v>
      </c>
      <c r="R783" s="5" t="s">
        <v>425</v>
      </c>
      <c r="S783" s="5" t="s">
        <v>425</v>
      </c>
      <c r="T783" s="5" t="s">
        <v>425</v>
      </c>
      <c r="U783" s="18" t="s">
        <v>425</v>
      </c>
      <c r="V783" s="18" t="s">
        <v>425</v>
      </c>
      <c r="W783" s="18" t="s">
        <v>425</v>
      </c>
      <c r="X783" s="18" t="s">
        <v>425</v>
      </c>
      <c r="Z783" s="7" t="str">
        <f>IFERROR(VLOOKUP(J783,Мощность!A:F,6,0),"000")</f>
        <v>000</v>
      </c>
      <c r="AA783" s="7" t="str">
        <f>IFERROR(VLOOKUP('Подбор UPS'!K783,Мощность!H:Q,10,0),"000")</f>
        <v>000</v>
      </c>
      <c r="AB783" t="str">
        <f t="shared" si="57"/>
        <v>--</v>
      </c>
      <c r="AC783" t="str">
        <f t="shared" si="58"/>
        <v>--</v>
      </c>
      <c r="AD783" t="str">
        <f t="shared" si="56"/>
        <v>--</v>
      </c>
      <c r="AE783" t="s">
        <v>425</v>
      </c>
      <c r="AF783" t="s">
        <v>425</v>
      </c>
      <c r="AG783" t="s">
        <v>425</v>
      </c>
      <c r="AH783" t="s">
        <v>425</v>
      </c>
      <c r="AI783" t="s">
        <v>425</v>
      </c>
      <c r="AJ783" s="38"/>
    </row>
    <row r="784" spans="1:36" ht="48" hidden="1">
      <c r="A784" s="65" t="s">
        <v>1248</v>
      </c>
      <c r="B784" s="26" t="s">
        <v>1249</v>
      </c>
      <c r="C784" s="68" t="s">
        <v>1250</v>
      </c>
      <c r="D784" s="18">
        <v>742</v>
      </c>
      <c r="E784" s="18">
        <v>76.099999999999994</v>
      </c>
      <c r="F784" s="69">
        <v>70</v>
      </c>
      <c r="G784" s="18">
        <v>175</v>
      </c>
      <c r="H784" s="5" t="s">
        <v>1302</v>
      </c>
      <c r="I784" s="5" t="s">
        <v>425</v>
      </c>
      <c r="J784" s="17" t="s">
        <v>425</v>
      </c>
      <c r="K784" s="5" t="s">
        <v>425</v>
      </c>
      <c r="L784" s="5" t="s">
        <v>425</v>
      </c>
      <c r="M784" s="5" t="s">
        <v>425</v>
      </c>
      <c r="N784" s="17" t="s">
        <v>425</v>
      </c>
      <c r="O784" s="5" t="s">
        <v>425</v>
      </c>
      <c r="P784" s="4"/>
      <c r="Q784" s="5" t="s">
        <v>425</v>
      </c>
      <c r="R784" s="5" t="s">
        <v>425</v>
      </c>
      <c r="S784" s="5" t="s">
        <v>425</v>
      </c>
      <c r="T784" s="5" t="s">
        <v>425</v>
      </c>
      <c r="U784" s="18" t="s">
        <v>425</v>
      </c>
      <c r="V784" s="18" t="s">
        <v>425</v>
      </c>
      <c r="W784" s="18" t="s">
        <v>425</v>
      </c>
      <c r="X784" s="18" t="s">
        <v>425</v>
      </c>
      <c r="Z784" s="7" t="str">
        <f>IFERROR(VLOOKUP(J784,Мощность!A:F,6,0),"000")</f>
        <v>000</v>
      </c>
      <c r="AA784" s="7" t="str">
        <f>IFERROR(VLOOKUP('Подбор UPS'!K784,Мощность!H:Q,10,0),"000")</f>
        <v>000</v>
      </c>
      <c r="AB784" t="str">
        <f t="shared" si="57"/>
        <v>--</v>
      </c>
      <c r="AC784" t="str">
        <f t="shared" si="58"/>
        <v>--</v>
      </c>
      <c r="AD784" t="str">
        <f t="shared" si="56"/>
        <v>--</v>
      </c>
      <c r="AE784" t="s">
        <v>425</v>
      </c>
      <c r="AF784" t="s">
        <v>425</v>
      </c>
      <c r="AG784" t="s">
        <v>425</v>
      </c>
      <c r="AH784" t="s">
        <v>425</v>
      </c>
      <c r="AI784" t="s">
        <v>425</v>
      </c>
      <c r="AJ784" s="38"/>
    </row>
    <row r="785" spans="1:36" ht="48" hidden="1">
      <c r="A785" s="65">
        <v>1022561</v>
      </c>
      <c r="B785" s="26" t="s">
        <v>387</v>
      </c>
      <c r="C785" s="68" t="s">
        <v>2634</v>
      </c>
      <c r="D785" s="18">
        <v>195</v>
      </c>
      <c r="E785" s="18">
        <v>30.5</v>
      </c>
      <c r="F785" s="69">
        <v>69.900000000000006</v>
      </c>
      <c r="G785" s="18">
        <v>81.7</v>
      </c>
      <c r="H785" s="5" t="s">
        <v>1302</v>
      </c>
      <c r="I785" s="5" t="s">
        <v>425</v>
      </c>
      <c r="J785" s="17" t="s">
        <v>425</v>
      </c>
      <c r="K785" s="5" t="s">
        <v>425</v>
      </c>
      <c r="L785" s="5" t="s">
        <v>425</v>
      </c>
      <c r="M785" s="5" t="s">
        <v>425</v>
      </c>
      <c r="N785" s="17" t="s">
        <v>425</v>
      </c>
      <c r="O785" s="5" t="s">
        <v>425</v>
      </c>
      <c r="P785" s="4"/>
      <c r="Q785" s="5" t="s">
        <v>425</v>
      </c>
      <c r="R785" s="5" t="s">
        <v>425</v>
      </c>
      <c r="S785" s="5" t="s">
        <v>425</v>
      </c>
      <c r="T785" s="5" t="s">
        <v>425</v>
      </c>
      <c r="U785" s="18" t="s">
        <v>425</v>
      </c>
      <c r="V785" s="18" t="s">
        <v>425</v>
      </c>
      <c r="W785" s="18" t="s">
        <v>425</v>
      </c>
      <c r="X785" s="18" t="s">
        <v>425</v>
      </c>
      <c r="Z785" s="7" t="str">
        <f>IFERROR(VLOOKUP(J785,Мощность!A:F,6,0),"000")</f>
        <v>000</v>
      </c>
      <c r="AA785" s="7" t="str">
        <f>IFERROR(VLOOKUP('Подбор UPS'!K785,Мощность!H:Q,10,0),"000")</f>
        <v>000</v>
      </c>
      <c r="AB785" t="str">
        <f t="shared" si="57"/>
        <v>--</v>
      </c>
      <c r="AC785" t="str">
        <f t="shared" si="58"/>
        <v>--</v>
      </c>
      <c r="AD785" t="str">
        <f t="shared" si="56"/>
        <v>--</v>
      </c>
      <c r="AE785" t="s">
        <v>425</v>
      </c>
      <c r="AF785" t="s">
        <v>425</v>
      </c>
      <c r="AG785" t="s">
        <v>425</v>
      </c>
      <c r="AH785" t="s">
        <v>425</v>
      </c>
      <c r="AI785" t="s">
        <v>425</v>
      </c>
      <c r="AJ785" s="38"/>
    </row>
    <row r="786" spans="1:36" ht="36" hidden="1">
      <c r="A786" s="65">
        <v>1022562</v>
      </c>
      <c r="B786" s="26" t="s">
        <v>388</v>
      </c>
      <c r="C786" s="68" t="s">
        <v>414</v>
      </c>
      <c r="D786" s="18">
        <v>310</v>
      </c>
      <c r="E786" s="18">
        <v>30.5</v>
      </c>
      <c r="F786" s="69">
        <v>69.900000000000006</v>
      </c>
      <c r="G786" s="18">
        <v>121.4</v>
      </c>
      <c r="H786" s="5" t="s">
        <v>1302</v>
      </c>
      <c r="I786" s="5" t="s">
        <v>425</v>
      </c>
      <c r="J786" s="17" t="s">
        <v>425</v>
      </c>
      <c r="K786" s="5" t="s">
        <v>425</v>
      </c>
      <c r="L786" s="5" t="s">
        <v>425</v>
      </c>
      <c r="M786" s="5" t="s">
        <v>425</v>
      </c>
      <c r="N786" s="17" t="s">
        <v>425</v>
      </c>
      <c r="O786" s="5" t="s">
        <v>425</v>
      </c>
      <c r="P786" s="4"/>
      <c r="Q786" s="5" t="s">
        <v>425</v>
      </c>
      <c r="R786" s="5" t="s">
        <v>425</v>
      </c>
      <c r="S786" s="5" t="s">
        <v>425</v>
      </c>
      <c r="T786" s="5" t="s">
        <v>425</v>
      </c>
      <c r="U786" s="18" t="s">
        <v>425</v>
      </c>
      <c r="V786" s="18" t="s">
        <v>425</v>
      </c>
      <c r="W786" s="18" t="s">
        <v>425</v>
      </c>
      <c r="X786" s="18" t="s">
        <v>425</v>
      </c>
      <c r="Z786" s="7" t="str">
        <f>IFERROR(VLOOKUP(J786,Мощность!A:F,6,0),"000")</f>
        <v>000</v>
      </c>
      <c r="AA786" s="7" t="str">
        <f>IFERROR(VLOOKUP('Подбор UPS'!K786,Мощность!H:Q,10,0),"000")</f>
        <v>000</v>
      </c>
      <c r="AB786" t="str">
        <f t="shared" si="57"/>
        <v>--</v>
      </c>
      <c r="AC786" t="str">
        <f t="shared" si="58"/>
        <v>--</v>
      </c>
      <c r="AD786" t="str">
        <f t="shared" si="56"/>
        <v>--</v>
      </c>
      <c r="AE786" t="s">
        <v>425</v>
      </c>
      <c r="AF786" t="s">
        <v>425</v>
      </c>
      <c r="AG786" t="s">
        <v>425</v>
      </c>
      <c r="AH786" t="s">
        <v>425</v>
      </c>
      <c r="AI786" t="s">
        <v>425</v>
      </c>
      <c r="AJ786" s="38"/>
    </row>
    <row r="787" spans="1:36" ht="48" hidden="1">
      <c r="A787" s="65">
        <v>1022564</v>
      </c>
      <c r="B787" s="26" t="s">
        <v>385</v>
      </c>
      <c r="C787" s="68" t="s">
        <v>2635</v>
      </c>
      <c r="D787" s="18">
        <v>200</v>
      </c>
      <c r="E787" s="18">
        <v>30.5</v>
      </c>
      <c r="F787" s="69">
        <v>69.900000000000006</v>
      </c>
      <c r="G787" s="18">
        <v>81.7</v>
      </c>
      <c r="H787" s="5" t="s">
        <v>1302</v>
      </c>
      <c r="I787" s="5" t="s">
        <v>425</v>
      </c>
      <c r="J787" s="17" t="s">
        <v>425</v>
      </c>
      <c r="K787" s="5" t="s">
        <v>425</v>
      </c>
      <c r="L787" s="5" t="s">
        <v>425</v>
      </c>
      <c r="M787" s="5" t="s">
        <v>425</v>
      </c>
      <c r="N787" s="17" t="s">
        <v>425</v>
      </c>
      <c r="O787" s="5" t="s">
        <v>425</v>
      </c>
      <c r="P787" s="4"/>
      <c r="Q787" s="5" t="s">
        <v>425</v>
      </c>
      <c r="R787" s="5" t="s">
        <v>425</v>
      </c>
      <c r="S787" s="5" t="s">
        <v>425</v>
      </c>
      <c r="T787" s="5" t="s">
        <v>425</v>
      </c>
      <c r="U787" s="18" t="s">
        <v>425</v>
      </c>
      <c r="V787" s="18" t="s">
        <v>425</v>
      </c>
      <c r="W787" s="18" t="s">
        <v>425</v>
      </c>
      <c r="X787" s="18" t="s">
        <v>425</v>
      </c>
      <c r="Z787" s="7" t="str">
        <f>IFERROR(VLOOKUP(J787,Мощность!A:F,6,0),"000")</f>
        <v>000</v>
      </c>
      <c r="AA787" s="7" t="str">
        <f>IFERROR(VLOOKUP('Подбор UPS'!K787,Мощность!H:Q,10,0),"000")</f>
        <v>000</v>
      </c>
      <c r="AB787" t="str">
        <f t="shared" si="57"/>
        <v>--</v>
      </c>
      <c r="AC787" t="str">
        <f t="shared" si="58"/>
        <v>--</v>
      </c>
      <c r="AD787" t="str">
        <f t="shared" si="56"/>
        <v>--</v>
      </c>
      <c r="AE787" t="s">
        <v>425</v>
      </c>
      <c r="AF787" t="s">
        <v>425</v>
      </c>
      <c r="AG787" t="s">
        <v>425</v>
      </c>
      <c r="AH787" t="s">
        <v>425</v>
      </c>
      <c r="AI787" t="s">
        <v>425</v>
      </c>
      <c r="AJ787" s="38"/>
    </row>
    <row r="788" spans="1:36" ht="36" hidden="1">
      <c r="A788" s="65">
        <v>1022565</v>
      </c>
      <c r="B788" s="26" t="s">
        <v>386</v>
      </c>
      <c r="C788" s="68" t="s">
        <v>415</v>
      </c>
      <c r="D788" s="18">
        <v>310</v>
      </c>
      <c r="E788" s="18">
        <v>30.5</v>
      </c>
      <c r="F788" s="69">
        <v>69.900000000000006</v>
      </c>
      <c r="G788" s="18">
        <v>121.4</v>
      </c>
      <c r="H788" s="5" t="s">
        <v>1302</v>
      </c>
      <c r="I788" s="5" t="s">
        <v>425</v>
      </c>
      <c r="J788" s="17" t="s">
        <v>425</v>
      </c>
      <c r="K788" s="5" t="s">
        <v>425</v>
      </c>
      <c r="L788" s="5" t="s">
        <v>425</v>
      </c>
      <c r="M788" s="5" t="s">
        <v>425</v>
      </c>
      <c r="N788" s="17" t="s">
        <v>425</v>
      </c>
      <c r="O788" s="5" t="s">
        <v>425</v>
      </c>
      <c r="P788" s="4"/>
      <c r="Q788" s="5" t="s">
        <v>425</v>
      </c>
      <c r="R788" s="5" t="s">
        <v>425</v>
      </c>
      <c r="S788" s="5" t="s">
        <v>425</v>
      </c>
      <c r="T788" s="5" t="s">
        <v>425</v>
      </c>
      <c r="U788" s="18" t="s">
        <v>425</v>
      </c>
      <c r="V788" s="18" t="s">
        <v>425</v>
      </c>
      <c r="W788" s="18" t="s">
        <v>425</v>
      </c>
      <c r="X788" s="18" t="s">
        <v>425</v>
      </c>
      <c r="Z788" s="7" t="str">
        <f>IFERROR(VLOOKUP(J788,Мощность!A:F,6,0),"000")</f>
        <v>000</v>
      </c>
      <c r="AA788" s="7" t="str">
        <f>IFERROR(VLOOKUP('Подбор UPS'!K788,Мощность!H:Q,10,0),"000")</f>
        <v>000</v>
      </c>
      <c r="AB788" t="str">
        <f t="shared" si="57"/>
        <v>--</v>
      </c>
      <c r="AC788" t="str">
        <f t="shared" si="58"/>
        <v>--</v>
      </c>
      <c r="AD788" t="str">
        <f t="shared" si="56"/>
        <v>--</v>
      </c>
      <c r="AE788" t="s">
        <v>425</v>
      </c>
      <c r="AF788" t="s">
        <v>425</v>
      </c>
      <c r="AG788" t="s">
        <v>425</v>
      </c>
      <c r="AH788" t="s">
        <v>425</v>
      </c>
      <c r="AI788" t="s">
        <v>425</v>
      </c>
      <c r="AJ788" s="38"/>
    </row>
    <row r="789" spans="1:36" ht="48" hidden="1">
      <c r="A789" s="65">
        <v>1022567</v>
      </c>
      <c r="B789" s="26" t="s">
        <v>389</v>
      </c>
      <c r="C789" s="68" t="s">
        <v>2636</v>
      </c>
      <c r="D789" s="18">
        <v>65</v>
      </c>
      <c r="E789" s="18">
        <v>30.5</v>
      </c>
      <c r="F789" s="69">
        <v>69.900000000000006</v>
      </c>
      <c r="G789" s="18">
        <v>81.7</v>
      </c>
      <c r="H789" s="5" t="s">
        <v>1302</v>
      </c>
      <c r="I789" s="5" t="s">
        <v>425</v>
      </c>
      <c r="J789" s="17" t="s">
        <v>425</v>
      </c>
      <c r="K789" s="5" t="s">
        <v>425</v>
      </c>
      <c r="L789" s="5" t="s">
        <v>425</v>
      </c>
      <c r="M789" s="5" t="s">
        <v>425</v>
      </c>
      <c r="N789" s="17" t="s">
        <v>425</v>
      </c>
      <c r="O789" s="5" t="s">
        <v>425</v>
      </c>
      <c r="P789" s="4"/>
      <c r="Q789" s="5" t="s">
        <v>425</v>
      </c>
      <c r="R789" s="5" t="s">
        <v>425</v>
      </c>
      <c r="S789" s="5" t="s">
        <v>425</v>
      </c>
      <c r="T789" s="5" t="s">
        <v>425</v>
      </c>
      <c r="U789" s="18" t="s">
        <v>425</v>
      </c>
      <c r="V789" s="18" t="s">
        <v>425</v>
      </c>
      <c r="W789" s="18" t="s">
        <v>425</v>
      </c>
      <c r="X789" s="18" t="s">
        <v>425</v>
      </c>
      <c r="Z789" s="7" t="str">
        <f>IFERROR(VLOOKUP(J789,Мощность!A:F,6,0),"000")</f>
        <v>000</v>
      </c>
      <c r="AA789" s="7" t="str">
        <f>IFERROR(VLOOKUP('Подбор UPS'!K789,Мощность!H:Q,10,0),"000")</f>
        <v>000</v>
      </c>
      <c r="AB789" t="str">
        <f t="shared" si="57"/>
        <v>--</v>
      </c>
      <c r="AC789" t="str">
        <f t="shared" si="58"/>
        <v>--</v>
      </c>
      <c r="AD789" t="str">
        <f t="shared" si="56"/>
        <v>--</v>
      </c>
      <c r="AE789" t="s">
        <v>425</v>
      </c>
      <c r="AF789" t="s">
        <v>425</v>
      </c>
      <c r="AG789" t="s">
        <v>425</v>
      </c>
      <c r="AH789" t="s">
        <v>425</v>
      </c>
      <c r="AI789" t="s">
        <v>425</v>
      </c>
      <c r="AJ789" s="38"/>
    </row>
    <row r="790" spans="1:36" ht="36" hidden="1">
      <c r="A790" s="65">
        <v>1022568</v>
      </c>
      <c r="B790" s="26" t="s">
        <v>390</v>
      </c>
      <c r="C790" s="68" t="s">
        <v>485</v>
      </c>
      <c r="D790" s="18">
        <v>90</v>
      </c>
      <c r="E790" s="18">
        <v>30.5</v>
      </c>
      <c r="F790" s="69">
        <v>69.900000000000006</v>
      </c>
      <c r="G790" s="18">
        <v>121.4</v>
      </c>
      <c r="H790" s="5" t="s">
        <v>1302</v>
      </c>
      <c r="I790" s="5" t="s">
        <v>425</v>
      </c>
      <c r="J790" s="17" t="s">
        <v>425</v>
      </c>
      <c r="K790" s="5" t="s">
        <v>425</v>
      </c>
      <c r="L790" s="5" t="s">
        <v>425</v>
      </c>
      <c r="M790" s="5" t="s">
        <v>425</v>
      </c>
      <c r="N790" s="17" t="s">
        <v>425</v>
      </c>
      <c r="O790" s="5" t="s">
        <v>425</v>
      </c>
      <c r="P790" s="4"/>
      <c r="Q790" s="5" t="s">
        <v>425</v>
      </c>
      <c r="R790" s="5" t="s">
        <v>425</v>
      </c>
      <c r="S790" s="5" t="s">
        <v>425</v>
      </c>
      <c r="T790" s="5" t="s">
        <v>425</v>
      </c>
      <c r="U790" s="18" t="s">
        <v>425</v>
      </c>
      <c r="V790" s="18" t="s">
        <v>425</v>
      </c>
      <c r="W790" s="18" t="s">
        <v>425</v>
      </c>
      <c r="X790" s="18" t="s">
        <v>425</v>
      </c>
      <c r="Z790" s="7" t="str">
        <f>IFERROR(VLOOKUP(J790,Мощность!A:F,6,0),"000")</f>
        <v>000</v>
      </c>
      <c r="AA790" s="7" t="str">
        <f>IFERROR(VLOOKUP('Подбор UPS'!K790,Мощность!H:Q,10,0),"000")</f>
        <v>000</v>
      </c>
      <c r="AB790" t="str">
        <f t="shared" si="57"/>
        <v>--</v>
      </c>
      <c r="AC790" t="str">
        <f t="shared" si="58"/>
        <v>--</v>
      </c>
      <c r="AD790" t="str">
        <f t="shared" si="56"/>
        <v>--</v>
      </c>
      <c r="AE790" t="s">
        <v>425</v>
      </c>
      <c r="AF790" t="s">
        <v>425</v>
      </c>
      <c r="AG790" t="s">
        <v>425</v>
      </c>
      <c r="AH790" t="s">
        <v>425</v>
      </c>
      <c r="AI790" t="s">
        <v>425</v>
      </c>
      <c r="AJ790" s="38"/>
    </row>
    <row r="791" spans="1:36" ht="36" hidden="1">
      <c r="A791" s="65">
        <v>1026109</v>
      </c>
      <c r="B791" s="26" t="s">
        <v>384</v>
      </c>
      <c r="C791" s="68" t="s">
        <v>416</v>
      </c>
      <c r="D791" s="18">
        <v>180</v>
      </c>
      <c r="E791" s="18">
        <v>49.4</v>
      </c>
      <c r="F791" s="69">
        <v>75.8</v>
      </c>
      <c r="G791" s="18">
        <v>168.4</v>
      </c>
      <c r="H791" s="5" t="s">
        <v>1302</v>
      </c>
      <c r="I791" s="5" t="s">
        <v>425</v>
      </c>
      <c r="J791" s="17" t="s">
        <v>425</v>
      </c>
      <c r="K791" s="5" t="s">
        <v>425</v>
      </c>
      <c r="L791" s="5" t="s">
        <v>425</v>
      </c>
      <c r="M791" s="5" t="s">
        <v>425</v>
      </c>
      <c r="N791" s="17" t="s">
        <v>425</v>
      </c>
      <c r="O791" s="5" t="s">
        <v>425</v>
      </c>
      <c r="P791" s="4"/>
      <c r="Q791" s="5" t="s">
        <v>425</v>
      </c>
      <c r="R791" s="5" t="s">
        <v>425</v>
      </c>
      <c r="S791" s="5" t="s">
        <v>425</v>
      </c>
      <c r="T791" s="5" t="s">
        <v>425</v>
      </c>
      <c r="U791" s="18" t="s">
        <v>425</v>
      </c>
      <c r="V791" s="18" t="s">
        <v>425</v>
      </c>
      <c r="W791" s="18" t="s">
        <v>425</v>
      </c>
      <c r="X791" s="18" t="s">
        <v>425</v>
      </c>
      <c r="Z791" s="7" t="str">
        <f>IFERROR(VLOOKUP(J791,Мощность!A:F,6,0),"000")</f>
        <v>000</v>
      </c>
      <c r="AA791" s="7" t="str">
        <f>IFERROR(VLOOKUP('Подбор UPS'!K791,Мощность!H:Q,10,0),"000")</f>
        <v>000</v>
      </c>
      <c r="AB791" t="str">
        <f t="shared" si="57"/>
        <v>--</v>
      </c>
      <c r="AC791" t="str">
        <f t="shared" si="58"/>
        <v>--</v>
      </c>
      <c r="AD791" t="str">
        <f t="shared" si="56"/>
        <v>--</v>
      </c>
      <c r="AE791" t="s">
        <v>425</v>
      </c>
      <c r="AF791" t="s">
        <v>425</v>
      </c>
      <c r="AG791" t="s">
        <v>425</v>
      </c>
      <c r="AH791" t="s">
        <v>425</v>
      </c>
      <c r="AI791" t="s">
        <v>425</v>
      </c>
      <c r="AJ791" s="38"/>
    </row>
    <row r="792" spans="1:36" ht="48" hidden="1">
      <c r="A792" s="65">
        <v>1026110</v>
      </c>
      <c r="B792" s="26" t="s">
        <v>2637</v>
      </c>
      <c r="C792" s="68" t="s">
        <v>413</v>
      </c>
      <c r="D792" s="18">
        <v>480</v>
      </c>
      <c r="E792" s="18">
        <v>49.4</v>
      </c>
      <c r="F792" s="69">
        <v>75.8</v>
      </c>
      <c r="G792" s="18">
        <v>168.4</v>
      </c>
      <c r="H792" s="5" t="s">
        <v>1302</v>
      </c>
      <c r="I792" s="5" t="s">
        <v>425</v>
      </c>
      <c r="J792" s="17" t="s">
        <v>425</v>
      </c>
      <c r="K792" s="5" t="s">
        <v>425</v>
      </c>
      <c r="L792" s="5" t="s">
        <v>425</v>
      </c>
      <c r="M792" s="5" t="s">
        <v>425</v>
      </c>
      <c r="N792" s="17" t="s">
        <v>425</v>
      </c>
      <c r="O792" s="5" t="s">
        <v>425</v>
      </c>
      <c r="P792" s="4"/>
      <c r="Q792" s="5" t="s">
        <v>425</v>
      </c>
      <c r="R792" s="5" t="s">
        <v>425</v>
      </c>
      <c r="S792" s="5" t="s">
        <v>425</v>
      </c>
      <c r="T792" s="5" t="s">
        <v>425</v>
      </c>
      <c r="U792" s="18" t="s">
        <v>425</v>
      </c>
      <c r="V792" s="18" t="s">
        <v>425</v>
      </c>
      <c r="W792" s="18" t="s">
        <v>425</v>
      </c>
      <c r="X792" s="18" t="s">
        <v>425</v>
      </c>
      <c r="Z792" s="7" t="str">
        <f>IFERROR(VLOOKUP(J792,Мощность!A:F,6,0),"000")</f>
        <v>000</v>
      </c>
      <c r="AA792" s="7" t="str">
        <f>IFERROR(VLOOKUP('Подбор UPS'!K792,Мощность!H:Q,10,0),"000")</f>
        <v>000</v>
      </c>
      <c r="AB792" t="str">
        <f t="shared" si="57"/>
        <v>--</v>
      </c>
      <c r="AC792" t="str">
        <f t="shared" si="58"/>
        <v>--</v>
      </c>
      <c r="AD792" t="str">
        <f t="shared" si="56"/>
        <v>--</v>
      </c>
      <c r="AE792" t="s">
        <v>425</v>
      </c>
      <c r="AF792" t="s">
        <v>425</v>
      </c>
      <c r="AG792" t="s">
        <v>425</v>
      </c>
      <c r="AH792" t="s">
        <v>425</v>
      </c>
      <c r="AI792" t="s">
        <v>425</v>
      </c>
      <c r="AJ792" s="38"/>
    </row>
    <row r="793" spans="1:36" ht="48" hidden="1">
      <c r="A793" s="65">
        <v>1026111</v>
      </c>
      <c r="B793" s="26" t="s">
        <v>2638</v>
      </c>
      <c r="C793" s="68" t="s">
        <v>412</v>
      </c>
      <c r="D793" s="18">
        <v>800</v>
      </c>
      <c r="E793" s="18">
        <v>49.4</v>
      </c>
      <c r="F793" s="69">
        <v>75.8</v>
      </c>
      <c r="G793" s="18">
        <v>168.4</v>
      </c>
      <c r="H793" s="5" t="s">
        <v>1302</v>
      </c>
      <c r="I793" s="5" t="s">
        <v>425</v>
      </c>
      <c r="J793" s="17" t="s">
        <v>425</v>
      </c>
      <c r="K793" s="5" t="s">
        <v>425</v>
      </c>
      <c r="L793" s="5" t="s">
        <v>425</v>
      </c>
      <c r="M793" s="5" t="s">
        <v>425</v>
      </c>
      <c r="N793" s="17" t="s">
        <v>425</v>
      </c>
      <c r="O793" s="5" t="s">
        <v>425</v>
      </c>
      <c r="P793" s="4"/>
      <c r="Q793" s="5" t="s">
        <v>425</v>
      </c>
      <c r="R793" s="5" t="s">
        <v>425</v>
      </c>
      <c r="S793" s="5" t="s">
        <v>425</v>
      </c>
      <c r="T793" s="5" t="s">
        <v>425</v>
      </c>
      <c r="U793" s="18" t="s">
        <v>425</v>
      </c>
      <c r="V793" s="18" t="s">
        <v>425</v>
      </c>
      <c r="W793" s="18" t="s">
        <v>425</v>
      </c>
      <c r="X793" s="18" t="s">
        <v>425</v>
      </c>
      <c r="Z793" s="7" t="str">
        <f>IFERROR(VLOOKUP(J793,Мощность!A:F,6,0),"000")</f>
        <v>000</v>
      </c>
      <c r="AA793" s="7" t="str">
        <f>IFERROR(VLOOKUP('Подбор UPS'!K793,Мощность!H:Q,10,0),"000")</f>
        <v>000</v>
      </c>
      <c r="AB793" t="str">
        <f t="shared" si="57"/>
        <v>--</v>
      </c>
      <c r="AC793" t="str">
        <f t="shared" si="58"/>
        <v>--</v>
      </c>
      <c r="AD793" t="str">
        <f t="shared" si="56"/>
        <v>--</v>
      </c>
      <c r="AE793" t="s">
        <v>425</v>
      </c>
      <c r="AF793" t="s">
        <v>425</v>
      </c>
      <c r="AG793" t="s">
        <v>425</v>
      </c>
      <c r="AH793" t="s">
        <v>425</v>
      </c>
      <c r="AI793" t="s">
        <v>425</v>
      </c>
      <c r="AJ793" s="38"/>
    </row>
    <row r="794" spans="1:36" ht="48" hidden="1">
      <c r="A794" s="65">
        <v>1025168</v>
      </c>
      <c r="B794" s="26" t="s">
        <v>2639</v>
      </c>
      <c r="C794" s="68" t="s">
        <v>407</v>
      </c>
      <c r="D794" s="18">
        <v>190</v>
      </c>
      <c r="E794" s="18">
        <v>49.4</v>
      </c>
      <c r="F794" s="69">
        <v>75.8</v>
      </c>
      <c r="G794" s="18">
        <v>168.4</v>
      </c>
      <c r="H794" s="5" t="s">
        <v>1302</v>
      </c>
      <c r="I794" s="5" t="s">
        <v>425</v>
      </c>
      <c r="J794" s="17" t="s">
        <v>425</v>
      </c>
      <c r="K794" s="5" t="s">
        <v>425</v>
      </c>
      <c r="L794" s="5" t="s">
        <v>425</v>
      </c>
      <c r="M794" s="5" t="s">
        <v>425</v>
      </c>
      <c r="N794" s="17" t="s">
        <v>425</v>
      </c>
      <c r="O794" s="5" t="s">
        <v>425</v>
      </c>
      <c r="P794" s="4"/>
      <c r="Q794" s="5" t="s">
        <v>425</v>
      </c>
      <c r="R794" s="5" t="s">
        <v>425</v>
      </c>
      <c r="S794" s="5" t="s">
        <v>425</v>
      </c>
      <c r="T794" s="5" t="s">
        <v>425</v>
      </c>
      <c r="U794" s="18" t="s">
        <v>425</v>
      </c>
      <c r="V794" s="18" t="s">
        <v>425</v>
      </c>
      <c r="W794" s="18" t="s">
        <v>425</v>
      </c>
      <c r="X794" s="18" t="s">
        <v>425</v>
      </c>
      <c r="Z794" s="7" t="str">
        <f>IFERROR(VLOOKUP(J794,Мощность!A:F,6,0),"000")</f>
        <v>000</v>
      </c>
      <c r="AA794" s="7" t="str">
        <f>IFERROR(VLOOKUP('Подбор UPS'!K794,Мощность!H:Q,10,0),"000")</f>
        <v>000</v>
      </c>
      <c r="AB794" t="str">
        <f t="shared" si="57"/>
        <v>--</v>
      </c>
      <c r="AC794" t="str">
        <f t="shared" si="58"/>
        <v>--</v>
      </c>
      <c r="AD794" t="str">
        <f t="shared" si="56"/>
        <v>--</v>
      </c>
      <c r="AE794" t="s">
        <v>425</v>
      </c>
      <c r="AF794" t="s">
        <v>425</v>
      </c>
      <c r="AG794" t="s">
        <v>425</v>
      </c>
      <c r="AH794" t="s">
        <v>425</v>
      </c>
      <c r="AI794" t="s">
        <v>425</v>
      </c>
      <c r="AJ794" s="38"/>
    </row>
    <row r="795" spans="1:36" ht="72" hidden="1">
      <c r="A795" s="65">
        <v>1026072</v>
      </c>
      <c r="B795" s="26" t="s">
        <v>2640</v>
      </c>
      <c r="C795" s="68" t="s">
        <v>408</v>
      </c>
      <c r="D795" s="18">
        <v>520</v>
      </c>
      <c r="E795" s="18">
        <v>49.4</v>
      </c>
      <c r="F795" s="69">
        <v>75.8</v>
      </c>
      <c r="G795" s="18">
        <v>168.4</v>
      </c>
      <c r="H795" s="5" t="s">
        <v>1302</v>
      </c>
      <c r="I795" s="5" t="s">
        <v>425</v>
      </c>
      <c r="J795" s="17" t="s">
        <v>425</v>
      </c>
      <c r="K795" s="5" t="s">
        <v>425</v>
      </c>
      <c r="L795" s="5" t="s">
        <v>425</v>
      </c>
      <c r="M795" s="5" t="s">
        <v>425</v>
      </c>
      <c r="N795" s="17" t="s">
        <v>425</v>
      </c>
      <c r="O795" s="5" t="s">
        <v>425</v>
      </c>
      <c r="P795" s="4"/>
      <c r="Q795" s="5" t="s">
        <v>425</v>
      </c>
      <c r="R795" s="5" t="s">
        <v>425</v>
      </c>
      <c r="S795" s="5" t="s">
        <v>425</v>
      </c>
      <c r="T795" s="5" t="s">
        <v>425</v>
      </c>
      <c r="U795" s="18" t="s">
        <v>425</v>
      </c>
      <c r="V795" s="18" t="s">
        <v>425</v>
      </c>
      <c r="W795" s="18" t="s">
        <v>425</v>
      </c>
      <c r="X795" s="18" t="s">
        <v>425</v>
      </c>
      <c r="Z795" s="7" t="str">
        <f>IFERROR(VLOOKUP(J795,Мощность!A:F,6,0),"000")</f>
        <v>000</v>
      </c>
      <c r="AA795" s="7" t="str">
        <f>IFERROR(VLOOKUP('Подбор UPS'!K795,Мощность!H:Q,10,0),"000")</f>
        <v>000</v>
      </c>
      <c r="AB795" t="str">
        <f t="shared" si="57"/>
        <v>--</v>
      </c>
      <c r="AC795" t="str">
        <f t="shared" si="58"/>
        <v>--</v>
      </c>
      <c r="AD795" t="str">
        <f t="shared" si="56"/>
        <v>--</v>
      </c>
      <c r="AE795" t="s">
        <v>425</v>
      </c>
      <c r="AF795" t="s">
        <v>425</v>
      </c>
      <c r="AG795" t="s">
        <v>425</v>
      </c>
      <c r="AH795" t="s">
        <v>425</v>
      </c>
      <c r="AI795" t="s">
        <v>425</v>
      </c>
      <c r="AJ795" s="38"/>
    </row>
    <row r="796" spans="1:36" ht="60" hidden="1">
      <c r="A796" s="65">
        <v>1026073</v>
      </c>
      <c r="B796" s="26" t="s">
        <v>371</v>
      </c>
      <c r="C796" s="68" t="s">
        <v>406</v>
      </c>
      <c r="D796" s="18">
        <v>910</v>
      </c>
      <c r="E796" s="18">
        <v>49.4</v>
      </c>
      <c r="F796" s="69">
        <v>75.8</v>
      </c>
      <c r="G796" s="18">
        <v>168.4</v>
      </c>
      <c r="H796" s="5" t="s">
        <v>1302</v>
      </c>
      <c r="I796" s="5" t="s">
        <v>425</v>
      </c>
      <c r="J796" s="17" t="s">
        <v>425</v>
      </c>
      <c r="K796" s="5" t="s">
        <v>425</v>
      </c>
      <c r="L796" s="5" t="s">
        <v>425</v>
      </c>
      <c r="M796" s="5" t="s">
        <v>425</v>
      </c>
      <c r="N796" s="17" t="s">
        <v>425</v>
      </c>
      <c r="O796" s="5" t="s">
        <v>425</v>
      </c>
      <c r="P796" s="4"/>
      <c r="Q796" s="5" t="s">
        <v>425</v>
      </c>
      <c r="R796" s="5" t="s">
        <v>425</v>
      </c>
      <c r="S796" s="5" t="s">
        <v>425</v>
      </c>
      <c r="T796" s="5" t="s">
        <v>425</v>
      </c>
      <c r="U796" s="18" t="s">
        <v>425</v>
      </c>
      <c r="V796" s="18" t="s">
        <v>425</v>
      </c>
      <c r="W796" s="18" t="s">
        <v>425</v>
      </c>
      <c r="X796" s="18" t="s">
        <v>425</v>
      </c>
      <c r="Z796" s="7" t="str">
        <f>IFERROR(VLOOKUP(J796,Мощность!A:F,6,0),"000")</f>
        <v>000</v>
      </c>
      <c r="AA796" s="7" t="str">
        <f>IFERROR(VLOOKUP('Подбор UPS'!K796,Мощность!H:Q,10,0),"000")</f>
        <v>000</v>
      </c>
      <c r="AB796" t="str">
        <f t="shared" si="57"/>
        <v>--</v>
      </c>
      <c r="AC796" t="str">
        <f t="shared" si="58"/>
        <v>--</v>
      </c>
      <c r="AD796" t="str">
        <f t="shared" si="56"/>
        <v>--</v>
      </c>
      <c r="AE796" t="s">
        <v>425</v>
      </c>
      <c r="AF796" t="s">
        <v>425</v>
      </c>
      <c r="AG796" t="s">
        <v>425</v>
      </c>
      <c r="AH796" t="s">
        <v>425</v>
      </c>
      <c r="AI796" t="s">
        <v>425</v>
      </c>
      <c r="AJ796" s="38"/>
    </row>
    <row r="797" spans="1:36" ht="24" hidden="1">
      <c r="A797" s="66" t="s">
        <v>807</v>
      </c>
      <c r="B797" s="79" t="s">
        <v>808</v>
      </c>
      <c r="C797" s="68" t="s">
        <v>1294</v>
      </c>
      <c r="D797" s="18" t="e">
        <v>#N/A</v>
      </c>
      <c r="E797" s="18" t="e">
        <v>#N/A</v>
      </c>
      <c r="F797" s="69" t="e">
        <v>#N/A</v>
      </c>
      <c r="G797" s="18" t="e">
        <v>#N/A</v>
      </c>
      <c r="H797" s="5" t="s">
        <v>2543</v>
      </c>
      <c r="I797" s="5" t="s">
        <v>425</v>
      </c>
      <c r="J797" s="17" t="s">
        <v>425</v>
      </c>
      <c r="K797" s="5" t="s">
        <v>425</v>
      </c>
      <c r="L797" s="5" t="s">
        <v>425</v>
      </c>
      <c r="M797" s="5" t="s">
        <v>425</v>
      </c>
      <c r="N797" s="17" t="s">
        <v>425</v>
      </c>
      <c r="O797" s="5" t="s">
        <v>425</v>
      </c>
      <c r="P797" s="4"/>
      <c r="Q797" s="5" t="s">
        <v>425</v>
      </c>
      <c r="R797" s="5" t="s">
        <v>425</v>
      </c>
      <c r="S797" s="5" t="s">
        <v>425</v>
      </c>
      <c r="T797" s="5" t="s">
        <v>425</v>
      </c>
      <c r="U797" s="18" t="s">
        <v>425</v>
      </c>
      <c r="V797" s="18" t="s">
        <v>425</v>
      </c>
      <c r="W797" s="18" t="s">
        <v>425</v>
      </c>
      <c r="X797" s="18" t="s">
        <v>425</v>
      </c>
      <c r="Z797" s="7" t="str">
        <f>IFERROR(VLOOKUP(J797,Мощность!A:F,6,0),"000")</f>
        <v>000</v>
      </c>
      <c r="AA797" s="7" t="str">
        <f>IFERROR(VLOOKUP('Подбор UPS'!K797,Мощность!H:Q,10,0),"000")</f>
        <v>000</v>
      </c>
      <c r="AB797" t="str">
        <f t="shared" si="57"/>
        <v>--</v>
      </c>
      <c r="AC797" t="str">
        <f t="shared" si="58"/>
        <v>--</v>
      </c>
      <c r="AD797" t="str">
        <f t="shared" si="56"/>
        <v>--</v>
      </c>
      <c r="AE797" t="s">
        <v>425</v>
      </c>
      <c r="AF797" t="s">
        <v>425</v>
      </c>
      <c r="AG797" t="s">
        <v>425</v>
      </c>
      <c r="AH797" t="s">
        <v>425</v>
      </c>
      <c r="AI797" t="s">
        <v>425</v>
      </c>
      <c r="AJ797" s="38"/>
    </row>
    <row r="798" spans="1:36" ht="24" hidden="1">
      <c r="A798" s="66" t="s">
        <v>809</v>
      </c>
      <c r="B798" s="79" t="s">
        <v>810</v>
      </c>
      <c r="C798" s="68" t="s">
        <v>1295</v>
      </c>
      <c r="D798" s="18" t="e">
        <v>#N/A</v>
      </c>
      <c r="E798" s="18" t="e">
        <v>#N/A</v>
      </c>
      <c r="F798" s="69" t="e">
        <v>#N/A</v>
      </c>
      <c r="G798" s="18" t="e">
        <v>#N/A</v>
      </c>
      <c r="H798" s="5" t="s">
        <v>2543</v>
      </c>
      <c r="I798" s="5" t="s">
        <v>425</v>
      </c>
      <c r="J798" s="17" t="s">
        <v>425</v>
      </c>
      <c r="K798" s="5" t="s">
        <v>425</v>
      </c>
      <c r="L798" s="5" t="s">
        <v>425</v>
      </c>
      <c r="M798" s="5" t="s">
        <v>425</v>
      </c>
      <c r="N798" s="17" t="s">
        <v>425</v>
      </c>
      <c r="O798" s="5" t="s">
        <v>425</v>
      </c>
      <c r="P798" s="4"/>
      <c r="Q798" s="5" t="s">
        <v>425</v>
      </c>
      <c r="R798" s="5" t="s">
        <v>425</v>
      </c>
      <c r="S798" s="5" t="s">
        <v>425</v>
      </c>
      <c r="T798" s="5" t="s">
        <v>425</v>
      </c>
      <c r="U798" s="18" t="s">
        <v>425</v>
      </c>
      <c r="V798" s="18" t="s">
        <v>425</v>
      </c>
      <c r="W798" s="18" t="s">
        <v>425</v>
      </c>
      <c r="X798" s="18" t="s">
        <v>425</v>
      </c>
      <c r="Z798" s="7" t="str">
        <f>IFERROR(VLOOKUP(J798,Мощность!A:F,6,0),"000")</f>
        <v>000</v>
      </c>
      <c r="AA798" s="7" t="str">
        <f>IFERROR(VLOOKUP('Подбор UPS'!K798,Мощность!H:Q,10,0),"000")</f>
        <v>000</v>
      </c>
      <c r="AB798" t="str">
        <f t="shared" si="57"/>
        <v>--</v>
      </c>
      <c r="AC798" t="str">
        <f t="shared" si="58"/>
        <v>--</v>
      </c>
      <c r="AD798" t="str">
        <f t="shared" si="56"/>
        <v>--</v>
      </c>
      <c r="AE798" t="s">
        <v>425</v>
      </c>
      <c r="AF798" t="s">
        <v>425</v>
      </c>
      <c r="AG798" t="s">
        <v>425</v>
      </c>
      <c r="AH798" t="s">
        <v>425</v>
      </c>
      <c r="AI798" t="s">
        <v>425</v>
      </c>
      <c r="AJ798" s="38"/>
    </row>
    <row r="799" spans="1:36" ht="24" hidden="1">
      <c r="A799" s="66" t="s">
        <v>811</v>
      </c>
      <c r="B799" s="79" t="s">
        <v>812</v>
      </c>
      <c r="C799" s="68" t="s">
        <v>1296</v>
      </c>
      <c r="D799" s="18" t="e">
        <v>#N/A</v>
      </c>
      <c r="E799" s="18" t="e">
        <v>#N/A</v>
      </c>
      <c r="F799" s="69" t="e">
        <v>#N/A</v>
      </c>
      <c r="G799" s="18" t="e">
        <v>#N/A</v>
      </c>
      <c r="H799" s="5" t="s">
        <v>2543</v>
      </c>
      <c r="I799" s="5" t="s">
        <v>425</v>
      </c>
      <c r="J799" s="17" t="s">
        <v>425</v>
      </c>
      <c r="K799" s="5" t="s">
        <v>425</v>
      </c>
      <c r="L799" s="5" t="s">
        <v>425</v>
      </c>
      <c r="M799" s="5" t="s">
        <v>425</v>
      </c>
      <c r="N799" s="17" t="s">
        <v>425</v>
      </c>
      <c r="O799" s="5" t="s">
        <v>425</v>
      </c>
      <c r="P799" s="4"/>
      <c r="Q799" s="5" t="s">
        <v>425</v>
      </c>
      <c r="R799" s="5" t="s">
        <v>425</v>
      </c>
      <c r="S799" s="5" t="s">
        <v>425</v>
      </c>
      <c r="T799" s="5" t="s">
        <v>425</v>
      </c>
      <c r="U799" s="18" t="s">
        <v>425</v>
      </c>
      <c r="V799" s="18" t="s">
        <v>425</v>
      </c>
      <c r="W799" s="18" t="s">
        <v>425</v>
      </c>
      <c r="X799" s="18" t="s">
        <v>425</v>
      </c>
      <c r="Z799" s="7" t="str">
        <f>IFERROR(VLOOKUP(J799,Мощность!A:F,6,0),"000")</f>
        <v>000</v>
      </c>
      <c r="AA799" s="7" t="str">
        <f>IFERROR(VLOOKUP('Подбор UPS'!K799,Мощность!H:Q,10,0),"000")</f>
        <v>000</v>
      </c>
      <c r="AB799" t="str">
        <f t="shared" si="57"/>
        <v>--</v>
      </c>
      <c r="AC799" t="str">
        <f t="shared" si="58"/>
        <v>--</v>
      </c>
      <c r="AD799" t="str">
        <f t="shared" si="56"/>
        <v>--</v>
      </c>
      <c r="AE799" t="s">
        <v>425</v>
      </c>
      <c r="AF799" t="s">
        <v>425</v>
      </c>
      <c r="AG799" t="s">
        <v>425</v>
      </c>
      <c r="AH799" t="s">
        <v>425</v>
      </c>
      <c r="AI799" t="s">
        <v>425</v>
      </c>
      <c r="AJ799" s="38"/>
    </row>
    <row r="800" spans="1:36" ht="24" hidden="1">
      <c r="A800" s="66" t="s">
        <v>813</v>
      </c>
      <c r="B800" s="79" t="s">
        <v>814</v>
      </c>
      <c r="C800" s="68" t="s">
        <v>1297</v>
      </c>
      <c r="D800" s="18" t="e">
        <v>#N/A</v>
      </c>
      <c r="E800" s="18" t="e">
        <v>#N/A</v>
      </c>
      <c r="F800" s="69" t="e">
        <v>#N/A</v>
      </c>
      <c r="G800" s="18" t="e">
        <v>#N/A</v>
      </c>
      <c r="H800" s="5" t="s">
        <v>2543</v>
      </c>
      <c r="I800" s="5" t="s">
        <v>425</v>
      </c>
      <c r="J800" s="17" t="s">
        <v>425</v>
      </c>
      <c r="K800" s="5" t="s">
        <v>425</v>
      </c>
      <c r="L800" s="5" t="s">
        <v>425</v>
      </c>
      <c r="M800" s="5" t="s">
        <v>425</v>
      </c>
      <c r="N800" s="17" t="s">
        <v>425</v>
      </c>
      <c r="O800" s="5" t="s">
        <v>425</v>
      </c>
      <c r="P800" s="4"/>
      <c r="Q800" s="5" t="s">
        <v>425</v>
      </c>
      <c r="R800" s="5" t="s">
        <v>425</v>
      </c>
      <c r="S800" s="5" t="s">
        <v>425</v>
      </c>
      <c r="T800" s="5" t="s">
        <v>425</v>
      </c>
      <c r="U800" s="18" t="s">
        <v>425</v>
      </c>
      <c r="V800" s="18" t="s">
        <v>425</v>
      </c>
      <c r="W800" s="18" t="s">
        <v>425</v>
      </c>
      <c r="X800" s="18" t="s">
        <v>425</v>
      </c>
      <c r="Z800" s="7" t="str">
        <f>IFERROR(VLOOKUP(J800,Мощность!A:F,6,0),"000")</f>
        <v>000</v>
      </c>
      <c r="AA800" s="7" t="str">
        <f>IFERROR(VLOOKUP('Подбор UPS'!K800,Мощность!H:Q,10,0),"000")</f>
        <v>000</v>
      </c>
      <c r="AB800" t="str">
        <f t="shared" si="57"/>
        <v>--</v>
      </c>
      <c r="AC800" t="str">
        <f t="shared" si="58"/>
        <v>--</v>
      </c>
      <c r="AD800" t="str">
        <f t="shared" si="56"/>
        <v>--</v>
      </c>
      <c r="AE800" t="s">
        <v>425</v>
      </c>
      <c r="AF800" t="s">
        <v>425</v>
      </c>
      <c r="AG800" t="s">
        <v>425</v>
      </c>
      <c r="AH800" t="s">
        <v>425</v>
      </c>
      <c r="AI800" t="s">
        <v>425</v>
      </c>
      <c r="AJ800" s="38"/>
    </row>
    <row r="801" spans="1:36" ht="36" hidden="1">
      <c r="A801" s="64">
        <v>1027291</v>
      </c>
      <c r="B801" s="26" t="s">
        <v>2641</v>
      </c>
      <c r="C801" s="68" t="s">
        <v>367</v>
      </c>
      <c r="D801" s="18">
        <v>14.8</v>
      </c>
      <c r="E801" s="18">
        <v>48</v>
      </c>
      <c r="F801" s="69">
        <v>28</v>
      </c>
      <c r="G801" s="18">
        <v>21</v>
      </c>
      <c r="H801" s="5" t="s">
        <v>2543</v>
      </c>
      <c r="I801" s="5" t="s">
        <v>425</v>
      </c>
      <c r="J801" s="17" t="s">
        <v>425</v>
      </c>
      <c r="K801" s="5" t="s">
        <v>425</v>
      </c>
      <c r="L801" s="5" t="s">
        <v>425</v>
      </c>
      <c r="M801" s="5" t="s">
        <v>425</v>
      </c>
      <c r="N801" s="17" t="s">
        <v>425</v>
      </c>
      <c r="O801" s="5" t="s">
        <v>425</v>
      </c>
      <c r="P801" s="4"/>
      <c r="Q801" s="5" t="s">
        <v>425</v>
      </c>
      <c r="R801" s="5" t="s">
        <v>425</v>
      </c>
      <c r="S801" s="5" t="s">
        <v>425</v>
      </c>
      <c r="T801" s="5" t="s">
        <v>425</v>
      </c>
      <c r="U801" s="18" t="s">
        <v>425</v>
      </c>
      <c r="V801" s="18" t="s">
        <v>425</v>
      </c>
      <c r="W801" s="18" t="s">
        <v>425</v>
      </c>
      <c r="X801" s="18" t="s">
        <v>425</v>
      </c>
      <c r="Z801" s="7" t="str">
        <f>IFERROR(VLOOKUP(J801,Мощность!A:F,6,0),"000")</f>
        <v>000</v>
      </c>
      <c r="AA801" s="7" t="str">
        <f>IFERROR(VLOOKUP('Подбор UPS'!K801,Мощность!H:Q,10,0),"000")</f>
        <v>000</v>
      </c>
      <c r="AB801" t="str">
        <f t="shared" si="57"/>
        <v>--</v>
      </c>
      <c r="AC801" t="str">
        <f t="shared" si="58"/>
        <v>--</v>
      </c>
      <c r="AD801" t="str">
        <f t="shared" si="56"/>
        <v>--</v>
      </c>
      <c r="AE801" t="s">
        <v>425</v>
      </c>
      <c r="AF801" t="s">
        <v>425</v>
      </c>
      <c r="AG801" t="s">
        <v>425</v>
      </c>
      <c r="AH801" t="s">
        <v>425</v>
      </c>
      <c r="AI801" t="s">
        <v>425</v>
      </c>
      <c r="AJ801" s="38"/>
    </row>
    <row r="802" spans="1:36" ht="36" hidden="1">
      <c r="A802" s="64">
        <v>1029955</v>
      </c>
      <c r="B802" s="26" t="s">
        <v>368</v>
      </c>
      <c r="C802" s="68" t="s">
        <v>369</v>
      </c>
      <c r="D802" s="18">
        <v>16</v>
      </c>
      <c r="E802" s="18">
        <v>48</v>
      </c>
      <c r="F802" s="69">
        <v>28</v>
      </c>
      <c r="G802" s="18">
        <v>28</v>
      </c>
      <c r="H802" s="5" t="s">
        <v>2543</v>
      </c>
      <c r="I802" s="5" t="s">
        <v>425</v>
      </c>
      <c r="J802" s="17" t="s">
        <v>425</v>
      </c>
      <c r="K802" s="5" t="s">
        <v>425</v>
      </c>
      <c r="L802" s="5" t="s">
        <v>425</v>
      </c>
      <c r="M802" s="5" t="s">
        <v>425</v>
      </c>
      <c r="N802" s="17" t="s">
        <v>425</v>
      </c>
      <c r="O802" s="5" t="s">
        <v>425</v>
      </c>
      <c r="P802" s="4"/>
      <c r="Q802" s="5" t="s">
        <v>425</v>
      </c>
      <c r="R802" s="5" t="s">
        <v>425</v>
      </c>
      <c r="S802" s="5" t="s">
        <v>425</v>
      </c>
      <c r="T802" s="5" t="s">
        <v>425</v>
      </c>
      <c r="U802" s="18" t="s">
        <v>425</v>
      </c>
      <c r="V802" s="18" t="s">
        <v>425</v>
      </c>
      <c r="W802" s="18" t="s">
        <v>425</v>
      </c>
      <c r="X802" s="18" t="s">
        <v>425</v>
      </c>
      <c r="Z802" s="7" t="str">
        <f>IFERROR(VLOOKUP(J802,Мощность!A:F,6,0),"000")</f>
        <v>000</v>
      </c>
      <c r="AA802" s="7" t="str">
        <f>IFERROR(VLOOKUP('Подбор UPS'!K802,Мощность!H:Q,10,0),"000")</f>
        <v>000</v>
      </c>
      <c r="AB802" t="str">
        <f t="shared" si="57"/>
        <v>--</v>
      </c>
      <c r="AC802" t="str">
        <f t="shared" si="58"/>
        <v>--</v>
      </c>
      <c r="AD802" t="str">
        <f t="shared" si="56"/>
        <v>--</v>
      </c>
      <c r="AE802" t="s">
        <v>425</v>
      </c>
      <c r="AF802" t="s">
        <v>425</v>
      </c>
      <c r="AG802" t="s">
        <v>425</v>
      </c>
      <c r="AH802" t="s">
        <v>425</v>
      </c>
      <c r="AI802" t="s">
        <v>425</v>
      </c>
      <c r="AJ802" s="38"/>
    </row>
    <row r="803" spans="1:36" ht="24" hidden="1">
      <c r="A803" s="64" t="s">
        <v>2642</v>
      </c>
      <c r="B803" s="73" t="s">
        <v>2643</v>
      </c>
      <c r="C803" s="80" t="s">
        <v>2644</v>
      </c>
      <c r="D803" s="18" t="e">
        <v>#N/A</v>
      </c>
      <c r="E803" s="18" t="e">
        <v>#N/A</v>
      </c>
      <c r="F803" s="69" t="e">
        <v>#N/A</v>
      </c>
      <c r="G803" s="18" t="e">
        <v>#N/A</v>
      </c>
      <c r="H803" s="5" t="s">
        <v>2543</v>
      </c>
      <c r="I803" s="5" t="s">
        <v>425</v>
      </c>
      <c r="J803" s="17" t="s">
        <v>425</v>
      </c>
      <c r="K803" s="5" t="s">
        <v>425</v>
      </c>
      <c r="L803" s="5" t="s">
        <v>425</v>
      </c>
      <c r="M803" s="5" t="s">
        <v>425</v>
      </c>
      <c r="N803" s="17" t="s">
        <v>425</v>
      </c>
      <c r="O803" s="5" t="s">
        <v>425</v>
      </c>
      <c r="P803" s="4"/>
      <c r="Q803" s="5" t="s">
        <v>425</v>
      </c>
      <c r="R803" s="5" t="s">
        <v>425</v>
      </c>
      <c r="S803" s="5" t="s">
        <v>425</v>
      </c>
      <c r="T803" s="5" t="s">
        <v>425</v>
      </c>
      <c r="U803" s="18" t="s">
        <v>425</v>
      </c>
      <c r="V803" s="18" t="s">
        <v>425</v>
      </c>
      <c r="W803" s="18" t="s">
        <v>425</v>
      </c>
      <c r="X803" s="18" t="s">
        <v>425</v>
      </c>
      <c r="Z803" s="7" t="str">
        <f>IFERROR(VLOOKUP(J803,Мощность!A:F,6,0),"000")</f>
        <v>000</v>
      </c>
      <c r="AA803" s="7" t="str">
        <f>IFERROR(VLOOKUP('Подбор UPS'!K803,Мощность!H:Q,10,0),"000")</f>
        <v>000</v>
      </c>
      <c r="AB803" t="str">
        <f t="shared" si="57"/>
        <v>--</v>
      </c>
      <c r="AC803" t="str">
        <f t="shared" si="58"/>
        <v>--</v>
      </c>
      <c r="AD803" t="str">
        <f t="shared" si="56"/>
        <v>--</v>
      </c>
      <c r="AE803" t="s">
        <v>425</v>
      </c>
      <c r="AF803" t="s">
        <v>425</v>
      </c>
      <c r="AG803" t="s">
        <v>425</v>
      </c>
      <c r="AH803" t="s">
        <v>425</v>
      </c>
      <c r="AI803" t="s">
        <v>425</v>
      </c>
      <c r="AJ803" s="38"/>
    </row>
    <row r="804" spans="1:36" ht="24" hidden="1">
      <c r="A804" s="64">
        <v>1027360</v>
      </c>
      <c r="B804" s="26" t="s">
        <v>2645</v>
      </c>
      <c r="C804" s="80" t="s">
        <v>2646</v>
      </c>
      <c r="D804" s="18" t="e">
        <v>#N/A</v>
      </c>
      <c r="E804" s="18" t="e">
        <v>#N/A</v>
      </c>
      <c r="F804" s="69" t="e">
        <v>#N/A</v>
      </c>
      <c r="G804" s="18" t="e">
        <v>#N/A</v>
      </c>
      <c r="H804" s="5" t="s">
        <v>2543</v>
      </c>
      <c r="I804" s="5" t="s">
        <v>425</v>
      </c>
      <c r="J804" s="17" t="s">
        <v>425</v>
      </c>
      <c r="K804" s="5" t="s">
        <v>425</v>
      </c>
      <c r="L804" s="5" t="s">
        <v>425</v>
      </c>
      <c r="M804" s="5" t="s">
        <v>425</v>
      </c>
      <c r="N804" s="17" t="s">
        <v>425</v>
      </c>
      <c r="O804" s="5" t="s">
        <v>425</v>
      </c>
      <c r="P804" s="4"/>
      <c r="Q804" s="5" t="s">
        <v>425</v>
      </c>
      <c r="R804" s="5" t="s">
        <v>425</v>
      </c>
      <c r="S804" s="5" t="s">
        <v>425</v>
      </c>
      <c r="T804" s="5" t="s">
        <v>425</v>
      </c>
      <c r="U804" s="18" t="s">
        <v>425</v>
      </c>
      <c r="V804" s="18" t="s">
        <v>425</v>
      </c>
      <c r="W804" s="18" t="s">
        <v>425</v>
      </c>
      <c r="X804" s="18" t="s">
        <v>425</v>
      </c>
      <c r="Z804" s="7" t="str">
        <f>IFERROR(VLOOKUP(J804,Мощность!A:F,6,0),"000")</f>
        <v>000</v>
      </c>
      <c r="AA804" s="7" t="str">
        <f>IFERROR(VLOOKUP('Подбор UPS'!K804,Мощность!H:Q,10,0),"000")</f>
        <v>000</v>
      </c>
      <c r="AB804" t="str">
        <f t="shared" si="57"/>
        <v>--</v>
      </c>
      <c r="AC804" t="str">
        <f t="shared" si="58"/>
        <v>--</v>
      </c>
      <c r="AD804" t="str">
        <f t="shared" si="56"/>
        <v>--</v>
      </c>
      <c r="AE804" t="s">
        <v>425</v>
      </c>
      <c r="AF804" t="s">
        <v>425</v>
      </c>
      <c r="AG804" t="s">
        <v>425</v>
      </c>
      <c r="AH804" t="s">
        <v>425</v>
      </c>
      <c r="AI804" t="s">
        <v>425</v>
      </c>
      <c r="AJ804" s="38"/>
    </row>
    <row r="805" spans="1:36" ht="24" hidden="1">
      <c r="A805" s="64" t="s">
        <v>2647</v>
      </c>
      <c r="B805" s="73" t="s">
        <v>2648</v>
      </c>
      <c r="C805" s="80" t="s">
        <v>2649</v>
      </c>
      <c r="D805" s="18" t="e">
        <v>#N/A</v>
      </c>
      <c r="E805" s="18" t="e">
        <v>#N/A</v>
      </c>
      <c r="F805" s="69" t="e">
        <v>#N/A</v>
      </c>
      <c r="G805" s="18" t="e">
        <v>#N/A</v>
      </c>
      <c r="H805" s="5" t="s">
        <v>2543</v>
      </c>
      <c r="I805" s="5" t="s">
        <v>425</v>
      </c>
      <c r="J805" s="17" t="s">
        <v>425</v>
      </c>
      <c r="K805" s="5" t="s">
        <v>425</v>
      </c>
      <c r="L805" s="5" t="s">
        <v>425</v>
      </c>
      <c r="M805" s="5" t="s">
        <v>425</v>
      </c>
      <c r="N805" s="17" t="s">
        <v>425</v>
      </c>
      <c r="O805" s="5" t="s">
        <v>425</v>
      </c>
      <c r="P805" s="4"/>
      <c r="Q805" s="5" t="s">
        <v>425</v>
      </c>
      <c r="R805" s="5" t="s">
        <v>425</v>
      </c>
      <c r="S805" s="5" t="s">
        <v>425</v>
      </c>
      <c r="T805" s="5" t="s">
        <v>425</v>
      </c>
      <c r="U805" s="18" t="s">
        <v>425</v>
      </c>
      <c r="V805" s="18" t="s">
        <v>425</v>
      </c>
      <c r="W805" s="18" t="s">
        <v>425</v>
      </c>
      <c r="X805" s="18" t="s">
        <v>425</v>
      </c>
      <c r="Z805" s="7" t="str">
        <f>IFERROR(VLOOKUP(J805,Мощность!A:F,6,0),"000")</f>
        <v>000</v>
      </c>
      <c r="AA805" s="7" t="str">
        <f>IFERROR(VLOOKUP('Подбор UPS'!K805,Мощность!H:Q,10,0),"000")</f>
        <v>000</v>
      </c>
      <c r="AB805" t="str">
        <f t="shared" si="57"/>
        <v>--</v>
      </c>
      <c r="AC805" t="str">
        <f t="shared" si="58"/>
        <v>--</v>
      </c>
      <c r="AD805" t="str">
        <f t="shared" si="56"/>
        <v>--</v>
      </c>
      <c r="AE805" t="s">
        <v>425</v>
      </c>
      <c r="AF805" t="s">
        <v>425</v>
      </c>
      <c r="AG805" t="s">
        <v>425</v>
      </c>
      <c r="AH805" t="s">
        <v>425</v>
      </c>
      <c r="AI805" t="s">
        <v>425</v>
      </c>
      <c r="AJ805" s="38"/>
    </row>
    <row r="806" spans="1:36" hidden="1">
      <c r="A806" s="65" t="s">
        <v>1288</v>
      </c>
      <c r="B806" s="26" t="s">
        <v>1289</v>
      </c>
      <c r="C806" s="68" t="s">
        <v>1292</v>
      </c>
      <c r="D806" s="18" t="s">
        <v>370</v>
      </c>
      <c r="E806" s="74" t="s">
        <v>2533</v>
      </c>
      <c r="F806" s="69"/>
      <c r="G806" s="18"/>
      <c r="H806" s="5" t="s">
        <v>2543</v>
      </c>
      <c r="I806" s="5" t="s">
        <v>425</v>
      </c>
      <c r="J806" s="17" t="s">
        <v>425</v>
      </c>
      <c r="K806" s="5" t="s">
        <v>425</v>
      </c>
      <c r="L806" s="5" t="s">
        <v>425</v>
      </c>
      <c r="M806" s="5" t="s">
        <v>425</v>
      </c>
      <c r="N806" s="17" t="s">
        <v>425</v>
      </c>
      <c r="O806" s="5" t="s">
        <v>425</v>
      </c>
      <c r="P806" s="4"/>
      <c r="Q806" s="5" t="s">
        <v>425</v>
      </c>
      <c r="R806" s="5" t="s">
        <v>425</v>
      </c>
      <c r="S806" s="5" t="s">
        <v>425</v>
      </c>
      <c r="T806" s="5" t="s">
        <v>425</v>
      </c>
      <c r="U806" s="18" t="s">
        <v>425</v>
      </c>
      <c r="V806" s="18" t="s">
        <v>425</v>
      </c>
      <c r="W806" s="18" t="s">
        <v>425</v>
      </c>
      <c r="X806" s="18" t="s">
        <v>425</v>
      </c>
      <c r="Z806" s="7" t="str">
        <f>IFERROR(VLOOKUP(J806,Мощность!A:F,6,0),"000")</f>
        <v>000</v>
      </c>
      <c r="AA806" s="7" t="str">
        <f>IFERROR(VLOOKUP('Подбор UPS'!K806,Мощность!H:Q,10,0),"000")</f>
        <v>000</v>
      </c>
      <c r="AB806" t="str">
        <f t="shared" si="57"/>
        <v>--</v>
      </c>
      <c r="AC806" t="str">
        <f t="shared" si="58"/>
        <v>--</v>
      </c>
      <c r="AD806" t="str">
        <f t="shared" si="56"/>
        <v>--</v>
      </c>
      <c r="AE806" t="s">
        <v>425</v>
      </c>
      <c r="AF806" t="s">
        <v>425</v>
      </c>
      <c r="AG806" t="s">
        <v>425</v>
      </c>
      <c r="AH806" t="s">
        <v>425</v>
      </c>
      <c r="AI806" t="s">
        <v>425</v>
      </c>
      <c r="AJ806" s="38"/>
    </row>
    <row r="807" spans="1:36" ht="24" hidden="1">
      <c r="A807" s="65" t="s">
        <v>1290</v>
      </c>
      <c r="B807" s="26" t="s">
        <v>1291</v>
      </c>
      <c r="C807" s="68" t="s">
        <v>1293</v>
      </c>
      <c r="D807" s="18" t="s">
        <v>370</v>
      </c>
      <c r="E807" s="74" t="s">
        <v>2533</v>
      </c>
      <c r="F807" s="69"/>
      <c r="G807" s="18"/>
      <c r="H807" s="5" t="s">
        <v>2543</v>
      </c>
      <c r="I807" s="5" t="s">
        <v>425</v>
      </c>
      <c r="J807" s="17" t="s">
        <v>425</v>
      </c>
      <c r="K807" s="5" t="s">
        <v>425</v>
      </c>
      <c r="L807" s="5" t="s">
        <v>425</v>
      </c>
      <c r="M807" s="5" t="s">
        <v>425</v>
      </c>
      <c r="N807" s="17" t="s">
        <v>425</v>
      </c>
      <c r="O807" s="5" t="s">
        <v>425</v>
      </c>
      <c r="P807" s="4"/>
      <c r="Q807" s="5" t="s">
        <v>425</v>
      </c>
      <c r="R807" s="5" t="s">
        <v>425</v>
      </c>
      <c r="S807" s="5" t="s">
        <v>425</v>
      </c>
      <c r="T807" s="5" t="s">
        <v>425</v>
      </c>
      <c r="U807" s="18" t="s">
        <v>425</v>
      </c>
      <c r="V807" s="18" t="s">
        <v>425</v>
      </c>
      <c r="W807" s="18" t="s">
        <v>425</v>
      </c>
      <c r="X807" s="18" t="s">
        <v>425</v>
      </c>
      <c r="Z807" s="7" t="str">
        <f>IFERROR(VLOOKUP(J807,Мощность!A:F,6,0),"000")</f>
        <v>000</v>
      </c>
      <c r="AA807" s="7" t="str">
        <f>IFERROR(VLOOKUP('Подбор UPS'!K807,Мощность!H:Q,10,0),"000")</f>
        <v>000</v>
      </c>
      <c r="AB807" t="str">
        <f t="shared" si="57"/>
        <v>--</v>
      </c>
      <c r="AC807" t="str">
        <f t="shared" si="58"/>
        <v>--</v>
      </c>
      <c r="AD807" t="str">
        <f t="shared" si="56"/>
        <v>--</v>
      </c>
      <c r="AE807" t="s">
        <v>425</v>
      </c>
      <c r="AF807" t="s">
        <v>425</v>
      </c>
      <c r="AG807" t="s">
        <v>425</v>
      </c>
      <c r="AH807" t="s">
        <v>425</v>
      </c>
      <c r="AI807" t="s">
        <v>425</v>
      </c>
      <c r="AJ807" s="38"/>
    </row>
    <row r="808" spans="1:36" ht="24" hidden="1">
      <c r="A808" s="65">
        <v>1025438</v>
      </c>
      <c r="B808" s="26" t="s">
        <v>373</v>
      </c>
      <c r="C808" s="68" t="s">
        <v>405</v>
      </c>
      <c r="D808" s="18">
        <v>150</v>
      </c>
      <c r="E808" s="18" t="s">
        <v>370</v>
      </c>
      <c r="F808" s="69" t="s">
        <v>370</v>
      </c>
      <c r="G808" s="18" t="s">
        <v>370</v>
      </c>
      <c r="H808" s="5" t="s">
        <v>2543</v>
      </c>
      <c r="I808" s="5" t="s">
        <v>425</v>
      </c>
      <c r="J808" s="17" t="s">
        <v>425</v>
      </c>
      <c r="K808" s="5" t="s">
        <v>425</v>
      </c>
      <c r="L808" s="5" t="s">
        <v>425</v>
      </c>
      <c r="M808" s="5" t="s">
        <v>425</v>
      </c>
      <c r="N808" s="17" t="s">
        <v>425</v>
      </c>
      <c r="O808" s="5" t="s">
        <v>425</v>
      </c>
      <c r="P808" s="4"/>
      <c r="Q808" s="5" t="s">
        <v>425</v>
      </c>
      <c r="R808" s="5" t="s">
        <v>425</v>
      </c>
      <c r="S808" s="5" t="s">
        <v>425</v>
      </c>
      <c r="T808" s="5" t="s">
        <v>425</v>
      </c>
      <c r="U808" s="18" t="s">
        <v>425</v>
      </c>
      <c r="V808" s="18" t="s">
        <v>425</v>
      </c>
      <c r="W808" s="18" t="s">
        <v>425</v>
      </c>
      <c r="X808" s="18" t="s">
        <v>425</v>
      </c>
      <c r="Z808" s="7" t="str">
        <f>IFERROR(VLOOKUP(J808,Мощность!A:F,6,0),"000")</f>
        <v>000</v>
      </c>
      <c r="AA808" s="7" t="str">
        <f>IFERROR(VLOOKUP('Подбор UPS'!K808,Мощность!H:Q,10,0),"000")</f>
        <v>000</v>
      </c>
      <c r="AB808" t="str">
        <f t="shared" si="57"/>
        <v>--</v>
      </c>
      <c r="AC808" t="str">
        <f t="shared" si="58"/>
        <v>--</v>
      </c>
      <c r="AD808" t="str">
        <f t="shared" si="56"/>
        <v>--</v>
      </c>
      <c r="AE808" t="s">
        <v>425</v>
      </c>
      <c r="AF808" t="s">
        <v>425</v>
      </c>
      <c r="AG808" t="s">
        <v>425</v>
      </c>
      <c r="AH808" t="s">
        <v>425</v>
      </c>
      <c r="AI808" t="s">
        <v>425</v>
      </c>
      <c r="AJ808" s="38"/>
    </row>
    <row r="809" spans="1:36" ht="24" hidden="1">
      <c r="A809" s="65">
        <v>1025439</v>
      </c>
      <c r="B809" s="26" t="s">
        <v>372</v>
      </c>
      <c r="C809" s="68" t="s">
        <v>404</v>
      </c>
      <c r="D809" s="18">
        <v>150</v>
      </c>
      <c r="E809" s="18" t="s">
        <v>370</v>
      </c>
      <c r="F809" s="69" t="s">
        <v>370</v>
      </c>
      <c r="G809" s="18" t="s">
        <v>370</v>
      </c>
      <c r="H809" s="5" t="s">
        <v>2543</v>
      </c>
      <c r="I809" s="5" t="s">
        <v>425</v>
      </c>
      <c r="J809" s="17" t="s">
        <v>425</v>
      </c>
      <c r="K809" s="5" t="s">
        <v>425</v>
      </c>
      <c r="L809" s="5" t="s">
        <v>425</v>
      </c>
      <c r="M809" s="5" t="s">
        <v>425</v>
      </c>
      <c r="N809" s="17" t="s">
        <v>425</v>
      </c>
      <c r="O809" s="5" t="s">
        <v>425</v>
      </c>
      <c r="P809" s="4"/>
      <c r="Q809" s="5" t="s">
        <v>425</v>
      </c>
      <c r="R809" s="5" t="s">
        <v>425</v>
      </c>
      <c r="S809" s="5" t="s">
        <v>425</v>
      </c>
      <c r="T809" s="5" t="s">
        <v>425</v>
      </c>
      <c r="U809" s="18" t="s">
        <v>425</v>
      </c>
      <c r="V809" s="18" t="s">
        <v>425</v>
      </c>
      <c r="W809" s="18" t="s">
        <v>425</v>
      </c>
      <c r="X809" s="18" t="s">
        <v>425</v>
      </c>
      <c r="Z809" s="7" t="str">
        <f>IFERROR(VLOOKUP(J809,Мощность!A:F,6,0),"000")</f>
        <v>000</v>
      </c>
      <c r="AA809" s="7" t="str">
        <f>IFERROR(VLOOKUP('Подбор UPS'!K809,Мощность!H:Q,10,0),"000")</f>
        <v>000</v>
      </c>
      <c r="AB809" t="str">
        <f t="shared" si="57"/>
        <v>--</v>
      </c>
      <c r="AC809" t="str">
        <f t="shared" si="58"/>
        <v>--</v>
      </c>
      <c r="AD809" t="str">
        <f t="shared" si="56"/>
        <v>--</v>
      </c>
      <c r="AE809" t="s">
        <v>425</v>
      </c>
      <c r="AF809" t="s">
        <v>425</v>
      </c>
      <c r="AG809" t="s">
        <v>425</v>
      </c>
      <c r="AH809" t="s">
        <v>425</v>
      </c>
      <c r="AI809" t="s">
        <v>425</v>
      </c>
      <c r="AJ809" s="38"/>
    </row>
    <row r="810" spans="1:36" ht="24" hidden="1">
      <c r="A810" s="65">
        <v>1025667</v>
      </c>
      <c r="B810" s="26" t="s">
        <v>375</v>
      </c>
      <c r="C810" s="68" t="s">
        <v>409</v>
      </c>
      <c r="D810" s="18">
        <v>12</v>
      </c>
      <c r="E810" s="18">
        <v>70</v>
      </c>
      <c r="F810" s="69">
        <v>50</v>
      </c>
      <c r="G810" s="18">
        <v>26</v>
      </c>
      <c r="H810" s="5" t="s">
        <v>2543</v>
      </c>
      <c r="I810" s="5" t="s">
        <v>425</v>
      </c>
      <c r="J810" s="17" t="s">
        <v>425</v>
      </c>
      <c r="K810" s="5" t="s">
        <v>425</v>
      </c>
      <c r="L810" s="5" t="s">
        <v>425</v>
      </c>
      <c r="M810" s="5" t="s">
        <v>425</v>
      </c>
      <c r="N810" s="17" t="s">
        <v>425</v>
      </c>
      <c r="O810" s="5" t="s">
        <v>425</v>
      </c>
      <c r="P810" s="4"/>
      <c r="Q810" s="5" t="s">
        <v>425</v>
      </c>
      <c r="R810" s="5" t="s">
        <v>425</v>
      </c>
      <c r="S810" s="5" t="s">
        <v>425</v>
      </c>
      <c r="T810" s="5" t="s">
        <v>425</v>
      </c>
      <c r="U810" s="18" t="s">
        <v>425</v>
      </c>
      <c r="V810" s="18" t="s">
        <v>425</v>
      </c>
      <c r="W810" s="18" t="s">
        <v>425</v>
      </c>
      <c r="X810" s="18" t="s">
        <v>425</v>
      </c>
      <c r="Z810" s="7" t="str">
        <f>IFERROR(VLOOKUP(J810,Мощность!A:F,6,0),"000")</f>
        <v>000</v>
      </c>
      <c r="AA810" s="7" t="str">
        <f>IFERROR(VLOOKUP('Подбор UPS'!K810,Мощность!H:Q,10,0),"000")</f>
        <v>000</v>
      </c>
      <c r="AB810" t="str">
        <f t="shared" si="57"/>
        <v>--</v>
      </c>
      <c r="AC810" t="str">
        <f t="shared" si="58"/>
        <v>--</v>
      </c>
      <c r="AD810" t="str">
        <f t="shared" si="56"/>
        <v>--</v>
      </c>
      <c r="AE810" t="s">
        <v>425</v>
      </c>
      <c r="AF810" t="s">
        <v>425</v>
      </c>
      <c r="AG810" t="s">
        <v>425</v>
      </c>
      <c r="AH810" t="s">
        <v>425</v>
      </c>
      <c r="AI810" t="s">
        <v>425</v>
      </c>
      <c r="AJ810" s="38"/>
    </row>
    <row r="811" spans="1:36" hidden="1">
      <c r="A811" s="65" t="s">
        <v>1222</v>
      </c>
      <c r="B811" s="26" t="s">
        <v>1223</v>
      </c>
      <c r="C811" s="68" t="s">
        <v>1224</v>
      </c>
      <c r="D811" s="18">
        <v>26</v>
      </c>
      <c r="E811" s="18">
        <v>50.6</v>
      </c>
      <c r="F811" s="69">
        <v>27.5</v>
      </c>
      <c r="G811" s="18">
        <v>51.4</v>
      </c>
      <c r="H811" s="5" t="s">
        <v>2531</v>
      </c>
      <c r="I811" s="5" t="s">
        <v>425</v>
      </c>
      <c r="J811" s="17" t="s">
        <v>425</v>
      </c>
      <c r="K811" s="5" t="s">
        <v>425</v>
      </c>
      <c r="L811" s="5" t="s">
        <v>425</v>
      </c>
      <c r="M811" s="5" t="s">
        <v>425</v>
      </c>
      <c r="N811" s="17" t="s">
        <v>425</v>
      </c>
      <c r="O811" s="5" t="s">
        <v>425</v>
      </c>
      <c r="P811" s="4"/>
      <c r="Q811" s="5" t="s">
        <v>425</v>
      </c>
      <c r="R811" s="5" t="s">
        <v>425</v>
      </c>
      <c r="S811" s="5" t="s">
        <v>425</v>
      </c>
      <c r="T811" s="5" t="s">
        <v>425</v>
      </c>
      <c r="U811" s="18" t="s">
        <v>425</v>
      </c>
      <c r="V811" s="18" t="s">
        <v>425</v>
      </c>
      <c r="W811" s="18" t="s">
        <v>425</v>
      </c>
      <c r="X811" s="18" t="s">
        <v>425</v>
      </c>
      <c r="Z811" s="7" t="str">
        <f>IFERROR(VLOOKUP(J811,Мощность!A:F,6,0),"000")</f>
        <v>000</v>
      </c>
      <c r="AA811" s="7" t="str">
        <f>IFERROR(VLOOKUP('Подбор UPS'!K811,Мощность!H:Q,10,0),"000")</f>
        <v>000</v>
      </c>
      <c r="AB811" t="str">
        <f t="shared" si="57"/>
        <v>--</v>
      </c>
      <c r="AC811" t="str">
        <f t="shared" si="58"/>
        <v>--</v>
      </c>
      <c r="AD811" t="str">
        <f t="shared" si="56"/>
        <v>--</v>
      </c>
      <c r="AE811" t="s">
        <v>425</v>
      </c>
      <c r="AF811" t="s">
        <v>425</v>
      </c>
      <c r="AG811" t="s">
        <v>425</v>
      </c>
      <c r="AH811" t="s">
        <v>425</v>
      </c>
      <c r="AI811" t="s">
        <v>425</v>
      </c>
      <c r="AJ811" s="38"/>
    </row>
    <row r="812" spans="1:36" ht="24" hidden="1">
      <c r="A812" s="65" t="s">
        <v>1225</v>
      </c>
      <c r="B812" s="26" t="s">
        <v>1226</v>
      </c>
      <c r="C812" s="68" t="s">
        <v>1227</v>
      </c>
      <c r="D812" s="18">
        <v>27</v>
      </c>
      <c r="E812" s="18">
        <v>50.6</v>
      </c>
      <c r="F812" s="69">
        <v>27.5</v>
      </c>
      <c r="G812" s="18">
        <v>51.4</v>
      </c>
      <c r="H812" s="5" t="s">
        <v>2531</v>
      </c>
      <c r="I812" s="5" t="s">
        <v>425</v>
      </c>
      <c r="J812" s="17" t="s">
        <v>425</v>
      </c>
      <c r="K812" s="5" t="s">
        <v>425</v>
      </c>
      <c r="L812" s="5" t="s">
        <v>425</v>
      </c>
      <c r="M812" s="5" t="s">
        <v>425</v>
      </c>
      <c r="N812" s="17" t="s">
        <v>425</v>
      </c>
      <c r="O812" s="5" t="s">
        <v>425</v>
      </c>
      <c r="P812" s="4"/>
      <c r="Q812" s="5" t="s">
        <v>425</v>
      </c>
      <c r="R812" s="5" t="s">
        <v>425</v>
      </c>
      <c r="S812" s="5" t="s">
        <v>425</v>
      </c>
      <c r="T812" s="5" t="s">
        <v>425</v>
      </c>
      <c r="U812" s="18" t="s">
        <v>425</v>
      </c>
      <c r="V812" s="18" t="s">
        <v>425</v>
      </c>
      <c r="W812" s="18" t="s">
        <v>425</v>
      </c>
      <c r="X812" s="18" t="s">
        <v>425</v>
      </c>
      <c r="Z812" s="7" t="str">
        <f>IFERROR(VLOOKUP(J812,Мощность!A:F,6,0),"000")</f>
        <v>000</v>
      </c>
      <c r="AA812" s="7" t="str">
        <f>IFERROR(VLOOKUP('Подбор UPS'!K812,Мощность!H:Q,10,0),"000")</f>
        <v>000</v>
      </c>
      <c r="AB812" t="str">
        <f t="shared" si="57"/>
        <v>--</v>
      </c>
      <c r="AC812" t="str">
        <f t="shared" si="58"/>
        <v>--</v>
      </c>
      <c r="AD812" t="str">
        <f t="shared" si="56"/>
        <v>--</v>
      </c>
      <c r="AE812" t="s">
        <v>425</v>
      </c>
      <c r="AF812" t="s">
        <v>425</v>
      </c>
      <c r="AG812" t="s">
        <v>425</v>
      </c>
      <c r="AH812" t="s">
        <v>425</v>
      </c>
      <c r="AI812" t="s">
        <v>425</v>
      </c>
      <c r="AJ812" s="38"/>
    </row>
    <row r="813" spans="1:36" ht="24" hidden="1">
      <c r="A813" s="65" t="s">
        <v>1228</v>
      </c>
      <c r="B813" s="26" t="s">
        <v>1229</v>
      </c>
      <c r="C813" s="68" t="s">
        <v>1230</v>
      </c>
      <c r="D813" s="18">
        <v>27</v>
      </c>
      <c r="E813" s="18">
        <v>50.6</v>
      </c>
      <c r="F813" s="69">
        <v>27.5</v>
      </c>
      <c r="G813" s="18">
        <v>51.4</v>
      </c>
      <c r="H813" s="5" t="s">
        <v>2531</v>
      </c>
      <c r="I813" s="5" t="s">
        <v>425</v>
      </c>
      <c r="J813" s="17" t="s">
        <v>425</v>
      </c>
      <c r="K813" s="5" t="s">
        <v>425</v>
      </c>
      <c r="L813" s="5" t="s">
        <v>425</v>
      </c>
      <c r="M813" s="5" t="s">
        <v>425</v>
      </c>
      <c r="N813" s="17" t="s">
        <v>425</v>
      </c>
      <c r="O813" s="5" t="s">
        <v>425</v>
      </c>
      <c r="P813" s="4"/>
      <c r="Q813" s="5" t="s">
        <v>425</v>
      </c>
      <c r="R813" s="5" t="s">
        <v>425</v>
      </c>
      <c r="S813" s="5" t="s">
        <v>425</v>
      </c>
      <c r="T813" s="5" t="s">
        <v>425</v>
      </c>
      <c r="U813" s="18" t="s">
        <v>425</v>
      </c>
      <c r="V813" s="18" t="s">
        <v>425</v>
      </c>
      <c r="W813" s="18" t="s">
        <v>425</v>
      </c>
      <c r="X813" s="18" t="s">
        <v>425</v>
      </c>
      <c r="Z813" s="7" t="str">
        <f>IFERROR(VLOOKUP(J813,Мощность!A:F,6,0),"000")</f>
        <v>000</v>
      </c>
      <c r="AA813" s="7" t="str">
        <f>IFERROR(VLOOKUP('Подбор UPS'!K813,Мощность!H:Q,10,0),"000")</f>
        <v>000</v>
      </c>
      <c r="AB813" t="str">
        <f t="shared" si="57"/>
        <v>--</v>
      </c>
      <c r="AC813" t="str">
        <f t="shared" si="58"/>
        <v>--</v>
      </c>
      <c r="AD813" t="str">
        <f t="shared" si="56"/>
        <v>--</v>
      </c>
      <c r="AE813" t="s">
        <v>425</v>
      </c>
      <c r="AF813" t="s">
        <v>425</v>
      </c>
      <c r="AG813" t="s">
        <v>425</v>
      </c>
      <c r="AH813" t="s">
        <v>425</v>
      </c>
      <c r="AI813" t="s">
        <v>425</v>
      </c>
      <c r="AJ813" s="38"/>
    </row>
    <row r="814" spans="1:36" hidden="1">
      <c r="A814" s="65" t="s">
        <v>1231</v>
      </c>
      <c r="B814" s="26" t="s">
        <v>1232</v>
      </c>
      <c r="C814" s="68" t="s">
        <v>1233</v>
      </c>
      <c r="D814" s="18">
        <v>26</v>
      </c>
      <c r="E814" s="18">
        <v>50.6</v>
      </c>
      <c r="F814" s="69">
        <v>27.5</v>
      </c>
      <c r="G814" s="18">
        <v>51.4</v>
      </c>
      <c r="H814" s="5" t="s">
        <v>2531</v>
      </c>
      <c r="I814" s="5" t="s">
        <v>425</v>
      </c>
      <c r="J814" s="17" t="s">
        <v>425</v>
      </c>
      <c r="K814" s="5" t="s">
        <v>425</v>
      </c>
      <c r="L814" s="5" t="s">
        <v>425</v>
      </c>
      <c r="M814" s="5" t="s">
        <v>425</v>
      </c>
      <c r="N814" s="17" t="s">
        <v>425</v>
      </c>
      <c r="O814" s="5" t="s">
        <v>425</v>
      </c>
      <c r="P814" s="4"/>
      <c r="Q814" s="5" t="s">
        <v>425</v>
      </c>
      <c r="R814" s="5" t="s">
        <v>425</v>
      </c>
      <c r="S814" s="5" t="s">
        <v>425</v>
      </c>
      <c r="T814" s="5" t="s">
        <v>425</v>
      </c>
      <c r="U814" s="18" t="s">
        <v>425</v>
      </c>
      <c r="V814" s="18" t="s">
        <v>425</v>
      </c>
      <c r="W814" s="18" t="s">
        <v>425</v>
      </c>
      <c r="X814" s="18" t="s">
        <v>425</v>
      </c>
      <c r="Z814" s="7" t="str">
        <f>IFERROR(VLOOKUP(J814,Мощность!A:F,6,0),"000")</f>
        <v>000</v>
      </c>
      <c r="AA814" s="7" t="str">
        <f>IFERROR(VLOOKUP('Подбор UPS'!K814,Мощность!H:Q,10,0),"000")</f>
        <v>000</v>
      </c>
      <c r="AB814" t="str">
        <f t="shared" si="57"/>
        <v>--</v>
      </c>
      <c r="AC814" t="str">
        <f t="shared" si="58"/>
        <v>--</v>
      </c>
      <c r="AD814" t="str">
        <f t="shared" si="56"/>
        <v>--</v>
      </c>
      <c r="AE814" t="s">
        <v>425</v>
      </c>
      <c r="AF814" t="s">
        <v>425</v>
      </c>
      <c r="AG814" t="s">
        <v>425</v>
      </c>
      <c r="AH814" t="s">
        <v>425</v>
      </c>
      <c r="AI814" t="s">
        <v>425</v>
      </c>
      <c r="AJ814" s="38"/>
    </row>
    <row r="815" spans="1:36" ht="24" hidden="1">
      <c r="A815" s="65" t="s">
        <v>1234</v>
      </c>
      <c r="B815" s="26" t="s">
        <v>1235</v>
      </c>
      <c r="C815" s="68" t="s">
        <v>1236</v>
      </c>
      <c r="D815" s="18">
        <v>27</v>
      </c>
      <c r="E815" s="18">
        <v>50.6</v>
      </c>
      <c r="F815" s="69">
        <v>27.5</v>
      </c>
      <c r="G815" s="18">
        <v>51.4</v>
      </c>
      <c r="H815" s="5" t="s">
        <v>2531</v>
      </c>
      <c r="I815" s="5" t="s">
        <v>425</v>
      </c>
      <c r="J815" s="17" t="s">
        <v>425</v>
      </c>
      <c r="K815" s="5" t="s">
        <v>425</v>
      </c>
      <c r="L815" s="5" t="s">
        <v>425</v>
      </c>
      <c r="M815" s="5" t="s">
        <v>425</v>
      </c>
      <c r="N815" s="17" t="s">
        <v>425</v>
      </c>
      <c r="O815" s="5" t="s">
        <v>425</v>
      </c>
      <c r="P815" s="4"/>
      <c r="Q815" s="5" t="s">
        <v>425</v>
      </c>
      <c r="R815" s="5" t="s">
        <v>425</v>
      </c>
      <c r="S815" s="5" t="s">
        <v>425</v>
      </c>
      <c r="T815" s="5" t="s">
        <v>425</v>
      </c>
      <c r="U815" s="18" t="s">
        <v>425</v>
      </c>
      <c r="V815" s="18" t="s">
        <v>425</v>
      </c>
      <c r="W815" s="18" t="s">
        <v>425</v>
      </c>
      <c r="X815" s="18" t="s">
        <v>425</v>
      </c>
      <c r="Z815" s="7" t="str">
        <f>IFERROR(VLOOKUP(J815,Мощность!A:F,6,0),"000")</f>
        <v>000</v>
      </c>
      <c r="AA815" s="7" t="str">
        <f>IFERROR(VLOOKUP('Подбор UPS'!K815,Мощность!H:Q,10,0),"000")</f>
        <v>000</v>
      </c>
      <c r="AB815" t="str">
        <f t="shared" si="57"/>
        <v>--</v>
      </c>
      <c r="AC815" t="str">
        <f t="shared" si="58"/>
        <v>--</v>
      </c>
      <c r="AD815" t="str">
        <f t="shared" si="56"/>
        <v>--</v>
      </c>
      <c r="AE815" t="s">
        <v>425</v>
      </c>
      <c r="AF815" t="s">
        <v>425</v>
      </c>
      <c r="AG815" t="s">
        <v>425</v>
      </c>
      <c r="AH815" t="s">
        <v>425</v>
      </c>
      <c r="AI815" t="s">
        <v>425</v>
      </c>
      <c r="AJ815" s="38"/>
    </row>
    <row r="816" spans="1:36" ht="24" hidden="1">
      <c r="A816" s="65" t="s">
        <v>1237</v>
      </c>
      <c r="B816" s="26" t="s">
        <v>1238</v>
      </c>
      <c r="C816" s="68" t="s">
        <v>1239</v>
      </c>
      <c r="D816" s="18">
        <v>27</v>
      </c>
      <c r="E816" s="18">
        <v>50.6</v>
      </c>
      <c r="F816" s="69">
        <v>27.5</v>
      </c>
      <c r="G816" s="18">
        <v>51.4</v>
      </c>
      <c r="H816" s="5" t="s">
        <v>2531</v>
      </c>
      <c r="I816" s="5" t="s">
        <v>425</v>
      </c>
      <c r="J816" s="17" t="s">
        <v>425</v>
      </c>
      <c r="K816" s="5" t="s">
        <v>425</v>
      </c>
      <c r="L816" s="5" t="s">
        <v>425</v>
      </c>
      <c r="M816" s="5" t="s">
        <v>425</v>
      </c>
      <c r="N816" s="17" t="s">
        <v>425</v>
      </c>
      <c r="O816" s="5" t="s">
        <v>425</v>
      </c>
      <c r="P816" s="4"/>
      <c r="Q816" s="5" t="s">
        <v>425</v>
      </c>
      <c r="R816" s="5" t="s">
        <v>425</v>
      </c>
      <c r="S816" s="5" t="s">
        <v>425</v>
      </c>
      <c r="T816" s="5" t="s">
        <v>425</v>
      </c>
      <c r="U816" s="18" t="s">
        <v>425</v>
      </c>
      <c r="V816" s="18" t="s">
        <v>425</v>
      </c>
      <c r="W816" s="18" t="s">
        <v>425</v>
      </c>
      <c r="X816" s="18" t="s">
        <v>425</v>
      </c>
      <c r="Z816" s="7" t="str">
        <f>IFERROR(VLOOKUP(J816,Мощность!A:F,6,0),"000")</f>
        <v>000</v>
      </c>
      <c r="AA816" s="7" t="str">
        <f>IFERROR(VLOOKUP('Подбор UPS'!K816,Мощность!H:Q,10,0),"000")</f>
        <v>000</v>
      </c>
      <c r="AB816" t="str">
        <f t="shared" si="57"/>
        <v>--</v>
      </c>
      <c r="AC816" t="str">
        <f t="shared" si="58"/>
        <v>--</v>
      </c>
      <c r="AD816" t="str">
        <f t="shared" si="56"/>
        <v>--</v>
      </c>
      <c r="AE816" t="s">
        <v>425</v>
      </c>
      <c r="AF816" t="s">
        <v>425</v>
      </c>
      <c r="AG816" t="s">
        <v>425</v>
      </c>
      <c r="AH816" t="s">
        <v>425</v>
      </c>
      <c r="AI816" t="s">
        <v>425</v>
      </c>
      <c r="AJ816" s="38"/>
    </row>
    <row r="817" spans="1:36" hidden="1">
      <c r="A817" s="65">
        <v>1022558</v>
      </c>
      <c r="B817" s="26" t="s">
        <v>2650</v>
      </c>
      <c r="C817" s="68" t="s">
        <v>2651</v>
      </c>
      <c r="D817" s="18" t="e">
        <v>#N/A</v>
      </c>
      <c r="E817" s="18" t="e">
        <v>#N/A</v>
      </c>
      <c r="F817" s="69" t="e">
        <v>#N/A</v>
      </c>
      <c r="G817" s="18" t="e">
        <v>#N/A</v>
      </c>
      <c r="H817" s="5" t="s">
        <v>2531</v>
      </c>
      <c r="I817" s="5" t="s">
        <v>425</v>
      </c>
      <c r="J817" s="17" t="s">
        <v>425</v>
      </c>
      <c r="K817" s="5" t="s">
        <v>425</v>
      </c>
      <c r="L817" s="5" t="s">
        <v>425</v>
      </c>
      <c r="M817" s="5" t="s">
        <v>425</v>
      </c>
      <c r="N817" s="17" t="s">
        <v>425</v>
      </c>
      <c r="O817" s="5" t="s">
        <v>425</v>
      </c>
      <c r="P817" s="4"/>
      <c r="Q817" s="5" t="s">
        <v>425</v>
      </c>
      <c r="R817" s="5" t="s">
        <v>425</v>
      </c>
      <c r="S817" s="5" t="s">
        <v>425</v>
      </c>
      <c r="T817" s="5" t="s">
        <v>425</v>
      </c>
      <c r="U817" s="18" t="s">
        <v>425</v>
      </c>
      <c r="V817" s="18" t="s">
        <v>425</v>
      </c>
      <c r="W817" s="18" t="s">
        <v>425</v>
      </c>
      <c r="X817" s="18" t="s">
        <v>425</v>
      </c>
      <c r="Z817" s="7" t="str">
        <f>IFERROR(VLOOKUP(J817,Мощность!A:F,6,0),"000")</f>
        <v>000</v>
      </c>
      <c r="AA817" s="7" t="str">
        <f>IFERROR(VLOOKUP('Подбор UPS'!K817,Мощность!H:Q,10,0),"000")</f>
        <v>000</v>
      </c>
      <c r="AB817" t="str">
        <f t="shared" si="57"/>
        <v>--</v>
      </c>
      <c r="AC817" t="str">
        <f t="shared" si="58"/>
        <v>--</v>
      </c>
      <c r="AD817" t="str">
        <f t="shared" si="56"/>
        <v>--</v>
      </c>
      <c r="AE817" t="s">
        <v>425</v>
      </c>
      <c r="AF817" t="s">
        <v>425</v>
      </c>
      <c r="AG817" t="s">
        <v>425</v>
      </c>
      <c r="AH817" t="s">
        <v>425</v>
      </c>
      <c r="AI817" t="s">
        <v>425</v>
      </c>
      <c r="AJ817" s="38"/>
    </row>
    <row r="818" spans="1:36" hidden="1">
      <c r="A818" s="65">
        <v>1022559</v>
      </c>
      <c r="B818" s="26" t="s">
        <v>380</v>
      </c>
      <c r="C818" s="68" t="s">
        <v>411</v>
      </c>
      <c r="D818" s="18">
        <v>5</v>
      </c>
      <c r="E818" s="18">
        <v>46</v>
      </c>
      <c r="F818" s="69">
        <v>33</v>
      </c>
      <c r="G818" s="18">
        <v>12</v>
      </c>
      <c r="H818" s="5" t="s">
        <v>2531</v>
      </c>
      <c r="I818" s="5" t="s">
        <v>425</v>
      </c>
      <c r="J818" s="17" t="s">
        <v>425</v>
      </c>
      <c r="K818" s="5" t="s">
        <v>425</v>
      </c>
      <c r="L818" s="5" t="s">
        <v>425</v>
      </c>
      <c r="M818" s="5" t="s">
        <v>425</v>
      </c>
      <c r="N818" s="17" t="s">
        <v>425</v>
      </c>
      <c r="O818" s="5" t="s">
        <v>425</v>
      </c>
      <c r="P818" s="4"/>
      <c r="Q818" s="5" t="s">
        <v>425</v>
      </c>
      <c r="R818" s="5" t="s">
        <v>425</v>
      </c>
      <c r="S818" s="5" t="s">
        <v>425</v>
      </c>
      <c r="T818" s="5" t="s">
        <v>425</v>
      </c>
      <c r="U818" s="18" t="s">
        <v>425</v>
      </c>
      <c r="V818" s="18" t="s">
        <v>425</v>
      </c>
      <c r="W818" s="18" t="s">
        <v>425</v>
      </c>
      <c r="X818" s="18" t="s">
        <v>425</v>
      </c>
      <c r="Z818" s="7" t="str">
        <f>IFERROR(VLOOKUP(J818,Мощность!A:F,6,0),"000")</f>
        <v>000</v>
      </c>
      <c r="AA818" s="7" t="str">
        <f>IFERROR(VLOOKUP('Подбор UPS'!K818,Мощность!H:Q,10,0),"000")</f>
        <v>000</v>
      </c>
      <c r="AB818" t="str">
        <f t="shared" si="57"/>
        <v>--</v>
      </c>
      <c r="AC818" t="str">
        <f t="shared" si="58"/>
        <v>--</v>
      </c>
      <c r="AD818" t="str">
        <f t="shared" si="56"/>
        <v>--</v>
      </c>
      <c r="AE818" t="s">
        <v>425</v>
      </c>
      <c r="AF818" t="s">
        <v>425</v>
      </c>
      <c r="AG818" t="s">
        <v>425</v>
      </c>
      <c r="AH818" t="s">
        <v>425</v>
      </c>
      <c r="AI818" t="s">
        <v>425</v>
      </c>
      <c r="AJ818" s="38"/>
    </row>
    <row r="819" spans="1:36" ht="36" hidden="1">
      <c r="A819" s="65">
        <v>1023007</v>
      </c>
      <c r="B819" s="81" t="s">
        <v>393</v>
      </c>
      <c r="C819" s="68" t="s">
        <v>2652</v>
      </c>
      <c r="D819" s="18">
        <v>30</v>
      </c>
      <c r="E819" s="18">
        <v>72</v>
      </c>
      <c r="F819" s="69">
        <v>80</v>
      </c>
      <c r="G819" s="18">
        <v>50</v>
      </c>
      <c r="H819" s="5" t="s">
        <v>2531</v>
      </c>
      <c r="I819" s="5" t="s">
        <v>425</v>
      </c>
      <c r="J819" s="17" t="s">
        <v>425</v>
      </c>
      <c r="K819" s="5" t="s">
        <v>425</v>
      </c>
      <c r="L819" s="5" t="s">
        <v>425</v>
      </c>
      <c r="M819" s="5" t="s">
        <v>425</v>
      </c>
      <c r="N819" s="17" t="s">
        <v>425</v>
      </c>
      <c r="O819" s="5" t="s">
        <v>425</v>
      </c>
      <c r="P819" s="4"/>
      <c r="Q819" s="5" t="s">
        <v>425</v>
      </c>
      <c r="R819" s="5" t="s">
        <v>425</v>
      </c>
      <c r="S819" s="5" t="s">
        <v>425</v>
      </c>
      <c r="T819" s="5" t="s">
        <v>425</v>
      </c>
      <c r="U819" s="18" t="s">
        <v>425</v>
      </c>
      <c r="V819" s="18" t="s">
        <v>425</v>
      </c>
      <c r="W819" s="18" t="s">
        <v>425</v>
      </c>
      <c r="X819" s="18" t="s">
        <v>425</v>
      </c>
      <c r="Z819" s="7" t="str">
        <f>IFERROR(VLOOKUP(J819,Мощность!A:F,6,0),"000")</f>
        <v>000</v>
      </c>
      <c r="AA819" s="7" t="str">
        <f>IFERROR(VLOOKUP('Подбор UPS'!K819,Мощность!H:Q,10,0),"000")</f>
        <v>000</v>
      </c>
      <c r="AB819" t="str">
        <f t="shared" si="57"/>
        <v>--</v>
      </c>
      <c r="AC819" t="str">
        <f t="shared" si="58"/>
        <v>--</v>
      </c>
      <c r="AD819" t="str">
        <f t="shared" si="56"/>
        <v>--</v>
      </c>
      <c r="AE819" t="s">
        <v>425</v>
      </c>
      <c r="AF819" t="s">
        <v>425</v>
      </c>
      <c r="AG819" t="s">
        <v>425</v>
      </c>
      <c r="AH819" t="s">
        <v>425</v>
      </c>
      <c r="AI819" t="s">
        <v>425</v>
      </c>
      <c r="AJ819" s="38"/>
    </row>
    <row r="820" spans="1:36" ht="36" hidden="1">
      <c r="A820" s="65">
        <v>1023008</v>
      </c>
      <c r="B820" s="81" t="s">
        <v>391</v>
      </c>
      <c r="C820" s="68" t="s">
        <v>2653</v>
      </c>
      <c r="D820" s="18">
        <v>30</v>
      </c>
      <c r="E820" s="18">
        <v>72</v>
      </c>
      <c r="F820" s="69">
        <v>80</v>
      </c>
      <c r="G820" s="18">
        <v>50</v>
      </c>
      <c r="H820" s="5" t="s">
        <v>2531</v>
      </c>
      <c r="I820" s="5" t="s">
        <v>425</v>
      </c>
      <c r="J820" s="17" t="s">
        <v>425</v>
      </c>
      <c r="K820" s="5" t="s">
        <v>425</v>
      </c>
      <c r="L820" s="5" t="s">
        <v>425</v>
      </c>
      <c r="M820" s="5" t="s">
        <v>425</v>
      </c>
      <c r="N820" s="17" t="s">
        <v>425</v>
      </c>
      <c r="O820" s="5" t="s">
        <v>425</v>
      </c>
      <c r="P820" s="4"/>
      <c r="Q820" s="5" t="s">
        <v>425</v>
      </c>
      <c r="R820" s="5" t="s">
        <v>425</v>
      </c>
      <c r="S820" s="5" t="s">
        <v>425</v>
      </c>
      <c r="T820" s="5" t="s">
        <v>425</v>
      </c>
      <c r="U820" s="18" t="s">
        <v>425</v>
      </c>
      <c r="V820" s="18" t="s">
        <v>425</v>
      </c>
      <c r="W820" s="18" t="s">
        <v>425</v>
      </c>
      <c r="X820" s="18" t="s">
        <v>425</v>
      </c>
      <c r="Z820" s="7" t="str">
        <f>IFERROR(VLOOKUP(J820,Мощность!A:F,6,0),"000")</f>
        <v>000</v>
      </c>
      <c r="AA820" s="7" t="str">
        <f>IFERROR(VLOOKUP('Подбор UPS'!K820,Мощность!H:Q,10,0),"000")</f>
        <v>000</v>
      </c>
      <c r="AB820" t="str">
        <f t="shared" si="57"/>
        <v>--</v>
      </c>
      <c r="AC820" t="str">
        <f t="shared" si="58"/>
        <v>--</v>
      </c>
      <c r="AD820" t="str">
        <f t="shared" si="56"/>
        <v>--</v>
      </c>
      <c r="AE820" t="s">
        <v>425</v>
      </c>
      <c r="AF820" t="s">
        <v>425</v>
      </c>
      <c r="AG820" t="s">
        <v>425</v>
      </c>
      <c r="AH820" t="s">
        <v>425</v>
      </c>
      <c r="AI820" t="s">
        <v>425</v>
      </c>
      <c r="AJ820" s="38"/>
    </row>
    <row r="821" spans="1:36" ht="36" hidden="1">
      <c r="A821" s="65">
        <v>1023009</v>
      </c>
      <c r="B821" s="81" t="s">
        <v>392</v>
      </c>
      <c r="C821" s="68" t="s">
        <v>2654</v>
      </c>
      <c r="D821" s="18">
        <v>30</v>
      </c>
      <c r="E821" s="18">
        <v>72</v>
      </c>
      <c r="F821" s="69">
        <v>80</v>
      </c>
      <c r="G821" s="18">
        <v>50</v>
      </c>
      <c r="H821" s="5" t="s">
        <v>2531</v>
      </c>
      <c r="I821" s="5" t="s">
        <v>425</v>
      </c>
      <c r="J821" s="17" t="s">
        <v>425</v>
      </c>
      <c r="K821" s="5" t="s">
        <v>425</v>
      </c>
      <c r="L821" s="5" t="s">
        <v>425</v>
      </c>
      <c r="M821" s="5" t="s">
        <v>425</v>
      </c>
      <c r="N821" s="17" t="s">
        <v>425</v>
      </c>
      <c r="O821" s="5" t="s">
        <v>425</v>
      </c>
      <c r="P821" s="4"/>
      <c r="Q821" s="5" t="s">
        <v>425</v>
      </c>
      <c r="R821" s="5" t="s">
        <v>425</v>
      </c>
      <c r="S821" s="5" t="s">
        <v>425</v>
      </c>
      <c r="T821" s="5" t="s">
        <v>425</v>
      </c>
      <c r="U821" s="18" t="s">
        <v>425</v>
      </c>
      <c r="V821" s="18" t="s">
        <v>425</v>
      </c>
      <c r="W821" s="18" t="s">
        <v>425</v>
      </c>
      <c r="X821" s="18" t="s">
        <v>425</v>
      </c>
      <c r="Z821" s="7" t="str">
        <f>IFERROR(VLOOKUP(J821,Мощность!A:F,6,0),"000")</f>
        <v>000</v>
      </c>
      <c r="AA821" s="7" t="str">
        <f>IFERROR(VLOOKUP('Подбор UPS'!K821,Мощность!H:Q,10,0),"000")</f>
        <v>000</v>
      </c>
      <c r="AB821" t="str">
        <f t="shared" si="57"/>
        <v>--</v>
      </c>
      <c r="AC821" t="str">
        <f t="shared" si="58"/>
        <v>--</v>
      </c>
      <c r="AD821" t="str">
        <f t="shared" si="56"/>
        <v>--</v>
      </c>
      <c r="AE821" t="s">
        <v>425</v>
      </c>
      <c r="AF821" t="s">
        <v>425</v>
      </c>
      <c r="AG821" t="s">
        <v>425</v>
      </c>
      <c r="AH821" t="s">
        <v>425</v>
      </c>
      <c r="AI821" t="s">
        <v>425</v>
      </c>
      <c r="AJ821" s="38"/>
    </row>
    <row r="822" spans="1:36" ht="36" hidden="1">
      <c r="A822" s="65">
        <v>1025004</v>
      </c>
      <c r="B822" s="81" t="s">
        <v>2655</v>
      </c>
      <c r="C822" s="68" t="s">
        <v>2656</v>
      </c>
      <c r="D822" s="18" t="e">
        <v>#N/A</v>
      </c>
      <c r="E822" s="18" t="e">
        <v>#N/A</v>
      </c>
      <c r="F822" s="69" t="e">
        <v>#N/A</v>
      </c>
      <c r="G822" s="18" t="e">
        <v>#N/A</v>
      </c>
      <c r="H822" s="5" t="s">
        <v>2531</v>
      </c>
      <c r="I822" s="5" t="s">
        <v>425</v>
      </c>
      <c r="J822" s="17" t="s">
        <v>425</v>
      </c>
      <c r="K822" s="5" t="s">
        <v>425</v>
      </c>
      <c r="L822" s="5" t="s">
        <v>425</v>
      </c>
      <c r="M822" s="5" t="s">
        <v>425</v>
      </c>
      <c r="N822" s="17" t="s">
        <v>425</v>
      </c>
      <c r="O822" s="5" t="s">
        <v>425</v>
      </c>
      <c r="P822" s="4"/>
      <c r="Q822" s="5" t="s">
        <v>425</v>
      </c>
      <c r="R822" s="5" t="s">
        <v>425</v>
      </c>
      <c r="S822" s="5" t="s">
        <v>425</v>
      </c>
      <c r="T822" s="5" t="s">
        <v>425</v>
      </c>
      <c r="U822" s="18" t="s">
        <v>425</v>
      </c>
      <c r="V822" s="18" t="s">
        <v>425</v>
      </c>
      <c r="W822" s="18" t="s">
        <v>425</v>
      </c>
      <c r="X822" s="18" t="s">
        <v>425</v>
      </c>
      <c r="Z822" s="7" t="str">
        <f>IFERROR(VLOOKUP(J822,Мощность!A:F,6,0),"000")</f>
        <v>000</v>
      </c>
      <c r="AA822" s="7" t="str">
        <f>IFERROR(VLOOKUP('Подбор UPS'!K822,Мощность!H:Q,10,0),"000")</f>
        <v>000</v>
      </c>
      <c r="AB822" t="str">
        <f t="shared" si="57"/>
        <v>--</v>
      </c>
      <c r="AC822" t="str">
        <f t="shared" si="58"/>
        <v>--</v>
      </c>
      <c r="AD822" t="str">
        <f t="shared" si="56"/>
        <v>--</v>
      </c>
      <c r="AE822" t="s">
        <v>425</v>
      </c>
      <c r="AF822" t="s">
        <v>425</v>
      </c>
      <c r="AG822" t="s">
        <v>425</v>
      </c>
      <c r="AH822" t="s">
        <v>425</v>
      </c>
      <c r="AI822" t="s">
        <v>425</v>
      </c>
      <c r="AJ822" s="38"/>
    </row>
    <row r="823" spans="1:36" ht="36" hidden="1">
      <c r="A823" s="65">
        <v>1025005</v>
      </c>
      <c r="B823" s="81" t="s">
        <v>2657</v>
      </c>
      <c r="C823" s="68" t="s">
        <v>2658</v>
      </c>
      <c r="D823" s="18" t="e">
        <v>#N/A</v>
      </c>
      <c r="E823" s="18" t="e">
        <v>#N/A</v>
      </c>
      <c r="F823" s="69" t="e">
        <v>#N/A</v>
      </c>
      <c r="G823" s="18" t="e">
        <v>#N/A</v>
      </c>
      <c r="H823" s="5" t="s">
        <v>2531</v>
      </c>
      <c r="I823" s="5" t="s">
        <v>425</v>
      </c>
      <c r="J823" s="17" t="s">
        <v>425</v>
      </c>
      <c r="K823" s="5" t="s">
        <v>425</v>
      </c>
      <c r="L823" s="5" t="s">
        <v>425</v>
      </c>
      <c r="M823" s="5" t="s">
        <v>425</v>
      </c>
      <c r="N823" s="17" t="s">
        <v>425</v>
      </c>
      <c r="O823" s="5" t="s">
        <v>425</v>
      </c>
      <c r="P823" s="4"/>
      <c r="Q823" s="5" t="s">
        <v>425</v>
      </c>
      <c r="R823" s="5" t="s">
        <v>425</v>
      </c>
      <c r="S823" s="5" t="s">
        <v>425</v>
      </c>
      <c r="T823" s="5" t="s">
        <v>425</v>
      </c>
      <c r="U823" s="18" t="s">
        <v>425</v>
      </c>
      <c r="V823" s="18" t="s">
        <v>425</v>
      </c>
      <c r="W823" s="18" t="s">
        <v>425</v>
      </c>
      <c r="X823" s="18" t="s">
        <v>425</v>
      </c>
      <c r="Z823" s="7" t="str">
        <f>IFERROR(VLOOKUP(J823,Мощность!A:F,6,0),"000")</f>
        <v>000</v>
      </c>
      <c r="AA823" s="7" t="str">
        <f>IFERROR(VLOOKUP('Подбор UPS'!K823,Мощность!H:Q,10,0),"000")</f>
        <v>000</v>
      </c>
      <c r="AB823" t="str">
        <f t="shared" si="57"/>
        <v>--</v>
      </c>
      <c r="AC823" t="str">
        <f t="shared" si="58"/>
        <v>--</v>
      </c>
      <c r="AD823" t="str">
        <f t="shared" si="56"/>
        <v>--</v>
      </c>
      <c r="AE823" t="s">
        <v>425</v>
      </c>
      <c r="AF823" t="s">
        <v>425</v>
      </c>
      <c r="AG823" t="s">
        <v>425</v>
      </c>
      <c r="AH823" t="s">
        <v>425</v>
      </c>
      <c r="AI823" t="s">
        <v>425</v>
      </c>
      <c r="AJ823" s="38"/>
    </row>
    <row r="824" spans="1:36" ht="36" hidden="1">
      <c r="A824" s="65">
        <v>1025006</v>
      </c>
      <c r="B824" s="81" t="s">
        <v>2659</v>
      </c>
      <c r="C824" s="68" t="s">
        <v>2660</v>
      </c>
      <c r="D824" s="18" t="e">
        <v>#N/A</v>
      </c>
      <c r="E824" s="18" t="e">
        <v>#N/A</v>
      </c>
      <c r="F824" s="69" t="e">
        <v>#N/A</v>
      </c>
      <c r="G824" s="18" t="e">
        <v>#N/A</v>
      </c>
      <c r="H824" s="5" t="s">
        <v>2531</v>
      </c>
      <c r="I824" s="5" t="s">
        <v>425</v>
      </c>
      <c r="J824" s="17" t="s">
        <v>425</v>
      </c>
      <c r="K824" s="5" t="s">
        <v>425</v>
      </c>
      <c r="L824" s="5" t="s">
        <v>425</v>
      </c>
      <c r="M824" s="5" t="s">
        <v>425</v>
      </c>
      <c r="N824" s="17" t="s">
        <v>425</v>
      </c>
      <c r="O824" s="5" t="s">
        <v>425</v>
      </c>
      <c r="P824" s="4"/>
      <c r="Q824" s="5" t="s">
        <v>425</v>
      </c>
      <c r="R824" s="5" t="s">
        <v>425</v>
      </c>
      <c r="S824" s="5" t="s">
        <v>425</v>
      </c>
      <c r="T824" s="5" t="s">
        <v>425</v>
      </c>
      <c r="U824" s="18" t="s">
        <v>425</v>
      </c>
      <c r="V824" s="18" t="s">
        <v>425</v>
      </c>
      <c r="W824" s="18" t="s">
        <v>425</v>
      </c>
      <c r="X824" s="18" t="s">
        <v>425</v>
      </c>
      <c r="Z824" s="7" t="str">
        <f>IFERROR(VLOOKUP(J824,Мощность!A:F,6,0),"000")</f>
        <v>000</v>
      </c>
      <c r="AA824" s="7" t="str">
        <f>IFERROR(VLOOKUP('Подбор UPS'!K824,Мощность!H:Q,10,0),"000")</f>
        <v>000</v>
      </c>
      <c r="AB824" t="str">
        <f t="shared" si="57"/>
        <v>--</v>
      </c>
      <c r="AC824" t="str">
        <f t="shared" si="58"/>
        <v>--</v>
      </c>
      <c r="AD824" t="str">
        <f t="shared" si="56"/>
        <v>--</v>
      </c>
      <c r="AE824" t="s">
        <v>425</v>
      </c>
      <c r="AF824" t="s">
        <v>425</v>
      </c>
      <c r="AG824" t="s">
        <v>425</v>
      </c>
      <c r="AH824" t="s">
        <v>425</v>
      </c>
      <c r="AI824" t="s">
        <v>425</v>
      </c>
      <c r="AJ824" s="38"/>
    </row>
    <row r="825" spans="1:36" hidden="1">
      <c r="A825" s="57" t="s">
        <v>337</v>
      </c>
      <c r="B825" s="73" t="s">
        <v>338</v>
      </c>
      <c r="C825" s="68" t="s">
        <v>339</v>
      </c>
      <c r="D825" s="18">
        <v>25</v>
      </c>
      <c r="E825" s="18">
        <v>56</v>
      </c>
      <c r="F825" s="69">
        <v>15.9</v>
      </c>
      <c r="G825" s="18">
        <v>63.5</v>
      </c>
      <c r="H825" s="5" t="s">
        <v>2531</v>
      </c>
      <c r="I825" s="5" t="s">
        <v>425</v>
      </c>
      <c r="J825" s="17" t="s">
        <v>425</v>
      </c>
      <c r="K825" s="5" t="s">
        <v>425</v>
      </c>
      <c r="L825" s="5" t="s">
        <v>425</v>
      </c>
      <c r="M825" s="5" t="s">
        <v>425</v>
      </c>
      <c r="N825" s="17" t="s">
        <v>425</v>
      </c>
      <c r="O825" s="5" t="s">
        <v>425</v>
      </c>
      <c r="P825" s="4"/>
      <c r="Q825" s="5" t="s">
        <v>425</v>
      </c>
      <c r="R825" s="5" t="s">
        <v>425</v>
      </c>
      <c r="S825" s="5" t="s">
        <v>425</v>
      </c>
      <c r="T825" s="5" t="s">
        <v>425</v>
      </c>
      <c r="U825" s="18" t="s">
        <v>425</v>
      </c>
      <c r="V825" s="18" t="s">
        <v>425</v>
      </c>
      <c r="W825" s="18" t="s">
        <v>425</v>
      </c>
      <c r="X825" s="18" t="s">
        <v>425</v>
      </c>
      <c r="Z825" s="7" t="str">
        <f>IFERROR(VLOOKUP(J825,Мощность!A:F,6,0),"000")</f>
        <v>000</v>
      </c>
      <c r="AA825" s="7" t="str">
        <f>IFERROR(VLOOKUP('Подбор UPS'!K825,Мощность!H:Q,10,0),"000")</f>
        <v>000</v>
      </c>
      <c r="AB825" t="str">
        <f t="shared" si="57"/>
        <v>--</v>
      </c>
      <c r="AC825" t="str">
        <f t="shared" si="58"/>
        <v>--</v>
      </c>
      <c r="AD825" t="str">
        <f t="shared" si="56"/>
        <v>--</v>
      </c>
      <c r="AE825" t="s">
        <v>425</v>
      </c>
      <c r="AF825" t="s">
        <v>425</v>
      </c>
      <c r="AG825" t="s">
        <v>425</v>
      </c>
      <c r="AH825" t="s">
        <v>425</v>
      </c>
      <c r="AI825" t="s">
        <v>425</v>
      </c>
      <c r="AJ825" s="38"/>
    </row>
    <row r="826" spans="1:36" hidden="1">
      <c r="A826" s="57" t="s">
        <v>340</v>
      </c>
      <c r="B826" s="73" t="s">
        <v>341</v>
      </c>
      <c r="C826" s="68" t="s">
        <v>342</v>
      </c>
      <c r="D826" s="18">
        <v>26</v>
      </c>
      <c r="E826" s="18">
        <v>56</v>
      </c>
      <c r="F826" s="69">
        <v>15.9</v>
      </c>
      <c r="G826" s="18">
        <v>63.5</v>
      </c>
      <c r="H826" s="5" t="s">
        <v>2531</v>
      </c>
      <c r="I826" s="5" t="s">
        <v>425</v>
      </c>
      <c r="J826" s="17" t="s">
        <v>425</v>
      </c>
      <c r="K826" s="5" t="s">
        <v>425</v>
      </c>
      <c r="L826" s="5" t="s">
        <v>425</v>
      </c>
      <c r="M826" s="5" t="s">
        <v>425</v>
      </c>
      <c r="N826" s="17" t="s">
        <v>425</v>
      </c>
      <c r="O826" s="5" t="s">
        <v>425</v>
      </c>
      <c r="P826" s="4"/>
      <c r="Q826" s="5" t="s">
        <v>425</v>
      </c>
      <c r="R826" s="5" t="s">
        <v>425</v>
      </c>
      <c r="S826" s="5" t="s">
        <v>425</v>
      </c>
      <c r="T826" s="5" t="s">
        <v>425</v>
      </c>
      <c r="U826" s="18" t="s">
        <v>425</v>
      </c>
      <c r="V826" s="18" t="s">
        <v>425</v>
      </c>
      <c r="W826" s="18" t="s">
        <v>425</v>
      </c>
      <c r="X826" s="18" t="s">
        <v>425</v>
      </c>
      <c r="Z826" s="7" t="str">
        <f>IFERROR(VLOOKUP(J826,Мощность!A:F,6,0),"000")</f>
        <v>000</v>
      </c>
      <c r="AA826" s="7" t="str">
        <f>IFERROR(VLOOKUP('Подбор UPS'!K826,Мощность!H:Q,10,0),"000")</f>
        <v>000</v>
      </c>
      <c r="AB826" t="str">
        <f t="shared" si="57"/>
        <v>--</v>
      </c>
      <c r="AC826" t="str">
        <f t="shared" si="58"/>
        <v>--</v>
      </c>
      <c r="AD826" t="str">
        <f t="shared" si="56"/>
        <v>--</v>
      </c>
      <c r="AE826" t="s">
        <v>425</v>
      </c>
      <c r="AF826" t="s">
        <v>425</v>
      </c>
      <c r="AG826" t="s">
        <v>425</v>
      </c>
      <c r="AH826" t="s">
        <v>425</v>
      </c>
      <c r="AI826" t="s">
        <v>425</v>
      </c>
      <c r="AJ826" s="38"/>
    </row>
    <row r="827" spans="1:36" hidden="1">
      <c r="A827" s="57" t="s">
        <v>801</v>
      </c>
      <c r="B827" s="73" t="s">
        <v>802</v>
      </c>
      <c r="C827" s="68" t="s">
        <v>1284</v>
      </c>
      <c r="D827" s="18">
        <v>87</v>
      </c>
      <c r="E827" s="18">
        <v>71</v>
      </c>
      <c r="F827" s="69">
        <v>26</v>
      </c>
      <c r="G827" s="18">
        <v>155.30000000000001</v>
      </c>
      <c r="H827" s="5" t="s">
        <v>2531</v>
      </c>
      <c r="I827" s="5" t="s">
        <v>425</v>
      </c>
      <c r="J827" s="17" t="s">
        <v>425</v>
      </c>
      <c r="K827" s="5" t="s">
        <v>425</v>
      </c>
      <c r="L827" s="5" t="s">
        <v>425</v>
      </c>
      <c r="M827" s="5" t="s">
        <v>425</v>
      </c>
      <c r="N827" s="17" t="s">
        <v>425</v>
      </c>
      <c r="O827" s="5" t="s">
        <v>425</v>
      </c>
      <c r="P827" s="4"/>
      <c r="Q827" s="5" t="s">
        <v>425</v>
      </c>
      <c r="R827" s="5" t="s">
        <v>425</v>
      </c>
      <c r="S827" s="5" t="s">
        <v>425</v>
      </c>
      <c r="T827" s="5" t="s">
        <v>425</v>
      </c>
      <c r="U827" s="18" t="s">
        <v>425</v>
      </c>
      <c r="V827" s="18" t="s">
        <v>425</v>
      </c>
      <c r="W827" s="18" t="s">
        <v>425</v>
      </c>
      <c r="X827" s="18" t="s">
        <v>425</v>
      </c>
      <c r="Z827" s="7" t="str">
        <f>IFERROR(VLOOKUP(J827,Мощность!A:F,6,0),"000")</f>
        <v>000</v>
      </c>
      <c r="AA827" s="7" t="str">
        <f>IFERROR(VLOOKUP('Подбор UPS'!K827,Мощность!H:Q,10,0),"000")</f>
        <v>000</v>
      </c>
      <c r="AB827" t="str">
        <f t="shared" si="57"/>
        <v>--</v>
      </c>
      <c r="AC827" t="str">
        <f t="shared" si="58"/>
        <v>--</v>
      </c>
      <c r="AD827" t="str">
        <f t="shared" si="56"/>
        <v>--</v>
      </c>
      <c r="AE827" t="s">
        <v>425</v>
      </c>
      <c r="AF827" t="s">
        <v>425</v>
      </c>
      <c r="AG827" t="s">
        <v>425</v>
      </c>
      <c r="AH827" t="s">
        <v>425</v>
      </c>
      <c r="AI827" t="s">
        <v>425</v>
      </c>
      <c r="AJ827" s="38"/>
    </row>
    <row r="828" spans="1:36" ht="24" hidden="1">
      <c r="A828" s="57" t="s">
        <v>803</v>
      </c>
      <c r="B828" s="73" t="s">
        <v>804</v>
      </c>
      <c r="C828" s="68" t="s">
        <v>1285</v>
      </c>
      <c r="D828" s="18">
        <v>95</v>
      </c>
      <c r="E828" s="18">
        <v>71</v>
      </c>
      <c r="F828" s="69">
        <v>26</v>
      </c>
      <c r="G828" s="18">
        <v>155.30000000000001</v>
      </c>
      <c r="H828" s="5" t="s">
        <v>2531</v>
      </c>
      <c r="I828" s="5" t="s">
        <v>425</v>
      </c>
      <c r="J828" s="17" t="s">
        <v>425</v>
      </c>
      <c r="K828" s="5" t="s">
        <v>425</v>
      </c>
      <c r="L828" s="5" t="s">
        <v>425</v>
      </c>
      <c r="M828" s="5" t="s">
        <v>425</v>
      </c>
      <c r="N828" s="17" t="s">
        <v>425</v>
      </c>
      <c r="O828" s="5" t="s">
        <v>425</v>
      </c>
      <c r="P828" s="4"/>
      <c r="Q828" s="5" t="s">
        <v>425</v>
      </c>
      <c r="R828" s="5" t="s">
        <v>425</v>
      </c>
      <c r="S828" s="5" t="s">
        <v>425</v>
      </c>
      <c r="T828" s="5" t="s">
        <v>425</v>
      </c>
      <c r="U828" s="18" t="s">
        <v>425</v>
      </c>
      <c r="V828" s="18" t="s">
        <v>425</v>
      </c>
      <c r="W828" s="18" t="s">
        <v>425</v>
      </c>
      <c r="X828" s="18" t="s">
        <v>425</v>
      </c>
      <c r="Z828" s="7" t="str">
        <f>IFERROR(VLOOKUP(J828,Мощность!A:F,6,0),"000")</f>
        <v>000</v>
      </c>
      <c r="AA828" s="7" t="str">
        <f>IFERROR(VLOOKUP('Подбор UPS'!K828,Мощность!H:Q,10,0),"000")</f>
        <v>000</v>
      </c>
      <c r="AB828" t="str">
        <f t="shared" si="57"/>
        <v>--</v>
      </c>
      <c r="AC828" t="str">
        <f t="shared" si="58"/>
        <v>--</v>
      </c>
      <c r="AD828" t="str">
        <f t="shared" si="56"/>
        <v>--</v>
      </c>
      <c r="AE828" t="s">
        <v>425</v>
      </c>
      <c r="AF828" t="s">
        <v>425</v>
      </c>
      <c r="AG828" t="s">
        <v>425</v>
      </c>
      <c r="AH828" t="s">
        <v>425</v>
      </c>
      <c r="AI828" t="s">
        <v>425</v>
      </c>
      <c r="AJ828" s="38"/>
    </row>
    <row r="829" spans="1:36" ht="24" hidden="1">
      <c r="A829" s="57" t="s">
        <v>805</v>
      </c>
      <c r="B829" s="73" t="s">
        <v>806</v>
      </c>
      <c r="C829" s="68" t="s">
        <v>1286</v>
      </c>
      <c r="D829" s="18">
        <v>108</v>
      </c>
      <c r="E829" s="18">
        <v>71</v>
      </c>
      <c r="F829" s="69">
        <v>26</v>
      </c>
      <c r="G829" s="18">
        <v>155.30000000000001</v>
      </c>
      <c r="H829" s="5" t="s">
        <v>2531</v>
      </c>
      <c r="I829" s="5" t="s">
        <v>425</v>
      </c>
      <c r="J829" s="17" t="s">
        <v>425</v>
      </c>
      <c r="K829" s="5" t="s">
        <v>425</v>
      </c>
      <c r="L829" s="5" t="s">
        <v>425</v>
      </c>
      <c r="M829" s="5" t="s">
        <v>425</v>
      </c>
      <c r="N829" s="17" t="s">
        <v>425</v>
      </c>
      <c r="O829" s="5" t="s">
        <v>425</v>
      </c>
      <c r="P829" s="4"/>
      <c r="Q829" s="5" t="s">
        <v>425</v>
      </c>
      <c r="R829" s="5" t="s">
        <v>425</v>
      </c>
      <c r="S829" s="5" t="s">
        <v>425</v>
      </c>
      <c r="T829" s="5" t="s">
        <v>425</v>
      </c>
      <c r="U829" s="18" t="s">
        <v>425</v>
      </c>
      <c r="V829" s="18" t="s">
        <v>425</v>
      </c>
      <c r="W829" s="18" t="s">
        <v>425</v>
      </c>
      <c r="X829" s="18" t="s">
        <v>425</v>
      </c>
      <c r="Z829" s="7" t="str">
        <f>IFERROR(VLOOKUP(J829,Мощность!A:F,6,0),"000")</f>
        <v>000</v>
      </c>
      <c r="AA829" s="7" t="str">
        <f>IFERROR(VLOOKUP('Подбор UPS'!K829,Мощность!H:Q,10,0),"000")</f>
        <v>000</v>
      </c>
      <c r="AB829" t="str">
        <f t="shared" si="57"/>
        <v>--</v>
      </c>
      <c r="AC829" t="str">
        <f t="shared" si="58"/>
        <v>--</v>
      </c>
      <c r="AD829" t="str">
        <f t="shared" si="56"/>
        <v>--</v>
      </c>
      <c r="AE829" t="s">
        <v>425</v>
      </c>
      <c r="AF829" t="s">
        <v>425</v>
      </c>
      <c r="AG829" t="s">
        <v>425</v>
      </c>
      <c r="AH829" t="s">
        <v>425</v>
      </c>
      <c r="AI829" t="s">
        <v>425</v>
      </c>
      <c r="AJ829" s="38"/>
    </row>
    <row r="830" spans="1:36" hidden="1">
      <c r="A830" s="65">
        <v>1021888</v>
      </c>
      <c r="B830" s="73" t="s">
        <v>834</v>
      </c>
      <c r="C830" s="68" t="s">
        <v>2661</v>
      </c>
      <c r="D830" s="18" t="e">
        <v>#N/A</v>
      </c>
      <c r="E830" s="18" t="e">
        <v>#N/A</v>
      </c>
      <c r="F830" s="69" t="e">
        <v>#N/A</v>
      </c>
      <c r="G830" s="18" t="e">
        <v>#N/A</v>
      </c>
      <c r="H830" s="5" t="s">
        <v>2531</v>
      </c>
      <c r="I830" s="5" t="s">
        <v>425</v>
      </c>
      <c r="J830" s="17" t="s">
        <v>425</v>
      </c>
      <c r="K830" s="5" t="s">
        <v>425</v>
      </c>
      <c r="L830" s="5" t="s">
        <v>425</v>
      </c>
      <c r="M830" s="5" t="s">
        <v>425</v>
      </c>
      <c r="N830" s="17" t="s">
        <v>425</v>
      </c>
      <c r="O830" s="5" t="s">
        <v>425</v>
      </c>
      <c r="P830" s="4"/>
      <c r="Q830" s="5" t="s">
        <v>425</v>
      </c>
      <c r="R830" s="5" t="s">
        <v>425</v>
      </c>
      <c r="S830" s="5" t="s">
        <v>425</v>
      </c>
      <c r="T830" s="5" t="s">
        <v>425</v>
      </c>
      <c r="U830" s="18" t="s">
        <v>425</v>
      </c>
      <c r="V830" s="18" t="s">
        <v>425</v>
      </c>
      <c r="W830" s="18" t="s">
        <v>425</v>
      </c>
      <c r="X830" s="18" t="s">
        <v>425</v>
      </c>
      <c r="Z830" s="7" t="str">
        <f>IFERROR(VLOOKUP(J830,Мощность!A:F,6,0),"000")</f>
        <v>000</v>
      </c>
      <c r="AA830" s="7" t="str">
        <f>IFERROR(VLOOKUP('Подбор UPS'!K830,Мощность!H:Q,10,0),"000")</f>
        <v>000</v>
      </c>
      <c r="AB830" t="str">
        <f t="shared" si="57"/>
        <v>--</v>
      </c>
      <c r="AC830" t="str">
        <f t="shared" si="58"/>
        <v>--</v>
      </c>
      <c r="AD830" t="str">
        <f t="shared" si="56"/>
        <v>--</v>
      </c>
      <c r="AE830" t="s">
        <v>425</v>
      </c>
      <c r="AF830" t="s">
        <v>425</v>
      </c>
      <c r="AG830" t="s">
        <v>425</v>
      </c>
      <c r="AH830" t="s">
        <v>425</v>
      </c>
      <c r="AI830" t="s">
        <v>425</v>
      </c>
      <c r="AJ830" s="38"/>
    </row>
    <row r="831" spans="1:36" hidden="1">
      <c r="A831" s="8">
        <v>1024626</v>
      </c>
      <c r="B831" s="26" t="s">
        <v>837</v>
      </c>
      <c r="C831" s="68" t="s">
        <v>2662</v>
      </c>
      <c r="D831" s="18" t="e">
        <v>#N/A</v>
      </c>
      <c r="E831" s="18" t="e">
        <v>#N/A</v>
      </c>
      <c r="F831" s="69" t="e">
        <v>#N/A</v>
      </c>
      <c r="G831" s="18" t="e">
        <v>#N/A</v>
      </c>
      <c r="H831" s="5" t="s">
        <v>2531</v>
      </c>
      <c r="I831" s="5" t="s">
        <v>425</v>
      </c>
      <c r="J831" s="17" t="s">
        <v>425</v>
      </c>
      <c r="K831" s="5" t="s">
        <v>425</v>
      </c>
      <c r="L831" s="5" t="s">
        <v>425</v>
      </c>
      <c r="M831" s="5" t="s">
        <v>425</v>
      </c>
      <c r="N831" s="17" t="s">
        <v>425</v>
      </c>
      <c r="O831" s="5" t="s">
        <v>425</v>
      </c>
      <c r="P831" s="4"/>
      <c r="Q831" s="5" t="s">
        <v>425</v>
      </c>
      <c r="R831" s="5" t="s">
        <v>425</v>
      </c>
      <c r="S831" s="5" t="s">
        <v>425</v>
      </c>
      <c r="T831" s="5" t="s">
        <v>425</v>
      </c>
      <c r="U831" s="18" t="s">
        <v>425</v>
      </c>
      <c r="V831" s="18" t="s">
        <v>425</v>
      </c>
      <c r="W831" s="18" t="s">
        <v>425</v>
      </c>
      <c r="X831" s="18" t="s">
        <v>425</v>
      </c>
      <c r="Z831" s="7" t="str">
        <f>IFERROR(VLOOKUP(J831,Мощность!A:F,6,0),"000")</f>
        <v>000</v>
      </c>
      <c r="AA831" s="7" t="str">
        <f>IFERROR(VLOOKUP('Подбор UPS'!K831,Мощность!H:Q,10,0),"000")</f>
        <v>000</v>
      </c>
      <c r="AB831" t="str">
        <f t="shared" si="57"/>
        <v>--</v>
      </c>
      <c r="AC831" t="str">
        <f t="shared" si="58"/>
        <v>--</v>
      </c>
      <c r="AD831" t="str">
        <f t="shared" si="56"/>
        <v>--</v>
      </c>
      <c r="AE831" t="s">
        <v>425</v>
      </c>
      <c r="AF831" t="s">
        <v>425</v>
      </c>
      <c r="AG831" t="s">
        <v>425</v>
      </c>
      <c r="AH831" t="s">
        <v>425</v>
      </c>
      <c r="AI831" t="s">
        <v>425</v>
      </c>
      <c r="AJ831" s="38"/>
    </row>
    <row r="832" spans="1:36" ht="24" hidden="1">
      <c r="A832" s="65">
        <v>1017266</v>
      </c>
      <c r="B832" s="26" t="s">
        <v>374</v>
      </c>
      <c r="C832" s="68" t="s">
        <v>410</v>
      </c>
      <c r="D832" s="18">
        <v>28</v>
      </c>
      <c r="E832" s="18">
        <v>48</v>
      </c>
      <c r="F832" s="69">
        <v>60</v>
      </c>
      <c r="G832" s="18">
        <v>56</v>
      </c>
      <c r="H832" s="5" t="s">
        <v>2531</v>
      </c>
      <c r="I832" s="5" t="s">
        <v>425</v>
      </c>
      <c r="J832" s="17" t="s">
        <v>425</v>
      </c>
      <c r="K832" s="5" t="s">
        <v>425</v>
      </c>
      <c r="L832" s="5" t="s">
        <v>425</v>
      </c>
      <c r="M832" s="5" t="s">
        <v>425</v>
      </c>
      <c r="N832" s="17" t="s">
        <v>425</v>
      </c>
      <c r="O832" s="5" t="s">
        <v>425</v>
      </c>
      <c r="P832" s="4"/>
      <c r="Q832" s="5" t="s">
        <v>425</v>
      </c>
      <c r="R832" s="5" t="s">
        <v>425</v>
      </c>
      <c r="S832" s="5" t="s">
        <v>425</v>
      </c>
      <c r="T832" s="5" t="s">
        <v>425</v>
      </c>
      <c r="U832" s="18" t="s">
        <v>425</v>
      </c>
      <c r="V832" s="18" t="s">
        <v>425</v>
      </c>
      <c r="W832" s="18" t="s">
        <v>425</v>
      </c>
      <c r="X832" s="18" t="s">
        <v>425</v>
      </c>
      <c r="Z832" s="7" t="str">
        <f>IFERROR(VLOOKUP(J832,Мощность!A:F,6,0),"000")</f>
        <v>000</v>
      </c>
      <c r="AA832" s="7" t="str">
        <f>IFERROR(VLOOKUP('Подбор UPS'!K832,Мощность!H:Q,10,0),"000")</f>
        <v>000</v>
      </c>
      <c r="AB832" t="str">
        <f t="shared" si="57"/>
        <v>--</v>
      </c>
      <c r="AC832" t="str">
        <f t="shared" si="58"/>
        <v>--</v>
      </c>
      <c r="AD832" t="str">
        <f t="shared" si="56"/>
        <v>--</v>
      </c>
      <c r="AE832" t="s">
        <v>425</v>
      </c>
      <c r="AF832" t="s">
        <v>425</v>
      </c>
      <c r="AG832" t="s">
        <v>425</v>
      </c>
      <c r="AH832" t="s">
        <v>425</v>
      </c>
      <c r="AI832" t="s">
        <v>425</v>
      </c>
      <c r="AJ832" s="38"/>
    </row>
    <row r="833" spans="1:36" ht="36" hidden="1">
      <c r="A833" s="65">
        <v>1023817</v>
      </c>
      <c r="B833" s="26" t="s">
        <v>381</v>
      </c>
      <c r="C833" s="68" t="s">
        <v>627</v>
      </c>
      <c r="D833" s="18">
        <v>6.5</v>
      </c>
      <c r="E833" s="18">
        <v>40</v>
      </c>
      <c r="F833" s="69">
        <v>55</v>
      </c>
      <c r="G833" s="18">
        <v>15</v>
      </c>
      <c r="H833" s="5" t="s">
        <v>2531</v>
      </c>
      <c r="I833" s="5" t="s">
        <v>425</v>
      </c>
      <c r="J833" s="17" t="s">
        <v>425</v>
      </c>
      <c r="K833" s="5" t="s">
        <v>425</v>
      </c>
      <c r="L833" s="5" t="s">
        <v>425</v>
      </c>
      <c r="M833" s="5" t="s">
        <v>425</v>
      </c>
      <c r="N833" s="17" t="s">
        <v>425</v>
      </c>
      <c r="O833" s="5" t="s">
        <v>425</v>
      </c>
      <c r="P833" s="4"/>
      <c r="Q833" s="5" t="s">
        <v>425</v>
      </c>
      <c r="R833" s="5" t="s">
        <v>425</v>
      </c>
      <c r="S833" s="5" t="s">
        <v>425</v>
      </c>
      <c r="T833" s="5" t="s">
        <v>425</v>
      </c>
      <c r="U833" s="18" t="s">
        <v>425</v>
      </c>
      <c r="V833" s="18" t="s">
        <v>425</v>
      </c>
      <c r="W833" s="18" t="s">
        <v>425</v>
      </c>
      <c r="X833" s="18" t="s">
        <v>425</v>
      </c>
      <c r="Z833" s="7" t="str">
        <f>IFERROR(VLOOKUP(J833,Мощность!A:F,6,0),"000")</f>
        <v>000</v>
      </c>
      <c r="AA833" s="7" t="str">
        <f>IFERROR(VLOOKUP('Подбор UPS'!K833,Мощность!H:Q,10,0),"000")</f>
        <v>000</v>
      </c>
      <c r="AB833" t="str">
        <f t="shared" si="57"/>
        <v>--</v>
      </c>
      <c r="AC833" t="str">
        <f t="shared" si="58"/>
        <v>--</v>
      </c>
      <c r="AD833" t="str">
        <f t="shared" si="56"/>
        <v>--</v>
      </c>
      <c r="AE833" t="s">
        <v>425</v>
      </c>
      <c r="AF833" t="s">
        <v>425</v>
      </c>
      <c r="AG833" t="s">
        <v>425</v>
      </c>
      <c r="AH833" t="s">
        <v>425</v>
      </c>
      <c r="AI833" t="s">
        <v>425</v>
      </c>
      <c r="AJ833" s="38"/>
    </row>
    <row r="834" spans="1:36" ht="36" hidden="1">
      <c r="A834" s="65">
        <v>1023818</v>
      </c>
      <c r="B834" s="26" t="s">
        <v>383</v>
      </c>
      <c r="C834" s="68" t="s">
        <v>626</v>
      </c>
      <c r="D834" s="18">
        <v>6.5</v>
      </c>
      <c r="E834" s="18">
        <v>40</v>
      </c>
      <c r="F834" s="69">
        <v>55</v>
      </c>
      <c r="G834" s="18">
        <v>15</v>
      </c>
      <c r="H834" s="5" t="s">
        <v>2531</v>
      </c>
      <c r="I834" s="5" t="s">
        <v>425</v>
      </c>
      <c r="J834" s="17" t="s">
        <v>425</v>
      </c>
      <c r="K834" s="5" t="s">
        <v>425</v>
      </c>
      <c r="L834" s="5" t="s">
        <v>425</v>
      </c>
      <c r="M834" s="5" t="s">
        <v>425</v>
      </c>
      <c r="N834" s="17" t="s">
        <v>425</v>
      </c>
      <c r="O834" s="5" t="s">
        <v>425</v>
      </c>
      <c r="P834" s="4"/>
      <c r="Q834" s="5" t="s">
        <v>425</v>
      </c>
      <c r="R834" s="5" t="s">
        <v>425</v>
      </c>
      <c r="S834" s="5" t="s">
        <v>425</v>
      </c>
      <c r="T834" s="5" t="s">
        <v>425</v>
      </c>
      <c r="U834" s="18" t="s">
        <v>425</v>
      </c>
      <c r="V834" s="18" t="s">
        <v>425</v>
      </c>
      <c r="W834" s="18" t="s">
        <v>425</v>
      </c>
      <c r="X834" s="18" t="s">
        <v>425</v>
      </c>
      <c r="Z834" s="7" t="str">
        <f>IFERROR(VLOOKUP(J834,Мощность!A:F,6,0),"000")</f>
        <v>000</v>
      </c>
      <c r="AA834" s="7" t="str">
        <f>IFERROR(VLOOKUP('Подбор UPS'!K834,Мощность!H:Q,10,0),"000")</f>
        <v>000</v>
      </c>
      <c r="AB834" t="str">
        <f t="shared" si="57"/>
        <v>--</v>
      </c>
      <c r="AC834" t="str">
        <f t="shared" si="58"/>
        <v>--</v>
      </c>
      <c r="AD834" t="str">
        <f t="shared" si="56"/>
        <v>--</v>
      </c>
      <c r="AE834" t="s">
        <v>425</v>
      </c>
      <c r="AF834" t="s">
        <v>425</v>
      </c>
      <c r="AG834" t="s">
        <v>425</v>
      </c>
      <c r="AH834" t="s">
        <v>425</v>
      </c>
      <c r="AI834" t="s">
        <v>425</v>
      </c>
      <c r="AJ834" s="38"/>
    </row>
    <row r="835" spans="1:36" ht="24" hidden="1">
      <c r="A835" s="65" t="s">
        <v>2663</v>
      </c>
      <c r="B835" s="26" t="s">
        <v>2664</v>
      </c>
      <c r="C835" s="68" t="s">
        <v>2665</v>
      </c>
      <c r="D835" s="18" t="e">
        <v>#N/A</v>
      </c>
      <c r="E835" s="18" t="e">
        <v>#N/A</v>
      </c>
      <c r="F835" s="69" t="e">
        <v>#N/A</v>
      </c>
      <c r="G835" s="18" t="e">
        <v>#N/A</v>
      </c>
      <c r="H835" s="5" t="s">
        <v>2531</v>
      </c>
      <c r="I835" s="5" t="s">
        <v>425</v>
      </c>
      <c r="J835" s="17" t="s">
        <v>425</v>
      </c>
      <c r="K835" s="5" t="s">
        <v>425</v>
      </c>
      <c r="L835" s="5" t="s">
        <v>425</v>
      </c>
      <c r="M835" s="5" t="s">
        <v>425</v>
      </c>
      <c r="N835" s="17" t="s">
        <v>425</v>
      </c>
      <c r="O835" s="5" t="s">
        <v>425</v>
      </c>
      <c r="P835" s="4"/>
      <c r="Q835" s="5" t="s">
        <v>425</v>
      </c>
      <c r="R835" s="5" t="s">
        <v>425</v>
      </c>
      <c r="S835" s="5" t="s">
        <v>425</v>
      </c>
      <c r="T835" s="5" t="s">
        <v>425</v>
      </c>
      <c r="U835" s="18" t="s">
        <v>425</v>
      </c>
      <c r="V835" s="18" t="s">
        <v>425</v>
      </c>
      <c r="W835" s="18" t="s">
        <v>425</v>
      </c>
      <c r="X835" s="18" t="s">
        <v>425</v>
      </c>
      <c r="Z835" s="7" t="str">
        <f>IFERROR(VLOOKUP(J835,Мощность!A:F,6,0),"000")</f>
        <v>000</v>
      </c>
      <c r="AA835" s="7" t="str">
        <f>IFERROR(VLOOKUP('Подбор UPS'!K835,Мощность!H:Q,10,0),"000")</f>
        <v>000</v>
      </c>
      <c r="AB835" t="str">
        <f t="shared" si="57"/>
        <v>--</v>
      </c>
      <c r="AC835" t="str">
        <f t="shared" si="58"/>
        <v>--</v>
      </c>
      <c r="AD835" t="str">
        <f t="shared" si="56"/>
        <v>--</v>
      </c>
      <c r="AE835" t="s">
        <v>425</v>
      </c>
      <c r="AF835" t="s">
        <v>425</v>
      </c>
      <c r="AG835" t="s">
        <v>425</v>
      </c>
      <c r="AH835" t="s">
        <v>425</v>
      </c>
      <c r="AI835" t="s">
        <v>425</v>
      </c>
      <c r="AJ835" s="38"/>
    </row>
    <row r="836" spans="1:36" hidden="1">
      <c r="A836" s="8">
        <v>1023540</v>
      </c>
      <c r="B836" s="26" t="s">
        <v>835</v>
      </c>
      <c r="C836" s="77" t="s">
        <v>2302</v>
      </c>
      <c r="D836" s="18" t="e">
        <v>#N/A</v>
      </c>
      <c r="E836" s="18" t="e">
        <v>#N/A</v>
      </c>
      <c r="F836" s="69" t="e">
        <v>#N/A</v>
      </c>
      <c r="G836" s="18" t="e">
        <v>#N/A</v>
      </c>
      <c r="H836" s="5" t="s">
        <v>2531</v>
      </c>
      <c r="I836" s="5" t="s">
        <v>425</v>
      </c>
      <c r="J836" s="17" t="s">
        <v>425</v>
      </c>
      <c r="K836" s="5" t="s">
        <v>425</v>
      </c>
      <c r="L836" s="5" t="s">
        <v>425</v>
      </c>
      <c r="M836" s="5" t="s">
        <v>425</v>
      </c>
      <c r="N836" s="17" t="s">
        <v>425</v>
      </c>
      <c r="O836" s="5" t="s">
        <v>425</v>
      </c>
      <c r="P836" s="4"/>
      <c r="Q836" s="5" t="s">
        <v>425</v>
      </c>
      <c r="R836" s="5" t="s">
        <v>425</v>
      </c>
      <c r="S836" s="5" t="s">
        <v>425</v>
      </c>
      <c r="T836" s="5" t="s">
        <v>425</v>
      </c>
      <c r="U836" s="18" t="s">
        <v>425</v>
      </c>
      <c r="V836" s="18" t="s">
        <v>425</v>
      </c>
      <c r="W836" s="18" t="s">
        <v>425</v>
      </c>
      <c r="X836" s="18" t="s">
        <v>425</v>
      </c>
      <c r="Z836" s="7" t="str">
        <f>IFERROR(VLOOKUP(J836,Мощность!A:F,6,0),"000")</f>
        <v>000</v>
      </c>
      <c r="AA836" s="7" t="str">
        <f>IFERROR(VLOOKUP('Подбор UPS'!K836,Мощность!H:Q,10,0),"000")</f>
        <v>000</v>
      </c>
      <c r="AB836" t="str">
        <f t="shared" si="57"/>
        <v>--</v>
      </c>
      <c r="AC836" t="str">
        <f t="shared" si="58"/>
        <v>--</v>
      </c>
      <c r="AD836" t="str">
        <f t="shared" si="56"/>
        <v>--</v>
      </c>
      <c r="AE836" t="s">
        <v>425</v>
      </c>
      <c r="AF836" t="s">
        <v>425</v>
      </c>
      <c r="AG836" t="s">
        <v>425</v>
      </c>
      <c r="AH836" t="s">
        <v>425</v>
      </c>
      <c r="AI836" t="s">
        <v>425</v>
      </c>
      <c r="AJ836" s="38"/>
    </row>
    <row r="837" spans="1:36" ht="24" hidden="1">
      <c r="A837" s="8">
        <v>1024506</v>
      </c>
      <c r="B837" s="26" t="s">
        <v>836</v>
      </c>
      <c r="C837" s="68" t="s">
        <v>1298</v>
      </c>
      <c r="D837" s="18" t="e">
        <v>#N/A</v>
      </c>
      <c r="E837" s="18" t="e">
        <v>#N/A</v>
      </c>
      <c r="F837" s="69" t="e">
        <v>#N/A</v>
      </c>
      <c r="G837" s="18" t="e">
        <v>#N/A</v>
      </c>
      <c r="H837" s="5" t="s">
        <v>2531</v>
      </c>
      <c r="I837" s="5" t="s">
        <v>425</v>
      </c>
      <c r="J837" s="17" t="s">
        <v>425</v>
      </c>
      <c r="K837" s="5" t="s">
        <v>425</v>
      </c>
      <c r="L837" s="5" t="s">
        <v>425</v>
      </c>
      <c r="M837" s="5" t="s">
        <v>425</v>
      </c>
      <c r="N837" s="17" t="s">
        <v>425</v>
      </c>
      <c r="O837" s="5" t="s">
        <v>425</v>
      </c>
      <c r="P837" s="4"/>
      <c r="Q837" s="5" t="s">
        <v>425</v>
      </c>
      <c r="R837" s="5" t="s">
        <v>425</v>
      </c>
      <c r="S837" s="5" t="s">
        <v>425</v>
      </c>
      <c r="T837" s="5" t="s">
        <v>425</v>
      </c>
      <c r="U837" s="18" t="s">
        <v>425</v>
      </c>
      <c r="V837" s="18" t="s">
        <v>425</v>
      </c>
      <c r="W837" s="18" t="s">
        <v>425</v>
      </c>
      <c r="X837" s="18" t="s">
        <v>425</v>
      </c>
      <c r="Z837" s="7" t="str">
        <f>IFERROR(VLOOKUP(J837,Мощность!A:F,6,0),"000")</f>
        <v>000</v>
      </c>
      <c r="AA837" s="7" t="str">
        <f>IFERROR(VLOOKUP('Подбор UPS'!K837,Мощность!H:Q,10,0),"000")</f>
        <v>000</v>
      </c>
      <c r="AB837" t="str">
        <f t="shared" si="57"/>
        <v>--</v>
      </c>
      <c r="AC837" t="str">
        <f t="shared" si="58"/>
        <v>--</v>
      </c>
      <c r="AD837" t="str">
        <f t="shared" si="56"/>
        <v>--</v>
      </c>
      <c r="AE837" t="s">
        <v>425</v>
      </c>
      <c r="AF837" t="s">
        <v>425</v>
      </c>
      <c r="AG837" t="s">
        <v>425</v>
      </c>
      <c r="AH837" t="s">
        <v>425</v>
      </c>
      <c r="AI837" t="s">
        <v>425</v>
      </c>
      <c r="AJ837" s="38"/>
    </row>
    <row r="838" spans="1:36" ht="36" hidden="1">
      <c r="A838" s="65">
        <v>1025475</v>
      </c>
      <c r="B838" s="26" t="s">
        <v>376</v>
      </c>
      <c r="C838" s="68" t="s">
        <v>958</v>
      </c>
      <c r="D838" s="18">
        <v>30</v>
      </c>
      <c r="E838" s="18">
        <v>72</v>
      </c>
      <c r="F838" s="69">
        <v>81</v>
      </c>
      <c r="G838" s="18">
        <v>47</v>
      </c>
      <c r="H838" s="5" t="s">
        <v>2531</v>
      </c>
      <c r="I838" s="5" t="s">
        <v>425</v>
      </c>
      <c r="J838" s="17" t="s">
        <v>425</v>
      </c>
      <c r="K838" s="5" t="s">
        <v>425</v>
      </c>
      <c r="L838" s="5" t="s">
        <v>425</v>
      </c>
      <c r="M838" s="5" t="s">
        <v>425</v>
      </c>
      <c r="N838" s="17" t="s">
        <v>425</v>
      </c>
      <c r="O838" s="5" t="s">
        <v>425</v>
      </c>
      <c r="P838" s="4"/>
      <c r="Q838" s="5" t="s">
        <v>425</v>
      </c>
      <c r="R838" s="5" t="s">
        <v>425</v>
      </c>
      <c r="S838" s="5" t="s">
        <v>425</v>
      </c>
      <c r="T838" s="5" t="s">
        <v>425</v>
      </c>
      <c r="U838" s="18" t="s">
        <v>425</v>
      </c>
      <c r="V838" s="18" t="s">
        <v>425</v>
      </c>
      <c r="W838" s="18" t="s">
        <v>425</v>
      </c>
      <c r="X838" s="18" t="s">
        <v>425</v>
      </c>
      <c r="Z838" s="7" t="str">
        <f>IFERROR(VLOOKUP(J838,Мощность!A:F,6,0),"000")</f>
        <v>000</v>
      </c>
      <c r="AA838" s="7" t="str">
        <f>IFERROR(VLOOKUP('Подбор UPS'!K838,Мощность!H:Q,10,0),"000")</f>
        <v>000</v>
      </c>
      <c r="AB838" t="str">
        <f t="shared" si="57"/>
        <v>--</v>
      </c>
      <c r="AC838" t="str">
        <f t="shared" si="58"/>
        <v>--</v>
      </c>
      <c r="AD838" t="str">
        <f t="shared" si="56"/>
        <v>--</v>
      </c>
      <c r="AE838" t="s">
        <v>425</v>
      </c>
      <c r="AF838" t="s">
        <v>425</v>
      </c>
      <c r="AG838" t="s">
        <v>425</v>
      </c>
      <c r="AH838" t="s">
        <v>425</v>
      </c>
      <c r="AI838" t="s">
        <v>425</v>
      </c>
      <c r="AJ838" s="38"/>
    </row>
    <row r="839" spans="1:36" ht="48" hidden="1">
      <c r="A839" s="65">
        <v>1025476</v>
      </c>
      <c r="B839" s="26" t="s">
        <v>379</v>
      </c>
      <c r="C839" s="68" t="s">
        <v>2666</v>
      </c>
      <c r="D839" s="18">
        <v>38</v>
      </c>
      <c r="E839" s="18">
        <v>72</v>
      </c>
      <c r="F839" s="69">
        <v>81</v>
      </c>
      <c r="G839" s="18">
        <v>47</v>
      </c>
      <c r="H839" s="5" t="s">
        <v>2531</v>
      </c>
      <c r="I839" s="5" t="s">
        <v>425</v>
      </c>
      <c r="J839" s="17" t="s">
        <v>425</v>
      </c>
      <c r="K839" s="5" t="s">
        <v>425</v>
      </c>
      <c r="L839" s="5" t="s">
        <v>425</v>
      </c>
      <c r="M839" s="5" t="s">
        <v>425</v>
      </c>
      <c r="N839" s="17" t="s">
        <v>425</v>
      </c>
      <c r="O839" s="5" t="s">
        <v>425</v>
      </c>
      <c r="P839" s="4"/>
      <c r="Q839" s="5" t="s">
        <v>425</v>
      </c>
      <c r="R839" s="5" t="s">
        <v>425</v>
      </c>
      <c r="S839" s="5" t="s">
        <v>425</v>
      </c>
      <c r="T839" s="5" t="s">
        <v>425</v>
      </c>
      <c r="U839" s="18" t="s">
        <v>425</v>
      </c>
      <c r="V839" s="18" t="s">
        <v>425</v>
      </c>
      <c r="W839" s="18" t="s">
        <v>425</v>
      </c>
      <c r="X839" s="18" t="s">
        <v>425</v>
      </c>
      <c r="Z839" s="7" t="str">
        <f>IFERROR(VLOOKUP(J839,Мощность!A:F,6,0),"000")</f>
        <v>000</v>
      </c>
      <c r="AA839" s="7" t="str">
        <f>IFERROR(VLOOKUP('Подбор UPS'!K839,Мощность!H:Q,10,0),"000")</f>
        <v>000</v>
      </c>
      <c r="AB839" t="str">
        <f t="shared" si="57"/>
        <v>--</v>
      </c>
      <c r="AC839" t="str">
        <f t="shared" si="58"/>
        <v>--</v>
      </c>
      <c r="AD839" t="str">
        <f t="shared" ref="AD839:AD902" si="59">CONCATENATE(Q839,"-")</f>
        <v>--</v>
      </c>
      <c r="AE839" t="s">
        <v>425</v>
      </c>
      <c r="AF839" t="s">
        <v>425</v>
      </c>
      <c r="AG839" t="s">
        <v>425</v>
      </c>
      <c r="AH839" t="s">
        <v>425</v>
      </c>
      <c r="AI839" t="s">
        <v>425</v>
      </c>
      <c r="AJ839" s="38"/>
    </row>
    <row r="840" spans="1:36" ht="36" hidden="1">
      <c r="A840" s="65">
        <v>1025831</v>
      </c>
      <c r="B840" s="26" t="s">
        <v>377</v>
      </c>
      <c r="C840" s="68" t="s">
        <v>629</v>
      </c>
      <c r="D840" s="18">
        <v>150</v>
      </c>
      <c r="E840" s="18">
        <v>98</v>
      </c>
      <c r="F840" s="69">
        <v>80</v>
      </c>
      <c r="G840" s="18">
        <v>204</v>
      </c>
      <c r="H840" s="5" t="s">
        <v>2531</v>
      </c>
      <c r="I840" s="5" t="s">
        <v>425</v>
      </c>
      <c r="J840" s="17" t="s">
        <v>425</v>
      </c>
      <c r="K840" s="5" t="s">
        <v>425</v>
      </c>
      <c r="L840" s="5" t="s">
        <v>425</v>
      </c>
      <c r="M840" s="5" t="s">
        <v>425</v>
      </c>
      <c r="N840" s="17" t="s">
        <v>425</v>
      </c>
      <c r="O840" s="5" t="s">
        <v>425</v>
      </c>
      <c r="P840" s="4"/>
      <c r="Q840" s="5" t="s">
        <v>425</v>
      </c>
      <c r="R840" s="5" t="s">
        <v>425</v>
      </c>
      <c r="S840" s="5" t="s">
        <v>425</v>
      </c>
      <c r="T840" s="5" t="s">
        <v>425</v>
      </c>
      <c r="U840" s="18" t="s">
        <v>425</v>
      </c>
      <c r="V840" s="18" t="s">
        <v>425</v>
      </c>
      <c r="W840" s="18" t="s">
        <v>425</v>
      </c>
      <c r="X840" s="18" t="s">
        <v>425</v>
      </c>
      <c r="Z840" s="7" t="str">
        <f>IFERROR(VLOOKUP(J840,Мощность!A:F,6,0),"000")</f>
        <v>000</v>
      </c>
      <c r="AA840" s="7" t="str">
        <f>IFERROR(VLOOKUP('Подбор UPS'!K840,Мощность!H:Q,10,0),"000")</f>
        <v>000</v>
      </c>
      <c r="AB840" t="str">
        <f t="shared" si="57"/>
        <v>--</v>
      </c>
      <c r="AC840" t="str">
        <f t="shared" si="58"/>
        <v>--</v>
      </c>
      <c r="AD840" t="str">
        <f t="shared" si="59"/>
        <v>--</v>
      </c>
      <c r="AE840" t="s">
        <v>425</v>
      </c>
      <c r="AF840" t="s">
        <v>425</v>
      </c>
      <c r="AG840" t="s">
        <v>425</v>
      </c>
      <c r="AH840" t="s">
        <v>425</v>
      </c>
      <c r="AI840" t="s">
        <v>425</v>
      </c>
      <c r="AJ840" s="38"/>
    </row>
    <row r="841" spans="1:36" ht="36" hidden="1">
      <c r="A841" s="65">
        <v>1025832</v>
      </c>
      <c r="B841" s="26" t="s">
        <v>378</v>
      </c>
      <c r="C841" s="68" t="s">
        <v>630</v>
      </c>
      <c r="D841" s="18">
        <v>150</v>
      </c>
      <c r="E841" s="18">
        <v>98</v>
      </c>
      <c r="F841" s="69">
        <v>80</v>
      </c>
      <c r="G841" s="18">
        <v>204</v>
      </c>
      <c r="H841" s="5" t="s">
        <v>2531</v>
      </c>
      <c r="I841" s="5" t="s">
        <v>425</v>
      </c>
      <c r="J841" s="17" t="s">
        <v>425</v>
      </c>
      <c r="K841" s="5" t="s">
        <v>425</v>
      </c>
      <c r="L841" s="5" t="s">
        <v>425</v>
      </c>
      <c r="M841" s="5" t="s">
        <v>425</v>
      </c>
      <c r="N841" s="17" t="s">
        <v>425</v>
      </c>
      <c r="O841" s="5" t="s">
        <v>425</v>
      </c>
      <c r="P841" s="4"/>
      <c r="Q841" s="5" t="s">
        <v>425</v>
      </c>
      <c r="R841" s="5" t="s">
        <v>425</v>
      </c>
      <c r="S841" s="5" t="s">
        <v>425</v>
      </c>
      <c r="T841" s="5" t="s">
        <v>425</v>
      </c>
      <c r="U841" s="18" t="s">
        <v>425</v>
      </c>
      <c r="V841" s="18" t="s">
        <v>425</v>
      </c>
      <c r="W841" s="18" t="s">
        <v>425</v>
      </c>
      <c r="X841" s="18" t="s">
        <v>425</v>
      </c>
      <c r="Z841" s="7" t="str">
        <f>IFERROR(VLOOKUP(J841,Мощность!A:F,6,0),"000")</f>
        <v>000</v>
      </c>
      <c r="AA841" s="7" t="str">
        <f>IFERROR(VLOOKUP('Подбор UPS'!K841,Мощность!H:Q,10,0),"000")</f>
        <v>000</v>
      </c>
      <c r="AB841" t="str">
        <f t="shared" si="57"/>
        <v>--</v>
      </c>
      <c r="AC841" t="str">
        <f t="shared" si="58"/>
        <v>--</v>
      </c>
      <c r="AD841" t="str">
        <f t="shared" si="59"/>
        <v>--</v>
      </c>
      <c r="AE841" t="s">
        <v>425</v>
      </c>
      <c r="AF841" t="s">
        <v>425</v>
      </c>
      <c r="AG841" t="s">
        <v>425</v>
      </c>
      <c r="AH841" t="s">
        <v>425</v>
      </c>
      <c r="AI841" t="s">
        <v>425</v>
      </c>
      <c r="AJ841" s="38"/>
    </row>
    <row r="842" spans="1:36" ht="24" hidden="1">
      <c r="A842" s="8">
        <v>1024687</v>
      </c>
      <c r="B842" s="26" t="s">
        <v>838</v>
      </c>
      <c r="C842" s="68" t="s">
        <v>1299</v>
      </c>
      <c r="D842" s="18" t="e">
        <v>#N/A</v>
      </c>
      <c r="E842" s="18" t="e">
        <v>#N/A</v>
      </c>
      <c r="F842" s="69" t="e">
        <v>#N/A</v>
      </c>
      <c r="G842" s="18" t="e">
        <v>#N/A</v>
      </c>
      <c r="H842" s="5" t="s">
        <v>2531</v>
      </c>
      <c r="I842" s="5" t="s">
        <v>425</v>
      </c>
      <c r="J842" s="17" t="s">
        <v>425</v>
      </c>
      <c r="K842" s="5" t="s">
        <v>425</v>
      </c>
      <c r="L842" s="5" t="s">
        <v>425</v>
      </c>
      <c r="M842" s="5" t="s">
        <v>425</v>
      </c>
      <c r="N842" s="17" t="s">
        <v>425</v>
      </c>
      <c r="O842" s="5" t="s">
        <v>425</v>
      </c>
      <c r="P842" s="4"/>
      <c r="Q842" s="5" t="s">
        <v>425</v>
      </c>
      <c r="R842" s="5" t="s">
        <v>425</v>
      </c>
      <c r="S842" s="5" t="s">
        <v>425</v>
      </c>
      <c r="T842" s="5" t="s">
        <v>425</v>
      </c>
      <c r="U842" s="18" t="s">
        <v>425</v>
      </c>
      <c r="V842" s="18" t="s">
        <v>425</v>
      </c>
      <c r="W842" s="18" t="s">
        <v>425</v>
      </c>
      <c r="X842" s="18" t="s">
        <v>425</v>
      </c>
      <c r="Z842" s="7" t="str">
        <f>IFERROR(VLOOKUP(J842,Мощность!A:F,6,0),"000")</f>
        <v>000</v>
      </c>
      <c r="AA842" s="7" t="str">
        <f>IFERROR(VLOOKUP('Подбор UPS'!K842,Мощность!H:Q,10,0),"000")</f>
        <v>000</v>
      </c>
      <c r="AB842" t="str">
        <f t="shared" si="57"/>
        <v>--</v>
      </c>
      <c r="AC842" t="str">
        <f t="shared" si="58"/>
        <v>--</v>
      </c>
      <c r="AD842" t="str">
        <f t="shared" si="59"/>
        <v>--</v>
      </c>
      <c r="AE842" t="s">
        <v>425</v>
      </c>
      <c r="AF842" t="s">
        <v>425</v>
      </c>
      <c r="AG842" t="s">
        <v>425</v>
      </c>
      <c r="AH842" t="s">
        <v>425</v>
      </c>
      <c r="AI842" t="s">
        <v>425</v>
      </c>
      <c r="AJ842" s="38"/>
    </row>
    <row r="843" spans="1:36" hidden="1">
      <c r="A843" s="57" t="s">
        <v>315</v>
      </c>
      <c r="B843" s="72" t="s">
        <v>2667</v>
      </c>
      <c r="C843" s="68" t="s">
        <v>316</v>
      </c>
      <c r="D843" s="18" t="e">
        <v>#N/A</v>
      </c>
      <c r="E843" s="18" t="e">
        <v>#N/A</v>
      </c>
      <c r="F843" s="69" t="e">
        <v>#N/A</v>
      </c>
      <c r="G843" s="18" t="e">
        <v>#N/A</v>
      </c>
      <c r="H843" s="5" t="s">
        <v>2531</v>
      </c>
      <c r="I843" s="5" t="s">
        <v>425</v>
      </c>
      <c r="J843" s="17" t="s">
        <v>425</v>
      </c>
      <c r="K843" s="5" t="s">
        <v>425</v>
      </c>
      <c r="L843" s="5" t="s">
        <v>425</v>
      </c>
      <c r="M843" s="5" t="s">
        <v>425</v>
      </c>
      <c r="N843" s="17" t="s">
        <v>425</v>
      </c>
      <c r="O843" s="5" t="s">
        <v>425</v>
      </c>
      <c r="P843" s="4"/>
      <c r="Q843" s="5" t="s">
        <v>425</v>
      </c>
      <c r="R843" s="5" t="s">
        <v>425</v>
      </c>
      <c r="S843" s="5" t="s">
        <v>425</v>
      </c>
      <c r="T843" s="5" t="s">
        <v>425</v>
      </c>
      <c r="U843" s="18" t="s">
        <v>425</v>
      </c>
      <c r="V843" s="18" t="s">
        <v>425</v>
      </c>
      <c r="W843" s="18" t="s">
        <v>425</v>
      </c>
      <c r="X843" s="18" t="s">
        <v>425</v>
      </c>
      <c r="Z843" s="7" t="str">
        <f>IFERROR(VLOOKUP(J843,Мощность!A:F,6,0),"000")</f>
        <v>000</v>
      </c>
      <c r="AA843" s="7" t="str">
        <f>IFERROR(VLOOKUP('Подбор UPS'!K843,Мощность!H:Q,10,0),"000")</f>
        <v>000</v>
      </c>
      <c r="AB843" t="str">
        <f t="shared" si="57"/>
        <v>--</v>
      </c>
      <c r="AC843" t="str">
        <f t="shared" si="58"/>
        <v>--</v>
      </c>
      <c r="AD843" t="str">
        <f t="shared" si="59"/>
        <v>--</v>
      </c>
      <c r="AE843" t="s">
        <v>425</v>
      </c>
      <c r="AF843" t="s">
        <v>425</v>
      </c>
      <c r="AG843" t="s">
        <v>425</v>
      </c>
      <c r="AH843" t="s">
        <v>425</v>
      </c>
      <c r="AI843" t="s">
        <v>425</v>
      </c>
      <c r="AJ843" s="38"/>
    </row>
    <row r="844" spans="1:36" s="43" customFormat="1" hidden="1">
      <c r="A844" s="65" t="s">
        <v>916</v>
      </c>
      <c r="B844" s="26" t="s">
        <v>403</v>
      </c>
      <c r="C844" s="82" t="s">
        <v>447</v>
      </c>
      <c r="D844" s="42" t="e">
        <v>#N/A</v>
      </c>
      <c r="E844" s="42" t="e">
        <v>#N/A</v>
      </c>
      <c r="F844" s="83" t="e">
        <v>#N/A</v>
      </c>
      <c r="G844" s="42" t="e">
        <v>#N/A</v>
      </c>
      <c r="H844" s="40" t="s">
        <v>2531</v>
      </c>
      <c r="I844" s="40" t="s">
        <v>425</v>
      </c>
      <c r="J844" s="41" t="s">
        <v>425</v>
      </c>
      <c r="K844" s="40" t="s">
        <v>425</v>
      </c>
      <c r="L844" s="40" t="s">
        <v>425</v>
      </c>
      <c r="M844" s="40" t="s">
        <v>425</v>
      </c>
      <c r="N844" s="41" t="s">
        <v>425</v>
      </c>
      <c r="O844" s="40" t="s">
        <v>425</v>
      </c>
      <c r="P844" s="39"/>
      <c r="Q844" s="40" t="s">
        <v>425</v>
      </c>
      <c r="R844" s="40" t="s">
        <v>425</v>
      </c>
      <c r="S844" s="40" t="s">
        <v>425</v>
      </c>
      <c r="T844" s="40" t="s">
        <v>2559</v>
      </c>
      <c r="U844" s="42" t="s">
        <v>425</v>
      </c>
      <c r="V844" s="42" t="s">
        <v>425</v>
      </c>
      <c r="W844" s="42" t="s">
        <v>425</v>
      </c>
      <c r="X844" s="42" t="s">
        <v>425</v>
      </c>
      <c r="Z844" s="44" t="str">
        <f>IFERROR(VLOOKUP(J844,Мощность!A:F,6,0),"000")</f>
        <v>000</v>
      </c>
      <c r="AA844" s="44" t="str">
        <f>IFERROR(VLOOKUP('Подбор UPS'!K844,Мощность!H:Q,10,0),"000")</f>
        <v>000</v>
      </c>
      <c r="AB844" s="43" t="str">
        <f t="shared" si="57"/>
        <v>--</v>
      </c>
      <c r="AC844" s="43" t="str">
        <f t="shared" si="58"/>
        <v>--</v>
      </c>
      <c r="AD844" s="43" t="str">
        <f t="shared" si="59"/>
        <v>--</v>
      </c>
      <c r="AE844" s="45" t="s">
        <v>2708</v>
      </c>
      <c r="AF844" s="45" t="s">
        <v>2708</v>
      </c>
      <c r="AG844" s="43" t="str">
        <f t="shared" ref="AG844" si="60">T844</f>
        <v>X-Slot ModBus RTU Card</v>
      </c>
      <c r="AH844" s="45" t="s">
        <v>2708</v>
      </c>
      <c r="AI844" s="45" t="s">
        <v>2708</v>
      </c>
      <c r="AJ844" s="45" t="s">
        <v>2707</v>
      </c>
    </row>
    <row r="845" spans="1:36" s="43" customFormat="1" hidden="1">
      <c r="A845" s="65">
        <v>1018460</v>
      </c>
      <c r="B845" s="26" t="s">
        <v>395</v>
      </c>
      <c r="C845" s="82" t="s">
        <v>419</v>
      </c>
      <c r="D845" s="42">
        <v>0.3</v>
      </c>
      <c r="E845" s="42">
        <v>12</v>
      </c>
      <c r="F845" s="83">
        <v>11</v>
      </c>
      <c r="G845" s="42">
        <v>14</v>
      </c>
      <c r="H845" s="40" t="s">
        <v>2531</v>
      </c>
      <c r="I845" s="40" t="s">
        <v>425</v>
      </c>
      <c r="J845" s="41" t="s">
        <v>425</v>
      </c>
      <c r="K845" s="40" t="s">
        <v>425</v>
      </c>
      <c r="L845" s="40" t="s">
        <v>425</v>
      </c>
      <c r="M845" s="40" t="s">
        <v>425</v>
      </c>
      <c r="N845" s="41" t="s">
        <v>425</v>
      </c>
      <c r="O845" s="40" t="s">
        <v>425</v>
      </c>
      <c r="P845" s="39"/>
      <c r="Q845" s="40" t="s">
        <v>425</v>
      </c>
      <c r="R845" s="40" t="s">
        <v>425</v>
      </c>
      <c r="S845" s="40" t="s">
        <v>425</v>
      </c>
      <c r="T845" s="40" t="s">
        <v>425</v>
      </c>
      <c r="U845" s="39" t="s">
        <v>2560</v>
      </c>
      <c r="V845" s="42" t="s">
        <v>425</v>
      </c>
      <c r="W845" s="42" t="s">
        <v>425</v>
      </c>
      <c r="X845" s="42" t="s">
        <v>425</v>
      </c>
      <c r="Z845" s="44" t="str">
        <f>IFERROR(VLOOKUP(J845,Мощность!A:F,6,0),"000")</f>
        <v>000</v>
      </c>
      <c r="AA845" s="44" t="str">
        <f>IFERROR(VLOOKUP('Подбор UPS'!K845,Мощность!H:Q,10,0),"000")</f>
        <v>000</v>
      </c>
      <c r="AB845" s="43" t="str">
        <f t="shared" si="57"/>
        <v>--</v>
      </c>
      <c r="AC845" s="43" t="str">
        <f t="shared" si="58"/>
        <v>--</v>
      </c>
      <c r="AD845" s="43" t="str">
        <f t="shared" si="59"/>
        <v>--</v>
      </c>
      <c r="AE845" s="45" t="s">
        <v>2708</v>
      </c>
      <c r="AF845" s="45" t="s">
        <v>2708</v>
      </c>
      <c r="AG845" s="45" t="s">
        <v>2708</v>
      </c>
      <c r="AH845" s="43" t="str">
        <f t="shared" ref="AH845:AH850" si="61">U845</f>
        <v>X-Slot Relay Card</v>
      </c>
      <c r="AI845" s="45" t="s">
        <v>2708</v>
      </c>
      <c r="AJ845" s="45" t="s">
        <v>2707</v>
      </c>
    </row>
    <row r="846" spans="1:36" s="43" customFormat="1" hidden="1">
      <c r="A846" s="65" t="s">
        <v>2668</v>
      </c>
      <c r="B846" s="26" t="s">
        <v>2669</v>
      </c>
      <c r="C846" s="82" t="s">
        <v>2670</v>
      </c>
      <c r="D846" s="42" t="e">
        <v>#N/A</v>
      </c>
      <c r="E846" s="42" t="e">
        <v>#N/A</v>
      </c>
      <c r="F846" s="83" t="e">
        <v>#N/A</v>
      </c>
      <c r="G846" s="42" t="e">
        <v>#N/A</v>
      </c>
      <c r="H846" s="40" t="s">
        <v>2531</v>
      </c>
      <c r="I846" s="40" t="s">
        <v>425</v>
      </c>
      <c r="J846" s="41" t="s">
        <v>425</v>
      </c>
      <c r="K846" s="40" t="s">
        <v>425</v>
      </c>
      <c r="L846" s="40" t="s">
        <v>425</v>
      </c>
      <c r="M846" s="40" t="s">
        <v>425</v>
      </c>
      <c r="N846" s="41" t="s">
        <v>425</v>
      </c>
      <c r="O846" s="40" t="s">
        <v>425</v>
      </c>
      <c r="P846" s="39"/>
      <c r="Q846" s="40" t="s">
        <v>425</v>
      </c>
      <c r="R846" s="40" t="s">
        <v>425</v>
      </c>
      <c r="S846" s="40" t="s">
        <v>425</v>
      </c>
      <c r="T846" s="40" t="s">
        <v>425</v>
      </c>
      <c r="U846" s="42" t="s">
        <v>425</v>
      </c>
      <c r="V846" s="42" t="s">
        <v>425</v>
      </c>
      <c r="W846" s="42" t="s">
        <v>425</v>
      </c>
      <c r="X846" s="42" t="s">
        <v>425</v>
      </c>
      <c r="Z846" s="44" t="str">
        <f>IFERROR(VLOOKUP(J846,Мощность!A:F,6,0),"000")</f>
        <v>000</v>
      </c>
      <c r="AA846" s="44" t="str">
        <f>IFERROR(VLOOKUP('Подбор UPS'!K846,Мощность!H:Q,10,0),"000")</f>
        <v>000</v>
      </c>
      <c r="AB846" s="43" t="str">
        <f t="shared" ref="AB846:AB909" si="62">CONCATENATE(M846,"-")</f>
        <v>--</v>
      </c>
      <c r="AC846" s="43" t="str">
        <f t="shared" ref="AC846:AC909" si="63">CONCATENATE(O846,"-")</f>
        <v>--</v>
      </c>
      <c r="AD846" s="43" t="str">
        <f t="shared" si="59"/>
        <v>--</v>
      </c>
      <c r="AE846" s="45" t="s">
        <v>425</v>
      </c>
      <c r="AF846" s="45" t="s">
        <v>425</v>
      </c>
      <c r="AG846" s="45" t="s">
        <v>425</v>
      </c>
      <c r="AH846" s="45" t="s">
        <v>425</v>
      </c>
      <c r="AI846" s="45" t="s">
        <v>425</v>
      </c>
      <c r="AJ846" s="45" t="s">
        <v>2707</v>
      </c>
    </row>
    <row r="847" spans="1:36" s="43" customFormat="1" ht="24" hidden="1">
      <c r="A847" s="65" t="s">
        <v>839</v>
      </c>
      <c r="B847" s="26" t="s">
        <v>401</v>
      </c>
      <c r="C847" s="82" t="s">
        <v>482</v>
      </c>
      <c r="D847" s="42">
        <v>0.5</v>
      </c>
      <c r="E847" s="42">
        <v>24</v>
      </c>
      <c r="F847" s="83">
        <v>16</v>
      </c>
      <c r="G847" s="42">
        <v>7</v>
      </c>
      <c r="H847" s="40" t="s">
        <v>2531</v>
      </c>
      <c r="I847" s="40" t="s">
        <v>425</v>
      </c>
      <c r="J847" s="41" t="s">
        <v>425</v>
      </c>
      <c r="K847" s="40" t="s">
        <v>425</v>
      </c>
      <c r="L847" s="40" t="s">
        <v>425</v>
      </c>
      <c r="M847" s="40" t="s">
        <v>425</v>
      </c>
      <c r="N847" s="41" t="s">
        <v>425</v>
      </c>
      <c r="O847" s="40" t="s">
        <v>425</v>
      </c>
      <c r="P847" s="39" t="s">
        <v>425</v>
      </c>
      <c r="Q847" s="40" t="s">
        <v>425</v>
      </c>
      <c r="R847" s="40" t="s">
        <v>2557</v>
      </c>
      <c r="S847" s="40" t="s">
        <v>425</v>
      </c>
      <c r="T847" s="40" t="s">
        <v>425</v>
      </c>
      <c r="U847" s="39" t="s">
        <v>425</v>
      </c>
      <c r="V847" s="42" t="s">
        <v>425</v>
      </c>
      <c r="W847" s="42" t="s">
        <v>425</v>
      </c>
      <c r="X847" s="42" t="s">
        <v>425</v>
      </c>
      <c r="Z847" s="44" t="str">
        <f>IFERROR(VLOOKUP(J847,Мощность!A:F,6,0),"000")</f>
        <v>000</v>
      </c>
      <c r="AA847" s="44" t="str">
        <f>IFERROR(VLOOKUP('Подбор UPS'!K847,Мощность!H:Q,10,0),"000")</f>
        <v>000</v>
      </c>
      <c r="AB847" s="43" t="str">
        <f t="shared" si="62"/>
        <v>--</v>
      </c>
      <c r="AC847" s="43" t="str">
        <f t="shared" si="63"/>
        <v>--</v>
      </c>
      <c r="AD847" s="43" t="str">
        <f t="shared" si="59"/>
        <v>--</v>
      </c>
      <c r="AE847" s="43" t="str">
        <f t="shared" ref="AE847" si="64">R847</f>
        <v>ConnectUPS-X Web/SNMP card</v>
      </c>
      <c r="AF847" s="45" t="s">
        <v>2708</v>
      </c>
      <c r="AG847" s="45" t="s">
        <v>2708</v>
      </c>
      <c r="AH847" s="45" t="s">
        <v>2708</v>
      </c>
      <c r="AI847" s="45" t="s">
        <v>2708</v>
      </c>
      <c r="AJ847" s="45" t="s">
        <v>2707</v>
      </c>
    </row>
    <row r="848" spans="1:36" s="43" customFormat="1" ht="36" hidden="1">
      <c r="A848" s="67">
        <v>5147063</v>
      </c>
      <c r="B848" s="26" t="s">
        <v>2671</v>
      </c>
      <c r="C848" s="82" t="s">
        <v>421</v>
      </c>
      <c r="D848" s="42" t="e">
        <v>#N/A</v>
      </c>
      <c r="E848" s="42" t="e">
        <v>#N/A</v>
      </c>
      <c r="F848" s="83" t="e">
        <v>#N/A</v>
      </c>
      <c r="G848" s="42" t="e">
        <v>#N/A</v>
      </c>
      <c r="H848" s="40" t="s">
        <v>2531</v>
      </c>
      <c r="I848" s="40" t="s">
        <v>425</v>
      </c>
      <c r="J848" s="41" t="s">
        <v>425</v>
      </c>
      <c r="K848" s="40" t="s">
        <v>425</v>
      </c>
      <c r="L848" s="40" t="s">
        <v>425</v>
      </c>
      <c r="M848" s="40" t="s">
        <v>425</v>
      </c>
      <c r="N848" s="41" t="s">
        <v>425</v>
      </c>
      <c r="O848" s="40" t="s">
        <v>425</v>
      </c>
      <c r="P848" s="39"/>
      <c r="Q848" s="40" t="s">
        <v>425</v>
      </c>
      <c r="R848" s="40" t="s">
        <v>425</v>
      </c>
      <c r="S848" s="40" t="s">
        <v>425</v>
      </c>
      <c r="T848" s="40" t="s">
        <v>425</v>
      </c>
      <c r="U848" s="42" t="s">
        <v>425</v>
      </c>
      <c r="V848" s="42" t="s">
        <v>425</v>
      </c>
      <c r="W848" s="42" t="s">
        <v>425</v>
      </c>
      <c r="X848" s="42" t="s">
        <v>425</v>
      </c>
      <c r="Z848" s="44" t="str">
        <f>IFERROR(VLOOKUP(J848,Мощность!A:F,6,0),"000")</f>
        <v>000</v>
      </c>
      <c r="AA848" s="44" t="str">
        <f>IFERROR(VLOOKUP('Подбор UPS'!K848,Мощность!H:Q,10,0),"000")</f>
        <v>000</v>
      </c>
      <c r="AB848" s="43" t="str">
        <f t="shared" si="62"/>
        <v>--</v>
      </c>
      <c r="AC848" s="43" t="str">
        <f t="shared" si="63"/>
        <v>--</v>
      </c>
      <c r="AD848" s="43" t="str">
        <f t="shared" si="59"/>
        <v>--</v>
      </c>
      <c r="AE848" s="45" t="s">
        <v>425</v>
      </c>
      <c r="AF848" s="45" t="s">
        <v>425</v>
      </c>
      <c r="AG848" s="45" t="s">
        <v>425</v>
      </c>
      <c r="AH848" s="45" t="s">
        <v>425</v>
      </c>
      <c r="AI848" s="45" t="s">
        <v>425</v>
      </c>
      <c r="AJ848" s="45" t="s">
        <v>2707</v>
      </c>
    </row>
    <row r="849" spans="1:36" s="43" customFormat="1" ht="24" hidden="1">
      <c r="A849" s="8" t="s">
        <v>917</v>
      </c>
      <c r="B849" s="26" t="s">
        <v>402</v>
      </c>
      <c r="C849" s="82" t="s">
        <v>418</v>
      </c>
      <c r="D849" s="42" t="e">
        <v>#N/A</v>
      </c>
      <c r="E849" s="42" t="e">
        <v>#N/A</v>
      </c>
      <c r="F849" s="83" t="e">
        <v>#N/A</v>
      </c>
      <c r="G849" s="42" t="e">
        <v>#N/A</v>
      </c>
      <c r="H849" s="40" t="s">
        <v>2531</v>
      </c>
      <c r="I849" s="40" t="s">
        <v>425</v>
      </c>
      <c r="J849" s="41" t="s">
        <v>425</v>
      </c>
      <c r="K849" s="40" t="s">
        <v>425</v>
      </c>
      <c r="L849" s="40" t="s">
        <v>425</v>
      </c>
      <c r="M849" s="40" t="s">
        <v>425</v>
      </c>
      <c r="N849" s="41" t="s">
        <v>425</v>
      </c>
      <c r="O849" s="40" t="s">
        <v>425</v>
      </c>
      <c r="P849" s="39"/>
      <c r="Q849" s="40" t="s">
        <v>425</v>
      </c>
      <c r="R849" s="40" t="s">
        <v>425</v>
      </c>
      <c r="S849" s="40" t="s">
        <v>2558</v>
      </c>
      <c r="T849" s="40" t="s">
        <v>425</v>
      </c>
      <c r="U849" s="42" t="s">
        <v>425</v>
      </c>
      <c r="V849" s="42" t="s">
        <v>425</v>
      </c>
      <c r="W849" s="42" t="s">
        <v>425</v>
      </c>
      <c r="X849" s="42" t="s">
        <v>425</v>
      </c>
      <c r="Z849" s="44" t="str">
        <f>IFERROR(VLOOKUP(J849,Мощность!A:F,6,0),"000")</f>
        <v>000</v>
      </c>
      <c r="AA849" s="44" t="str">
        <f>IFERROR(VLOOKUP('Подбор UPS'!K849,Мощность!H:Q,10,0),"000")</f>
        <v>000</v>
      </c>
      <c r="AB849" s="43" t="str">
        <f t="shared" si="62"/>
        <v>--</v>
      </c>
      <c r="AC849" s="43" t="str">
        <f t="shared" si="63"/>
        <v>--</v>
      </c>
      <c r="AD849" s="43" t="str">
        <f t="shared" si="59"/>
        <v>--</v>
      </c>
      <c r="AE849" s="45" t="s">
        <v>2708</v>
      </c>
      <c r="AF849" s="43" t="str">
        <f t="shared" ref="AF849" si="65">S849</f>
        <v>PXGX</v>
      </c>
      <c r="AG849" s="45" t="s">
        <v>2708</v>
      </c>
      <c r="AH849" s="45" t="s">
        <v>2708</v>
      </c>
      <c r="AI849" s="45" t="s">
        <v>2708</v>
      </c>
      <c r="AJ849" s="45" t="s">
        <v>2707</v>
      </c>
    </row>
    <row r="850" spans="1:36" s="43" customFormat="1" ht="24" hidden="1">
      <c r="A850" s="57" t="s">
        <v>349</v>
      </c>
      <c r="B850" s="72" t="s">
        <v>350</v>
      </c>
      <c r="C850" s="82" t="s">
        <v>2672</v>
      </c>
      <c r="D850" s="42" t="e">
        <v>#N/A</v>
      </c>
      <c r="E850" s="42" t="e">
        <v>#N/A</v>
      </c>
      <c r="F850" s="83" t="e">
        <v>#N/A</v>
      </c>
      <c r="G850" s="42" t="e">
        <v>#N/A</v>
      </c>
      <c r="H850" s="40" t="s">
        <v>2531</v>
      </c>
      <c r="I850" s="40" t="s">
        <v>425</v>
      </c>
      <c r="J850" s="41" t="s">
        <v>425</v>
      </c>
      <c r="K850" s="40" t="s">
        <v>425</v>
      </c>
      <c r="L850" s="40" t="s">
        <v>425</v>
      </c>
      <c r="M850" s="40" t="s">
        <v>425</v>
      </c>
      <c r="N850" s="41" t="s">
        <v>425</v>
      </c>
      <c r="O850" s="40" t="s">
        <v>425</v>
      </c>
      <c r="P850" s="39"/>
      <c r="Q850" s="40" t="s">
        <v>425</v>
      </c>
      <c r="R850" s="40" t="s">
        <v>425</v>
      </c>
      <c r="S850" s="40" t="s">
        <v>425</v>
      </c>
      <c r="T850" s="40" t="s">
        <v>425</v>
      </c>
      <c r="U850" s="39" t="s">
        <v>349</v>
      </c>
      <c r="V850" s="42" t="s">
        <v>425</v>
      </c>
      <c r="W850" s="42" t="s">
        <v>425</v>
      </c>
      <c r="X850" s="42" t="s">
        <v>425</v>
      </c>
      <c r="Z850" s="44" t="str">
        <f>IFERROR(VLOOKUP(J850,Мощность!A:F,6,0),"000")</f>
        <v>000</v>
      </c>
      <c r="AA850" s="44" t="str">
        <f>IFERROR(VLOOKUP('Подбор UPS'!K850,Мощность!H:Q,10,0),"000")</f>
        <v>000</v>
      </c>
      <c r="AB850" s="43" t="str">
        <f t="shared" si="62"/>
        <v>--</v>
      </c>
      <c r="AC850" s="43" t="str">
        <f t="shared" si="63"/>
        <v>--</v>
      </c>
      <c r="AD850" s="43" t="str">
        <f t="shared" si="59"/>
        <v>--</v>
      </c>
      <c r="AE850" s="45" t="s">
        <v>2708</v>
      </c>
      <c r="AF850" s="45" t="s">
        <v>2708</v>
      </c>
      <c r="AG850" s="45" t="s">
        <v>2708</v>
      </c>
      <c r="AH850" s="43" t="str">
        <f t="shared" si="61"/>
        <v>INDRELAY-MS</v>
      </c>
      <c r="AI850" s="45" t="s">
        <v>2708</v>
      </c>
      <c r="AJ850" s="45" t="s">
        <v>2707</v>
      </c>
    </row>
    <row r="851" spans="1:36" ht="24" hidden="1">
      <c r="A851" s="57" t="s">
        <v>351</v>
      </c>
      <c r="B851" s="72" t="s">
        <v>2709</v>
      </c>
      <c r="C851" s="68" t="s">
        <v>352</v>
      </c>
      <c r="D851" s="18" t="e">
        <v>#N/A</v>
      </c>
      <c r="E851" s="18" t="e">
        <v>#N/A</v>
      </c>
      <c r="F851" s="69" t="e">
        <v>#N/A</v>
      </c>
      <c r="G851" s="18" t="e">
        <v>#N/A</v>
      </c>
      <c r="H851" s="5" t="s">
        <v>2531</v>
      </c>
      <c r="I851" s="5" t="s">
        <v>425</v>
      </c>
      <c r="J851" s="17" t="s">
        <v>425</v>
      </c>
      <c r="K851" s="5" t="s">
        <v>425</v>
      </c>
      <c r="L851" s="5" t="s">
        <v>425</v>
      </c>
      <c r="M851" s="5" t="s">
        <v>425</v>
      </c>
      <c r="N851" s="17" t="s">
        <v>425</v>
      </c>
      <c r="O851" s="5" t="s">
        <v>425</v>
      </c>
      <c r="P851" s="4"/>
      <c r="Q851" s="5" t="s">
        <v>425</v>
      </c>
      <c r="R851" s="5" t="s">
        <v>425</v>
      </c>
      <c r="S851" s="5" t="s">
        <v>425</v>
      </c>
      <c r="T851" s="5" t="s">
        <v>425</v>
      </c>
      <c r="U851" s="18" t="s">
        <v>425</v>
      </c>
      <c r="V851" s="18" t="s">
        <v>425</v>
      </c>
      <c r="W851" s="18" t="s">
        <v>425</v>
      </c>
      <c r="X851" s="18" t="s">
        <v>425</v>
      </c>
      <c r="Z851" s="7" t="str">
        <f>IFERROR(VLOOKUP(J851,Мощность!A:F,6,0),"000")</f>
        <v>000</v>
      </c>
      <c r="AA851" s="7" t="str">
        <f>IFERROR(VLOOKUP('Подбор UPS'!K851,Мощность!H:Q,10,0),"000")</f>
        <v>000</v>
      </c>
      <c r="AB851" t="str">
        <f t="shared" si="62"/>
        <v>--</v>
      </c>
      <c r="AC851" t="str">
        <f t="shared" si="63"/>
        <v>--</v>
      </c>
      <c r="AD851" t="str">
        <f t="shared" si="59"/>
        <v>--</v>
      </c>
      <c r="AJ851" s="38"/>
    </row>
    <row r="852" spans="1:36" ht="36" hidden="1">
      <c r="A852" s="65">
        <v>1027020</v>
      </c>
      <c r="B852" s="26" t="s">
        <v>2673</v>
      </c>
      <c r="C852" s="68" t="s">
        <v>954</v>
      </c>
      <c r="D852" s="18">
        <v>1</v>
      </c>
      <c r="E852" s="18">
        <v>16</v>
      </c>
      <c r="F852" s="69">
        <v>10</v>
      </c>
      <c r="G852" s="18">
        <v>3</v>
      </c>
      <c r="H852" s="5" t="s">
        <v>2531</v>
      </c>
      <c r="I852" s="5" t="s">
        <v>425</v>
      </c>
      <c r="J852" s="17" t="s">
        <v>425</v>
      </c>
      <c r="K852" s="5" t="s">
        <v>425</v>
      </c>
      <c r="L852" s="5" t="s">
        <v>425</v>
      </c>
      <c r="M852" s="5" t="s">
        <v>425</v>
      </c>
      <c r="N852" s="17" t="s">
        <v>425</v>
      </c>
      <c r="O852" s="5" t="s">
        <v>425</v>
      </c>
      <c r="P852" s="4"/>
      <c r="Q852" s="5" t="s">
        <v>425</v>
      </c>
      <c r="R852" s="5" t="s">
        <v>425</v>
      </c>
      <c r="S852" s="5" t="s">
        <v>425</v>
      </c>
      <c r="T852" s="5" t="s">
        <v>425</v>
      </c>
      <c r="U852" s="18" t="s">
        <v>425</v>
      </c>
      <c r="V852" s="18" t="s">
        <v>425</v>
      </c>
      <c r="W852" s="18" t="s">
        <v>425</v>
      </c>
      <c r="X852" s="18" t="s">
        <v>425</v>
      </c>
      <c r="Z852" s="7" t="str">
        <f>IFERROR(VLOOKUP(J852,Мощность!A:F,6,0),"000")</f>
        <v>000</v>
      </c>
      <c r="AA852" s="7" t="str">
        <f>IFERROR(VLOOKUP('Подбор UPS'!K852,Мощность!H:Q,10,0),"000")</f>
        <v>000</v>
      </c>
      <c r="AB852" t="str">
        <f t="shared" si="62"/>
        <v>--</v>
      </c>
      <c r="AC852" t="str">
        <f t="shared" si="63"/>
        <v>--</v>
      </c>
      <c r="AD852" t="str">
        <f t="shared" si="59"/>
        <v>--</v>
      </c>
      <c r="AJ852" s="38"/>
    </row>
    <row r="853" spans="1:36" ht="60" hidden="1">
      <c r="A853" s="65" t="s">
        <v>840</v>
      </c>
      <c r="B853" s="26" t="s">
        <v>400</v>
      </c>
      <c r="C853" s="68" t="s">
        <v>2674</v>
      </c>
      <c r="D853" s="18" t="e">
        <v>#N/A</v>
      </c>
      <c r="E853" s="18" t="e">
        <v>#N/A</v>
      </c>
      <c r="F853" s="69" t="e">
        <v>#N/A</v>
      </c>
      <c r="G853" s="18" t="e">
        <v>#N/A</v>
      </c>
      <c r="H853" s="5" t="s">
        <v>2531</v>
      </c>
      <c r="I853" s="5" t="s">
        <v>425</v>
      </c>
      <c r="J853" s="17" t="s">
        <v>425</v>
      </c>
      <c r="K853" s="5" t="s">
        <v>425</v>
      </c>
      <c r="L853" s="5" t="s">
        <v>425</v>
      </c>
      <c r="M853" s="5" t="s">
        <v>425</v>
      </c>
      <c r="N853" s="17" t="s">
        <v>425</v>
      </c>
      <c r="O853" s="5" t="s">
        <v>425</v>
      </c>
      <c r="P853" s="4" t="s">
        <v>425</v>
      </c>
      <c r="Q853" s="5" t="s">
        <v>425</v>
      </c>
      <c r="R853" s="5" t="s">
        <v>425</v>
      </c>
      <c r="S853" s="5" t="s">
        <v>425</v>
      </c>
      <c r="T853" s="5" t="s">
        <v>425</v>
      </c>
      <c r="U853" s="18" t="s">
        <v>425</v>
      </c>
      <c r="V853" s="18" t="s">
        <v>425</v>
      </c>
      <c r="W853" s="18" t="s">
        <v>425</v>
      </c>
      <c r="X853" s="18" t="s">
        <v>425</v>
      </c>
      <c r="Z853" s="7" t="str">
        <f>IFERROR(VLOOKUP(J853,Мощность!A:F,6,0),"000")</f>
        <v>000</v>
      </c>
      <c r="AA853" s="7" t="str">
        <f>IFERROR(VLOOKUP('Подбор UPS'!K853,Мощность!H:Q,10,0),"000")</f>
        <v>000</v>
      </c>
      <c r="AB853" t="str">
        <f t="shared" si="62"/>
        <v>--</v>
      </c>
      <c r="AC853" t="str">
        <f t="shared" si="63"/>
        <v>--</v>
      </c>
      <c r="AD853" t="str">
        <f t="shared" si="59"/>
        <v>--</v>
      </c>
      <c r="AJ853" s="38"/>
    </row>
    <row r="854" spans="1:36" hidden="1">
      <c r="A854" s="65" t="s">
        <v>919</v>
      </c>
      <c r="B854" s="26" t="s">
        <v>397</v>
      </c>
      <c r="C854" s="77" t="s">
        <v>2302</v>
      </c>
      <c r="D854" s="18" t="e">
        <v>#N/A</v>
      </c>
      <c r="E854" s="18" t="e">
        <v>#N/A</v>
      </c>
      <c r="F854" s="69" t="e">
        <v>#N/A</v>
      </c>
      <c r="G854" s="18" t="e">
        <v>#N/A</v>
      </c>
      <c r="H854" s="5" t="s">
        <v>2531</v>
      </c>
      <c r="I854" s="5" t="s">
        <v>425</v>
      </c>
      <c r="J854" s="17" t="s">
        <v>425</v>
      </c>
      <c r="K854" s="5" t="s">
        <v>425</v>
      </c>
      <c r="L854" s="5" t="s">
        <v>425</v>
      </c>
      <c r="M854" s="5" t="s">
        <v>425</v>
      </c>
      <c r="N854" s="17" t="s">
        <v>425</v>
      </c>
      <c r="O854" s="5" t="s">
        <v>425</v>
      </c>
      <c r="P854" s="4"/>
      <c r="Q854" s="5" t="s">
        <v>425</v>
      </c>
      <c r="R854" s="5" t="s">
        <v>425</v>
      </c>
      <c r="S854" s="5" t="s">
        <v>425</v>
      </c>
      <c r="T854" s="5" t="s">
        <v>425</v>
      </c>
      <c r="U854" s="18" t="s">
        <v>425</v>
      </c>
      <c r="V854" s="18" t="s">
        <v>425</v>
      </c>
      <c r="W854" s="18" t="s">
        <v>425</v>
      </c>
      <c r="X854" s="18" t="s">
        <v>425</v>
      </c>
      <c r="Z854" s="7" t="str">
        <f>IFERROR(VLOOKUP(J854,Мощность!A:F,6,0),"000")</f>
        <v>000</v>
      </c>
      <c r="AA854" s="7" t="str">
        <f>IFERROR(VLOOKUP('Подбор UPS'!K854,Мощность!H:Q,10,0),"000")</f>
        <v>000</v>
      </c>
      <c r="AB854" t="str">
        <f t="shared" si="62"/>
        <v>--</v>
      </c>
      <c r="AC854" t="str">
        <f t="shared" si="63"/>
        <v>--</v>
      </c>
      <c r="AD854" t="str">
        <f t="shared" si="59"/>
        <v>--</v>
      </c>
      <c r="AJ854" s="38"/>
    </row>
    <row r="855" spans="1:36" hidden="1">
      <c r="A855" s="65">
        <v>1018391</v>
      </c>
      <c r="B855" s="26" t="s">
        <v>396</v>
      </c>
      <c r="C855" s="77" t="s">
        <v>2302</v>
      </c>
      <c r="D855" s="18" t="e">
        <v>#N/A</v>
      </c>
      <c r="E855" s="18" t="e">
        <v>#N/A</v>
      </c>
      <c r="F855" s="69" t="e">
        <v>#N/A</v>
      </c>
      <c r="G855" s="18" t="e">
        <v>#N/A</v>
      </c>
      <c r="H855" s="5" t="s">
        <v>2531</v>
      </c>
      <c r="I855" s="5" t="s">
        <v>425</v>
      </c>
      <c r="J855" s="17" t="s">
        <v>425</v>
      </c>
      <c r="K855" s="5" t="s">
        <v>425</v>
      </c>
      <c r="L855" s="5" t="s">
        <v>425</v>
      </c>
      <c r="M855" s="5" t="s">
        <v>425</v>
      </c>
      <c r="N855" s="17" t="s">
        <v>425</v>
      </c>
      <c r="O855" s="5" t="s">
        <v>425</v>
      </c>
      <c r="P855" s="4"/>
      <c r="Q855" s="5" t="s">
        <v>425</v>
      </c>
      <c r="R855" s="5" t="s">
        <v>425</v>
      </c>
      <c r="S855" s="5" t="s">
        <v>425</v>
      </c>
      <c r="T855" s="5" t="s">
        <v>425</v>
      </c>
      <c r="U855" s="18" t="s">
        <v>425</v>
      </c>
      <c r="V855" s="18" t="s">
        <v>425</v>
      </c>
      <c r="W855" s="18" t="s">
        <v>425</v>
      </c>
      <c r="X855" s="18" t="s">
        <v>425</v>
      </c>
      <c r="Z855" s="7" t="str">
        <f>IFERROR(VLOOKUP(J855,Мощность!A:F,6,0),"000")</f>
        <v>000</v>
      </c>
      <c r="AA855" s="7" t="str">
        <f>IFERROR(VLOOKUP('Подбор UPS'!K855,Мощность!H:Q,10,0),"000")</f>
        <v>000</v>
      </c>
      <c r="AB855" t="str">
        <f t="shared" si="62"/>
        <v>--</v>
      </c>
      <c r="AC855" t="str">
        <f t="shared" si="63"/>
        <v>--</v>
      </c>
      <c r="AD855" t="str">
        <f t="shared" si="59"/>
        <v>--</v>
      </c>
      <c r="AJ855" s="38"/>
    </row>
    <row r="856" spans="1:36" ht="24" hidden="1">
      <c r="A856" s="65">
        <v>1023247</v>
      </c>
      <c r="B856" s="26" t="s">
        <v>2675</v>
      </c>
      <c r="C856" s="68" t="s">
        <v>445</v>
      </c>
      <c r="D856" s="18" t="e">
        <v>#N/A</v>
      </c>
      <c r="E856" s="18" t="e">
        <v>#N/A</v>
      </c>
      <c r="F856" s="69" t="e">
        <v>#N/A</v>
      </c>
      <c r="G856" s="18" t="e">
        <v>#N/A</v>
      </c>
      <c r="H856" s="5" t="s">
        <v>2531</v>
      </c>
      <c r="I856" s="5" t="s">
        <v>425</v>
      </c>
      <c r="J856" s="17" t="s">
        <v>425</v>
      </c>
      <c r="K856" s="5" t="s">
        <v>425</v>
      </c>
      <c r="L856" s="5" t="s">
        <v>425</v>
      </c>
      <c r="M856" s="5" t="s">
        <v>425</v>
      </c>
      <c r="N856" s="17" t="s">
        <v>425</v>
      </c>
      <c r="O856" s="5" t="s">
        <v>425</v>
      </c>
      <c r="P856" s="4" t="s">
        <v>425</v>
      </c>
      <c r="Q856" s="5" t="s">
        <v>425</v>
      </c>
      <c r="R856" s="5" t="s">
        <v>425</v>
      </c>
      <c r="S856" s="5" t="s">
        <v>425</v>
      </c>
      <c r="T856" s="5" t="s">
        <v>425</v>
      </c>
      <c r="U856" s="18" t="s">
        <v>425</v>
      </c>
      <c r="V856" s="18" t="s">
        <v>425</v>
      </c>
      <c r="W856" s="18" t="s">
        <v>425</v>
      </c>
      <c r="X856" s="18" t="s">
        <v>425</v>
      </c>
      <c r="Z856" s="7" t="str">
        <f>IFERROR(VLOOKUP(J856,Мощность!A:F,6,0),"000")</f>
        <v>000</v>
      </c>
      <c r="AA856" s="7" t="str">
        <f>IFERROR(VLOOKUP('Подбор UPS'!K856,Мощность!H:Q,10,0),"000")</f>
        <v>000</v>
      </c>
      <c r="AB856" t="str">
        <f t="shared" si="62"/>
        <v>--</v>
      </c>
      <c r="AC856" t="str">
        <f t="shared" si="63"/>
        <v>--</v>
      </c>
      <c r="AD856" t="str">
        <f t="shared" si="59"/>
        <v>--</v>
      </c>
      <c r="AJ856" s="38"/>
    </row>
    <row r="857" spans="1:36" ht="24" hidden="1">
      <c r="A857" s="65">
        <v>1002001</v>
      </c>
      <c r="B857" s="26" t="s">
        <v>398</v>
      </c>
      <c r="C857" s="68" t="s">
        <v>422</v>
      </c>
      <c r="D857" s="18" t="e">
        <v>#N/A</v>
      </c>
      <c r="E857" s="18" t="e">
        <v>#N/A</v>
      </c>
      <c r="F857" s="69" t="e">
        <v>#N/A</v>
      </c>
      <c r="G857" s="18" t="e">
        <v>#N/A</v>
      </c>
      <c r="H857" s="5" t="s">
        <v>2531</v>
      </c>
      <c r="I857" s="5" t="s">
        <v>425</v>
      </c>
      <c r="J857" s="17" t="s">
        <v>425</v>
      </c>
      <c r="K857" s="5" t="s">
        <v>425</v>
      </c>
      <c r="L857" s="5" t="s">
        <v>425</v>
      </c>
      <c r="M857" s="5" t="s">
        <v>425</v>
      </c>
      <c r="N857" s="17" t="s">
        <v>425</v>
      </c>
      <c r="O857" s="5" t="s">
        <v>425</v>
      </c>
      <c r="P857" s="4"/>
      <c r="Q857" s="5" t="s">
        <v>425</v>
      </c>
      <c r="R857" s="5" t="s">
        <v>425</v>
      </c>
      <c r="S857" s="5" t="s">
        <v>425</v>
      </c>
      <c r="T857" s="5" t="s">
        <v>425</v>
      </c>
      <c r="U857" s="18" t="s">
        <v>425</v>
      </c>
      <c r="V857" s="18" t="s">
        <v>425</v>
      </c>
      <c r="W857" s="18" t="s">
        <v>425</v>
      </c>
      <c r="X857" s="18" t="s">
        <v>425</v>
      </c>
      <c r="Z857" s="7" t="str">
        <f>IFERROR(VLOOKUP(J857,Мощность!A:F,6,0),"000")</f>
        <v>000</v>
      </c>
      <c r="AA857" s="7" t="str">
        <f>IFERROR(VLOOKUP('Подбор UPS'!K857,Мощность!H:Q,10,0),"000")</f>
        <v>000</v>
      </c>
      <c r="AB857" t="str">
        <f t="shared" si="62"/>
        <v>--</v>
      </c>
      <c r="AC857" t="str">
        <f t="shared" si="63"/>
        <v>--</v>
      </c>
      <c r="AD857" t="str">
        <f t="shared" si="59"/>
        <v>--</v>
      </c>
      <c r="AJ857" s="38"/>
    </row>
    <row r="858" spans="1:36" ht="24" hidden="1">
      <c r="A858" s="65">
        <v>1024817</v>
      </c>
      <c r="B858" s="26" t="s">
        <v>2676</v>
      </c>
      <c r="C858" s="68" t="s">
        <v>2677</v>
      </c>
      <c r="D858" s="18" t="e">
        <v>#N/A</v>
      </c>
      <c r="E858" s="18" t="e">
        <v>#N/A</v>
      </c>
      <c r="F858" s="69" t="e">
        <v>#N/A</v>
      </c>
      <c r="G858" s="18" t="e">
        <v>#N/A</v>
      </c>
      <c r="H858" s="5" t="s">
        <v>2531</v>
      </c>
      <c r="I858" s="5" t="s">
        <v>425</v>
      </c>
      <c r="J858" s="17" t="s">
        <v>425</v>
      </c>
      <c r="K858" s="5" t="s">
        <v>425</v>
      </c>
      <c r="L858" s="5" t="s">
        <v>425</v>
      </c>
      <c r="M858" s="5" t="s">
        <v>425</v>
      </c>
      <c r="N858" s="17" t="s">
        <v>425</v>
      </c>
      <c r="O858" s="5" t="s">
        <v>425</v>
      </c>
      <c r="P858" s="4"/>
      <c r="Q858" s="5" t="s">
        <v>425</v>
      </c>
      <c r="R858" s="5" t="s">
        <v>425</v>
      </c>
      <c r="S858" s="5" t="s">
        <v>425</v>
      </c>
      <c r="T858" s="5" t="s">
        <v>425</v>
      </c>
      <c r="U858" s="18" t="s">
        <v>425</v>
      </c>
      <c r="V858" s="18" t="s">
        <v>425</v>
      </c>
      <c r="W858" s="18" t="s">
        <v>425</v>
      </c>
      <c r="X858" s="18" t="s">
        <v>425</v>
      </c>
      <c r="Z858" s="7" t="str">
        <f>IFERROR(VLOOKUP(J858,Мощность!A:F,6,0),"000")</f>
        <v>000</v>
      </c>
      <c r="AA858" s="7" t="str">
        <f>IFERROR(VLOOKUP('Подбор UPS'!K858,Мощность!H:Q,10,0),"000")</f>
        <v>000</v>
      </c>
      <c r="AB858" t="str">
        <f t="shared" si="62"/>
        <v>--</v>
      </c>
      <c r="AC858" t="str">
        <f t="shared" si="63"/>
        <v>--</v>
      </c>
      <c r="AD858" t="str">
        <f t="shared" si="59"/>
        <v>--</v>
      </c>
      <c r="AJ858" s="38"/>
    </row>
    <row r="859" spans="1:36" ht="24" hidden="1">
      <c r="A859" s="65">
        <v>1023252</v>
      </c>
      <c r="B859" s="26" t="s">
        <v>382</v>
      </c>
      <c r="C859" s="68" t="s">
        <v>628</v>
      </c>
      <c r="D859" s="18">
        <v>115</v>
      </c>
      <c r="E859" s="18">
        <v>30.5</v>
      </c>
      <c r="F859" s="69">
        <v>70.2</v>
      </c>
      <c r="G859" s="18">
        <v>41.8</v>
      </c>
      <c r="H859" s="5" t="s">
        <v>2531</v>
      </c>
      <c r="I859" s="5" t="s">
        <v>425</v>
      </c>
      <c r="J859" s="17" t="s">
        <v>425</v>
      </c>
      <c r="K859" s="5" t="s">
        <v>425</v>
      </c>
      <c r="L859" s="5" t="s">
        <v>425</v>
      </c>
      <c r="M859" s="5" t="s">
        <v>425</v>
      </c>
      <c r="N859" s="17" t="s">
        <v>425</v>
      </c>
      <c r="O859" s="5" t="s">
        <v>425</v>
      </c>
      <c r="P859" s="4"/>
      <c r="Q859" s="5" t="s">
        <v>425</v>
      </c>
      <c r="R859" s="5" t="s">
        <v>425</v>
      </c>
      <c r="S859" s="5" t="s">
        <v>425</v>
      </c>
      <c r="T859" s="5" t="s">
        <v>425</v>
      </c>
      <c r="U859" s="18" t="s">
        <v>425</v>
      </c>
      <c r="V859" s="18" t="s">
        <v>425</v>
      </c>
      <c r="W859" s="18" t="s">
        <v>425</v>
      </c>
      <c r="X859" s="18" t="s">
        <v>425</v>
      </c>
      <c r="Z859" s="7" t="str">
        <f>IFERROR(VLOOKUP(J859,Мощность!A:F,6,0),"000")</f>
        <v>000</v>
      </c>
      <c r="AA859" s="7" t="str">
        <f>IFERROR(VLOOKUP('Подбор UPS'!K859,Мощность!H:Q,10,0),"000")</f>
        <v>000</v>
      </c>
      <c r="AB859" t="str">
        <f t="shared" si="62"/>
        <v>--</v>
      </c>
      <c r="AC859" t="str">
        <f t="shared" si="63"/>
        <v>--</v>
      </c>
      <c r="AD859" t="str">
        <f t="shared" si="59"/>
        <v>--</v>
      </c>
      <c r="AJ859" s="38"/>
    </row>
    <row r="860" spans="1:36" hidden="1">
      <c r="A860" s="65">
        <v>1014777</v>
      </c>
      <c r="B860" s="26" t="s">
        <v>2678</v>
      </c>
      <c r="C860" s="68" t="s">
        <v>417</v>
      </c>
      <c r="D860" s="18">
        <v>210</v>
      </c>
      <c r="E860" s="18">
        <v>53</v>
      </c>
      <c r="F860" s="69">
        <v>66</v>
      </c>
      <c r="G860" s="18">
        <v>82</v>
      </c>
      <c r="H860" s="5" t="s">
        <v>2531</v>
      </c>
      <c r="I860" s="5" t="s">
        <v>425</v>
      </c>
      <c r="J860" s="17" t="s">
        <v>425</v>
      </c>
      <c r="K860" s="5" t="s">
        <v>425</v>
      </c>
      <c r="L860" s="5" t="s">
        <v>425</v>
      </c>
      <c r="M860" s="5" t="s">
        <v>425</v>
      </c>
      <c r="N860" s="17" t="s">
        <v>425</v>
      </c>
      <c r="O860" s="5" t="s">
        <v>425</v>
      </c>
      <c r="P860" s="4"/>
      <c r="Q860" s="5" t="s">
        <v>425</v>
      </c>
      <c r="R860" s="5" t="s">
        <v>425</v>
      </c>
      <c r="S860" s="5" t="s">
        <v>425</v>
      </c>
      <c r="T860" s="5" t="s">
        <v>425</v>
      </c>
      <c r="U860" s="18" t="s">
        <v>425</v>
      </c>
      <c r="V860" s="18" t="s">
        <v>425</v>
      </c>
      <c r="W860" s="18" t="s">
        <v>425</v>
      </c>
      <c r="X860" s="18" t="s">
        <v>425</v>
      </c>
      <c r="Z860" s="7" t="str">
        <f>IFERROR(VLOOKUP(J860,Мощность!A:F,6,0),"000")</f>
        <v>000</v>
      </c>
      <c r="AA860" s="7" t="str">
        <f>IFERROR(VLOOKUP('Подбор UPS'!K860,Мощность!H:Q,10,0),"000")</f>
        <v>000</v>
      </c>
      <c r="AB860" t="str">
        <f t="shared" si="62"/>
        <v>--</v>
      </c>
      <c r="AC860" t="str">
        <f t="shared" si="63"/>
        <v>--</v>
      </c>
      <c r="AD860" t="str">
        <f t="shared" si="59"/>
        <v>--</v>
      </c>
      <c r="AJ860" s="38"/>
    </row>
    <row r="861" spans="1:36" hidden="1">
      <c r="A861" s="65" t="s">
        <v>2679</v>
      </c>
      <c r="B861" s="26" t="s">
        <v>2680</v>
      </c>
      <c r="C861" s="68" t="s">
        <v>2681</v>
      </c>
      <c r="D861" s="18" t="e">
        <v>#N/A</v>
      </c>
      <c r="E861" s="18" t="e">
        <v>#N/A</v>
      </c>
      <c r="F861" s="69" t="e">
        <v>#N/A</v>
      </c>
      <c r="G861" s="18" t="e">
        <v>#N/A</v>
      </c>
      <c r="H861" s="5" t="s">
        <v>2531</v>
      </c>
      <c r="I861" s="5" t="s">
        <v>425</v>
      </c>
      <c r="J861" s="17" t="s">
        <v>425</v>
      </c>
      <c r="K861" s="5" t="s">
        <v>425</v>
      </c>
      <c r="L861" s="5" t="s">
        <v>425</v>
      </c>
      <c r="M861" s="5" t="s">
        <v>425</v>
      </c>
      <c r="N861" s="17" t="s">
        <v>425</v>
      </c>
      <c r="O861" s="5" t="s">
        <v>425</v>
      </c>
      <c r="P861" s="4"/>
      <c r="Q861" s="5" t="s">
        <v>425</v>
      </c>
      <c r="R861" s="5" t="s">
        <v>425</v>
      </c>
      <c r="S861" s="5" t="s">
        <v>425</v>
      </c>
      <c r="T861" s="5" t="s">
        <v>425</v>
      </c>
      <c r="U861" s="18" t="s">
        <v>425</v>
      </c>
      <c r="V861" s="18" t="s">
        <v>425</v>
      </c>
      <c r="W861" s="18" t="s">
        <v>425</v>
      </c>
      <c r="X861" s="18" t="s">
        <v>425</v>
      </c>
      <c r="Z861" s="7" t="str">
        <f>IFERROR(VLOOKUP(J861,Мощность!A:F,6,0),"000")</f>
        <v>000</v>
      </c>
      <c r="AA861" s="7" t="str">
        <f>IFERROR(VLOOKUP('Подбор UPS'!K861,Мощность!H:Q,10,0),"000")</f>
        <v>000</v>
      </c>
      <c r="AB861" t="str">
        <f t="shared" si="62"/>
        <v>--</v>
      </c>
      <c r="AC861" t="str">
        <f t="shared" si="63"/>
        <v>--</v>
      </c>
      <c r="AD861" t="str">
        <f t="shared" si="59"/>
        <v>--</v>
      </c>
      <c r="AJ861" s="38"/>
    </row>
    <row r="862" spans="1:36" ht="24" hidden="1">
      <c r="A862" s="65" t="s">
        <v>2682</v>
      </c>
      <c r="B862" s="26" t="s">
        <v>2683</v>
      </c>
      <c r="C862" s="68" t="s">
        <v>2684</v>
      </c>
      <c r="D862" s="18" t="e">
        <v>#N/A</v>
      </c>
      <c r="E862" s="18" t="e">
        <v>#N/A</v>
      </c>
      <c r="F862" s="69" t="e">
        <v>#N/A</v>
      </c>
      <c r="G862" s="18" t="e">
        <v>#N/A</v>
      </c>
      <c r="H862" s="5" t="s">
        <v>2531</v>
      </c>
      <c r="I862" s="5" t="s">
        <v>425</v>
      </c>
      <c r="J862" s="17" t="s">
        <v>425</v>
      </c>
      <c r="K862" s="5" t="s">
        <v>425</v>
      </c>
      <c r="L862" s="5" t="s">
        <v>425</v>
      </c>
      <c r="M862" s="5" t="s">
        <v>425</v>
      </c>
      <c r="N862" s="17" t="s">
        <v>425</v>
      </c>
      <c r="O862" s="5" t="s">
        <v>425</v>
      </c>
      <c r="P862" s="4"/>
      <c r="Q862" s="5" t="s">
        <v>425</v>
      </c>
      <c r="R862" s="5" t="s">
        <v>425</v>
      </c>
      <c r="S862" s="5" t="s">
        <v>425</v>
      </c>
      <c r="T862" s="5" t="s">
        <v>425</v>
      </c>
      <c r="U862" s="18" t="s">
        <v>425</v>
      </c>
      <c r="V862" s="18" t="s">
        <v>425</v>
      </c>
      <c r="W862" s="18" t="s">
        <v>425</v>
      </c>
      <c r="X862" s="18" t="s">
        <v>425</v>
      </c>
      <c r="Z862" s="7" t="str">
        <f>IFERROR(VLOOKUP(J862,Мощность!A:F,6,0),"000")</f>
        <v>000</v>
      </c>
      <c r="AA862" s="7" t="str">
        <f>IFERROR(VLOOKUP('Подбор UPS'!K862,Мощность!H:Q,10,0),"000")</f>
        <v>000</v>
      </c>
      <c r="AB862" t="str">
        <f t="shared" si="62"/>
        <v>--</v>
      </c>
      <c r="AC862" t="str">
        <f t="shared" si="63"/>
        <v>--</v>
      </c>
      <c r="AD862" t="str">
        <f t="shared" si="59"/>
        <v>--</v>
      </c>
      <c r="AJ862" s="38"/>
    </row>
    <row r="863" spans="1:36" hidden="1">
      <c r="A863" s="65" t="s">
        <v>2685</v>
      </c>
      <c r="B863" s="26" t="s">
        <v>2686</v>
      </c>
      <c r="C863" s="68" t="s">
        <v>2687</v>
      </c>
      <c r="D863" s="18" t="e">
        <v>#N/A</v>
      </c>
      <c r="E863" s="18" t="e">
        <v>#N/A</v>
      </c>
      <c r="F863" s="69" t="e">
        <v>#N/A</v>
      </c>
      <c r="G863" s="18" t="e">
        <v>#N/A</v>
      </c>
      <c r="H863" s="5" t="s">
        <v>2531</v>
      </c>
      <c r="I863" s="5" t="s">
        <v>425</v>
      </c>
      <c r="J863" s="17" t="s">
        <v>425</v>
      </c>
      <c r="K863" s="5" t="s">
        <v>425</v>
      </c>
      <c r="L863" s="5" t="s">
        <v>425</v>
      </c>
      <c r="M863" s="5" t="s">
        <v>425</v>
      </c>
      <c r="N863" s="17" t="s">
        <v>425</v>
      </c>
      <c r="O863" s="5" t="s">
        <v>425</v>
      </c>
      <c r="P863" s="4"/>
      <c r="Q863" s="5" t="s">
        <v>425</v>
      </c>
      <c r="R863" s="5" t="s">
        <v>425</v>
      </c>
      <c r="S863" s="5" t="s">
        <v>425</v>
      </c>
      <c r="T863" s="5" t="s">
        <v>425</v>
      </c>
      <c r="U863" s="18" t="s">
        <v>425</v>
      </c>
      <c r="V863" s="18" t="s">
        <v>425</v>
      </c>
      <c r="W863" s="18" t="s">
        <v>425</v>
      </c>
      <c r="X863" s="18" t="s">
        <v>425</v>
      </c>
      <c r="Z863" s="7" t="str">
        <f>IFERROR(VLOOKUP(J863,Мощность!A:F,6,0),"000")</f>
        <v>000</v>
      </c>
      <c r="AA863" s="7" t="str">
        <f>IFERROR(VLOOKUP('Подбор UPS'!K863,Мощность!H:Q,10,0),"000")</f>
        <v>000</v>
      </c>
      <c r="AB863" t="str">
        <f t="shared" si="62"/>
        <v>--</v>
      </c>
      <c r="AC863" t="str">
        <f t="shared" si="63"/>
        <v>--</v>
      </c>
      <c r="AD863" t="str">
        <f t="shared" si="59"/>
        <v>--</v>
      </c>
      <c r="AJ863" s="38"/>
    </row>
    <row r="864" spans="1:36" ht="24" hidden="1">
      <c r="A864" s="65" t="s">
        <v>2688</v>
      </c>
      <c r="B864" s="26" t="s">
        <v>2689</v>
      </c>
      <c r="C864" s="68" t="s">
        <v>2690</v>
      </c>
      <c r="D864" s="18" t="e">
        <v>#N/A</v>
      </c>
      <c r="E864" s="18" t="e">
        <v>#N/A</v>
      </c>
      <c r="F864" s="69" t="e">
        <v>#N/A</v>
      </c>
      <c r="G864" s="18" t="e">
        <v>#N/A</v>
      </c>
      <c r="H864" s="5" t="s">
        <v>2531</v>
      </c>
      <c r="I864" s="5" t="s">
        <v>425</v>
      </c>
      <c r="J864" s="17" t="s">
        <v>425</v>
      </c>
      <c r="K864" s="5" t="s">
        <v>425</v>
      </c>
      <c r="L864" s="5" t="s">
        <v>425</v>
      </c>
      <c r="M864" s="5" t="s">
        <v>425</v>
      </c>
      <c r="N864" s="17" t="s">
        <v>425</v>
      </c>
      <c r="O864" s="5" t="s">
        <v>425</v>
      </c>
      <c r="P864" s="4"/>
      <c r="Q864" s="5" t="s">
        <v>425</v>
      </c>
      <c r="R864" s="5" t="s">
        <v>425</v>
      </c>
      <c r="S864" s="5" t="s">
        <v>425</v>
      </c>
      <c r="T864" s="5" t="s">
        <v>425</v>
      </c>
      <c r="U864" s="18" t="s">
        <v>425</v>
      </c>
      <c r="V864" s="18" t="s">
        <v>425</v>
      </c>
      <c r="W864" s="18" t="s">
        <v>425</v>
      </c>
      <c r="X864" s="18" t="s">
        <v>425</v>
      </c>
      <c r="Z864" s="7" t="str">
        <f>IFERROR(VLOOKUP(J864,Мощность!A:F,6,0),"000")</f>
        <v>000</v>
      </c>
      <c r="AA864" s="7" t="str">
        <f>IFERROR(VLOOKUP('Подбор UPS'!K864,Мощность!H:Q,10,0),"000")</f>
        <v>000</v>
      </c>
      <c r="AB864" t="str">
        <f t="shared" si="62"/>
        <v>--</v>
      </c>
      <c r="AC864" t="str">
        <f t="shared" si="63"/>
        <v>--</v>
      </c>
      <c r="AD864" t="str">
        <f t="shared" si="59"/>
        <v>--</v>
      </c>
      <c r="AJ864" s="38"/>
    </row>
    <row r="865" spans="1:36" hidden="1">
      <c r="A865" s="8" t="s">
        <v>841</v>
      </c>
      <c r="B865" s="73" t="s">
        <v>842</v>
      </c>
      <c r="C865" s="68" t="s">
        <v>922</v>
      </c>
      <c r="D865" s="18">
        <v>0</v>
      </c>
      <c r="E865" s="18">
        <v>0</v>
      </c>
      <c r="F865" s="69">
        <v>0</v>
      </c>
      <c r="G865" s="18">
        <v>0</v>
      </c>
      <c r="H865" s="5" t="s">
        <v>2531</v>
      </c>
      <c r="I865" s="5" t="s">
        <v>425</v>
      </c>
      <c r="J865" s="17" t="s">
        <v>425</v>
      </c>
      <c r="K865" s="5" t="s">
        <v>425</v>
      </c>
      <c r="L865" s="5" t="s">
        <v>425</v>
      </c>
      <c r="M865" s="5" t="s">
        <v>425</v>
      </c>
      <c r="N865" s="17" t="s">
        <v>425</v>
      </c>
      <c r="O865" s="5" t="s">
        <v>425</v>
      </c>
      <c r="P865" s="4"/>
      <c r="Q865" s="5" t="s">
        <v>425</v>
      </c>
      <c r="R865" s="5" t="s">
        <v>425</v>
      </c>
      <c r="S865" s="5" t="s">
        <v>425</v>
      </c>
      <c r="T865" s="5" t="s">
        <v>425</v>
      </c>
      <c r="U865" s="18" t="s">
        <v>425</v>
      </c>
      <c r="V865" s="18" t="s">
        <v>425</v>
      </c>
      <c r="W865" s="18" t="s">
        <v>425</v>
      </c>
      <c r="X865" s="18" t="s">
        <v>425</v>
      </c>
      <c r="Z865" s="7" t="str">
        <f>IFERROR(VLOOKUP(J865,Мощность!A:F,6,0),"000")</f>
        <v>000</v>
      </c>
      <c r="AA865" s="7" t="str">
        <f>IFERROR(VLOOKUP('Подбор UPS'!K865,Мощность!H:Q,10,0),"000")</f>
        <v>000</v>
      </c>
      <c r="AB865" t="str">
        <f t="shared" si="62"/>
        <v>--</v>
      </c>
      <c r="AC865" t="str">
        <f t="shared" si="63"/>
        <v>--</v>
      </c>
      <c r="AD865" t="str">
        <f t="shared" si="59"/>
        <v>--</v>
      </c>
      <c r="AJ865" s="38"/>
    </row>
    <row r="866" spans="1:36" hidden="1">
      <c r="A866" s="65" t="s">
        <v>843</v>
      </c>
      <c r="B866" s="73" t="s">
        <v>844</v>
      </c>
      <c r="C866" s="68" t="s">
        <v>938</v>
      </c>
      <c r="D866" s="18">
        <v>0</v>
      </c>
      <c r="E866" s="18">
        <v>0</v>
      </c>
      <c r="F866" s="69">
        <v>0</v>
      </c>
      <c r="G866" s="18">
        <v>0</v>
      </c>
      <c r="H866" s="5" t="s">
        <v>2531</v>
      </c>
      <c r="I866" s="5" t="s">
        <v>425</v>
      </c>
      <c r="J866" s="17" t="s">
        <v>425</v>
      </c>
      <c r="K866" s="5" t="s">
        <v>425</v>
      </c>
      <c r="L866" s="5" t="s">
        <v>425</v>
      </c>
      <c r="M866" s="5" t="s">
        <v>425</v>
      </c>
      <c r="N866" s="17" t="s">
        <v>425</v>
      </c>
      <c r="O866" s="5" t="s">
        <v>425</v>
      </c>
      <c r="P866" s="4"/>
      <c r="Q866" s="5" t="s">
        <v>425</v>
      </c>
      <c r="R866" s="5" t="s">
        <v>425</v>
      </c>
      <c r="S866" s="5" t="s">
        <v>425</v>
      </c>
      <c r="T866" s="5" t="s">
        <v>425</v>
      </c>
      <c r="U866" s="18" t="s">
        <v>425</v>
      </c>
      <c r="V866" s="18" t="s">
        <v>425</v>
      </c>
      <c r="W866" s="18" t="s">
        <v>425</v>
      </c>
      <c r="X866" s="18" t="s">
        <v>425</v>
      </c>
      <c r="Z866" s="7" t="str">
        <f>IFERROR(VLOOKUP(J866,Мощность!A:F,6,0),"000")</f>
        <v>000</v>
      </c>
      <c r="AA866" s="7" t="str">
        <f>IFERROR(VLOOKUP('Подбор UPS'!K866,Мощность!H:Q,10,0),"000")</f>
        <v>000</v>
      </c>
      <c r="AB866" t="str">
        <f t="shared" si="62"/>
        <v>--</v>
      </c>
      <c r="AC866" t="str">
        <f t="shared" si="63"/>
        <v>--</v>
      </c>
      <c r="AD866" t="str">
        <f t="shared" si="59"/>
        <v>--</v>
      </c>
      <c r="AJ866" s="38"/>
    </row>
    <row r="867" spans="1:36" hidden="1">
      <c r="A867" s="65" t="s">
        <v>845</v>
      </c>
      <c r="B867" s="73" t="s">
        <v>846</v>
      </c>
      <c r="C867" s="68" t="s">
        <v>939</v>
      </c>
      <c r="D867" s="18">
        <v>0</v>
      </c>
      <c r="E867" s="18">
        <v>0</v>
      </c>
      <c r="F867" s="69">
        <v>0</v>
      </c>
      <c r="G867" s="18">
        <v>0</v>
      </c>
      <c r="H867" s="5" t="s">
        <v>2531</v>
      </c>
      <c r="I867" s="5" t="s">
        <v>425</v>
      </c>
      <c r="J867" s="17" t="s">
        <v>425</v>
      </c>
      <c r="K867" s="5" t="s">
        <v>425</v>
      </c>
      <c r="L867" s="5" t="s">
        <v>425</v>
      </c>
      <c r="M867" s="5" t="s">
        <v>425</v>
      </c>
      <c r="N867" s="17" t="s">
        <v>425</v>
      </c>
      <c r="O867" s="5" t="s">
        <v>425</v>
      </c>
      <c r="P867" s="4"/>
      <c r="Q867" s="5" t="s">
        <v>425</v>
      </c>
      <c r="R867" s="5" t="s">
        <v>425</v>
      </c>
      <c r="S867" s="5" t="s">
        <v>425</v>
      </c>
      <c r="T867" s="5" t="s">
        <v>425</v>
      </c>
      <c r="U867" s="18" t="s">
        <v>425</v>
      </c>
      <c r="V867" s="18" t="s">
        <v>425</v>
      </c>
      <c r="W867" s="18" t="s">
        <v>425</v>
      </c>
      <c r="X867" s="18" t="s">
        <v>425</v>
      </c>
      <c r="Z867" s="7" t="str">
        <f>IFERROR(VLOOKUP(J867,Мощность!A:F,6,0),"000")</f>
        <v>000</v>
      </c>
      <c r="AA867" s="7" t="str">
        <f>IFERROR(VLOOKUP('Подбор UPS'!K867,Мощность!H:Q,10,0),"000")</f>
        <v>000</v>
      </c>
      <c r="AB867" t="str">
        <f t="shared" si="62"/>
        <v>--</v>
      </c>
      <c r="AC867" t="str">
        <f t="shared" si="63"/>
        <v>--</v>
      </c>
      <c r="AD867" t="str">
        <f t="shared" si="59"/>
        <v>--</v>
      </c>
      <c r="AJ867" s="38"/>
    </row>
    <row r="868" spans="1:36" hidden="1">
      <c r="A868" s="8" t="s">
        <v>847</v>
      </c>
      <c r="B868" s="73" t="s">
        <v>848</v>
      </c>
      <c r="C868" s="68" t="s">
        <v>940</v>
      </c>
      <c r="D868" s="18">
        <v>0</v>
      </c>
      <c r="E868" s="18">
        <v>0</v>
      </c>
      <c r="F868" s="69">
        <v>0</v>
      </c>
      <c r="G868" s="18">
        <v>0</v>
      </c>
      <c r="H868" s="5" t="s">
        <v>2531</v>
      </c>
      <c r="I868" s="5" t="s">
        <v>425</v>
      </c>
      <c r="J868" s="17" t="s">
        <v>425</v>
      </c>
      <c r="K868" s="5" t="s">
        <v>425</v>
      </c>
      <c r="L868" s="5" t="s">
        <v>425</v>
      </c>
      <c r="M868" s="5" t="s">
        <v>425</v>
      </c>
      <c r="N868" s="17" t="s">
        <v>425</v>
      </c>
      <c r="O868" s="5" t="s">
        <v>425</v>
      </c>
      <c r="P868" s="4"/>
      <c r="Q868" s="5" t="s">
        <v>425</v>
      </c>
      <c r="R868" s="5" t="s">
        <v>425</v>
      </c>
      <c r="S868" s="5" t="s">
        <v>425</v>
      </c>
      <c r="T868" s="5" t="s">
        <v>425</v>
      </c>
      <c r="U868" s="18" t="s">
        <v>425</v>
      </c>
      <c r="V868" s="18" t="s">
        <v>425</v>
      </c>
      <c r="W868" s="18" t="s">
        <v>425</v>
      </c>
      <c r="X868" s="18" t="s">
        <v>425</v>
      </c>
      <c r="Z868" s="7" t="str">
        <f>IFERROR(VLOOKUP(J868,Мощность!A:F,6,0),"000")</f>
        <v>000</v>
      </c>
      <c r="AA868" s="7" t="str">
        <f>IFERROR(VLOOKUP('Подбор UPS'!K868,Мощность!H:Q,10,0),"000")</f>
        <v>000</v>
      </c>
      <c r="AB868" t="str">
        <f t="shared" si="62"/>
        <v>--</v>
      </c>
      <c r="AC868" t="str">
        <f t="shared" si="63"/>
        <v>--</v>
      </c>
      <c r="AD868" t="str">
        <f t="shared" si="59"/>
        <v>--</v>
      </c>
      <c r="AJ868" s="38"/>
    </row>
    <row r="869" spans="1:36" hidden="1">
      <c r="A869" s="8" t="s">
        <v>849</v>
      </c>
      <c r="B869" s="73" t="s">
        <v>850</v>
      </c>
      <c r="C869" s="68" t="s">
        <v>941</v>
      </c>
      <c r="D869" s="18">
        <v>0</v>
      </c>
      <c r="E869" s="18">
        <v>0</v>
      </c>
      <c r="F869" s="69">
        <v>0</v>
      </c>
      <c r="G869" s="18">
        <v>0</v>
      </c>
      <c r="H869" s="5" t="s">
        <v>2531</v>
      </c>
      <c r="I869" s="5" t="s">
        <v>425</v>
      </c>
      <c r="J869" s="17" t="s">
        <v>425</v>
      </c>
      <c r="K869" s="5" t="s">
        <v>425</v>
      </c>
      <c r="L869" s="5" t="s">
        <v>425</v>
      </c>
      <c r="M869" s="5" t="s">
        <v>425</v>
      </c>
      <c r="N869" s="17" t="s">
        <v>425</v>
      </c>
      <c r="O869" s="5" t="s">
        <v>425</v>
      </c>
      <c r="P869" s="4"/>
      <c r="Q869" s="5" t="s">
        <v>425</v>
      </c>
      <c r="R869" s="5" t="s">
        <v>425</v>
      </c>
      <c r="S869" s="5" t="s">
        <v>425</v>
      </c>
      <c r="T869" s="5" t="s">
        <v>425</v>
      </c>
      <c r="U869" s="18" t="s">
        <v>425</v>
      </c>
      <c r="V869" s="18" t="s">
        <v>425</v>
      </c>
      <c r="W869" s="18" t="s">
        <v>425</v>
      </c>
      <c r="X869" s="18" t="s">
        <v>425</v>
      </c>
      <c r="Z869" s="7" t="str">
        <f>IFERROR(VLOOKUP(J869,Мощность!A:F,6,0),"000")</f>
        <v>000</v>
      </c>
      <c r="AA869" s="7" t="str">
        <f>IFERROR(VLOOKUP('Подбор UPS'!K869,Мощность!H:Q,10,0),"000")</f>
        <v>000</v>
      </c>
      <c r="AB869" t="str">
        <f t="shared" si="62"/>
        <v>--</v>
      </c>
      <c r="AC869" t="str">
        <f t="shared" si="63"/>
        <v>--</v>
      </c>
      <c r="AD869" t="str">
        <f t="shared" si="59"/>
        <v>--</v>
      </c>
      <c r="AJ869" s="38"/>
    </row>
    <row r="870" spans="1:36" hidden="1">
      <c r="A870" s="8" t="s">
        <v>851</v>
      </c>
      <c r="B870" s="73" t="s">
        <v>852</v>
      </c>
      <c r="C870" s="68" t="s">
        <v>942</v>
      </c>
      <c r="D870" s="18">
        <v>0</v>
      </c>
      <c r="E870" s="18">
        <v>0</v>
      </c>
      <c r="F870" s="69">
        <v>0</v>
      </c>
      <c r="G870" s="18">
        <v>0</v>
      </c>
      <c r="H870" s="5" t="s">
        <v>2531</v>
      </c>
      <c r="I870" s="5" t="s">
        <v>425</v>
      </c>
      <c r="J870" s="17" t="s">
        <v>425</v>
      </c>
      <c r="K870" s="5" t="s">
        <v>425</v>
      </c>
      <c r="L870" s="5" t="s">
        <v>425</v>
      </c>
      <c r="M870" s="5" t="s">
        <v>425</v>
      </c>
      <c r="N870" s="17" t="s">
        <v>425</v>
      </c>
      <c r="O870" s="5" t="s">
        <v>425</v>
      </c>
      <c r="P870" s="4"/>
      <c r="Q870" s="5" t="s">
        <v>425</v>
      </c>
      <c r="R870" s="5" t="s">
        <v>425</v>
      </c>
      <c r="S870" s="5" t="s">
        <v>425</v>
      </c>
      <c r="T870" s="5" t="s">
        <v>425</v>
      </c>
      <c r="U870" s="18" t="s">
        <v>425</v>
      </c>
      <c r="V870" s="18" t="s">
        <v>425</v>
      </c>
      <c r="W870" s="18" t="s">
        <v>425</v>
      </c>
      <c r="X870" s="18" t="s">
        <v>425</v>
      </c>
      <c r="Z870" s="7" t="str">
        <f>IFERROR(VLOOKUP(J870,Мощность!A:F,6,0),"000")</f>
        <v>000</v>
      </c>
      <c r="AA870" s="7" t="str">
        <f>IFERROR(VLOOKUP('Подбор UPS'!K870,Мощность!H:Q,10,0),"000")</f>
        <v>000</v>
      </c>
      <c r="AB870" t="str">
        <f t="shared" si="62"/>
        <v>--</v>
      </c>
      <c r="AC870" t="str">
        <f t="shared" si="63"/>
        <v>--</v>
      </c>
      <c r="AD870" t="str">
        <f t="shared" si="59"/>
        <v>--</v>
      </c>
      <c r="AJ870" s="38"/>
    </row>
    <row r="871" spans="1:36" hidden="1">
      <c r="A871" s="8" t="s">
        <v>853</v>
      </c>
      <c r="B871" s="73" t="s">
        <v>854</v>
      </c>
      <c r="C871" s="68" t="s">
        <v>923</v>
      </c>
      <c r="D871" s="18">
        <v>0</v>
      </c>
      <c r="E871" s="18">
        <v>0</v>
      </c>
      <c r="F871" s="69">
        <v>0</v>
      </c>
      <c r="G871" s="18">
        <v>0</v>
      </c>
      <c r="H871" s="5" t="s">
        <v>2531</v>
      </c>
      <c r="I871" s="5" t="s">
        <v>425</v>
      </c>
      <c r="J871" s="17" t="s">
        <v>425</v>
      </c>
      <c r="K871" s="5" t="s">
        <v>425</v>
      </c>
      <c r="L871" s="5" t="s">
        <v>425</v>
      </c>
      <c r="M871" s="5" t="s">
        <v>425</v>
      </c>
      <c r="N871" s="17" t="s">
        <v>425</v>
      </c>
      <c r="O871" s="5" t="s">
        <v>425</v>
      </c>
      <c r="P871" s="4"/>
      <c r="Q871" s="5" t="s">
        <v>425</v>
      </c>
      <c r="R871" s="5" t="s">
        <v>425</v>
      </c>
      <c r="S871" s="5" t="s">
        <v>425</v>
      </c>
      <c r="T871" s="5" t="s">
        <v>425</v>
      </c>
      <c r="U871" s="18" t="s">
        <v>425</v>
      </c>
      <c r="V871" s="18" t="s">
        <v>425</v>
      </c>
      <c r="W871" s="18" t="s">
        <v>425</v>
      </c>
      <c r="X871" s="18" t="s">
        <v>425</v>
      </c>
      <c r="Z871" s="7" t="str">
        <f>IFERROR(VLOOKUP(J871,Мощность!A:F,6,0),"000")</f>
        <v>000</v>
      </c>
      <c r="AA871" s="7" t="str">
        <f>IFERROR(VLOOKUP('Подбор UPS'!K871,Мощность!H:Q,10,0),"000")</f>
        <v>000</v>
      </c>
      <c r="AB871" t="str">
        <f t="shared" si="62"/>
        <v>--</v>
      </c>
      <c r="AC871" t="str">
        <f t="shared" si="63"/>
        <v>--</v>
      </c>
      <c r="AD871" t="str">
        <f t="shared" si="59"/>
        <v>--</v>
      </c>
      <c r="AJ871" s="38"/>
    </row>
    <row r="872" spans="1:36" hidden="1">
      <c r="A872" s="65" t="s">
        <v>855</v>
      </c>
      <c r="B872" s="73" t="s">
        <v>856</v>
      </c>
      <c r="C872" s="68" t="s">
        <v>933</v>
      </c>
      <c r="D872" s="18">
        <v>0</v>
      </c>
      <c r="E872" s="18">
        <v>0</v>
      </c>
      <c r="F872" s="69">
        <v>0</v>
      </c>
      <c r="G872" s="18">
        <v>0</v>
      </c>
      <c r="H872" s="5" t="s">
        <v>2531</v>
      </c>
      <c r="I872" s="5" t="s">
        <v>425</v>
      </c>
      <c r="J872" s="17" t="s">
        <v>425</v>
      </c>
      <c r="K872" s="5" t="s">
        <v>425</v>
      </c>
      <c r="L872" s="5" t="s">
        <v>425</v>
      </c>
      <c r="M872" s="5" t="s">
        <v>425</v>
      </c>
      <c r="N872" s="17" t="s">
        <v>425</v>
      </c>
      <c r="O872" s="5" t="s">
        <v>425</v>
      </c>
      <c r="P872" s="4"/>
      <c r="Q872" s="5" t="s">
        <v>425</v>
      </c>
      <c r="R872" s="5" t="s">
        <v>425</v>
      </c>
      <c r="S872" s="5" t="s">
        <v>425</v>
      </c>
      <c r="T872" s="5" t="s">
        <v>425</v>
      </c>
      <c r="U872" s="18" t="s">
        <v>425</v>
      </c>
      <c r="V872" s="18" t="s">
        <v>425</v>
      </c>
      <c r="W872" s="18" t="s">
        <v>425</v>
      </c>
      <c r="X872" s="18" t="s">
        <v>425</v>
      </c>
      <c r="Z872" s="7" t="str">
        <f>IFERROR(VLOOKUP(J872,Мощность!A:F,6,0),"000")</f>
        <v>000</v>
      </c>
      <c r="AA872" s="7" t="str">
        <f>IFERROR(VLOOKUP('Подбор UPS'!K872,Мощность!H:Q,10,0),"000")</f>
        <v>000</v>
      </c>
      <c r="AB872" t="str">
        <f t="shared" si="62"/>
        <v>--</v>
      </c>
      <c r="AC872" t="str">
        <f t="shared" si="63"/>
        <v>--</v>
      </c>
      <c r="AD872" t="str">
        <f t="shared" si="59"/>
        <v>--</v>
      </c>
      <c r="AJ872" s="38"/>
    </row>
    <row r="873" spans="1:36" hidden="1">
      <c r="A873" s="65" t="s">
        <v>857</v>
      </c>
      <c r="B873" s="73" t="s">
        <v>858</v>
      </c>
      <c r="C873" s="68" t="s">
        <v>934</v>
      </c>
      <c r="D873" s="18">
        <v>0</v>
      </c>
      <c r="E873" s="18">
        <v>0</v>
      </c>
      <c r="F873" s="69">
        <v>0</v>
      </c>
      <c r="G873" s="18">
        <v>0</v>
      </c>
      <c r="H873" s="5" t="s">
        <v>2531</v>
      </c>
      <c r="I873" s="5" t="s">
        <v>425</v>
      </c>
      <c r="J873" s="17" t="s">
        <v>425</v>
      </c>
      <c r="K873" s="5" t="s">
        <v>425</v>
      </c>
      <c r="L873" s="5" t="s">
        <v>425</v>
      </c>
      <c r="M873" s="5" t="s">
        <v>425</v>
      </c>
      <c r="N873" s="17" t="s">
        <v>425</v>
      </c>
      <c r="O873" s="5" t="s">
        <v>425</v>
      </c>
      <c r="P873" s="4"/>
      <c r="Q873" s="5" t="s">
        <v>425</v>
      </c>
      <c r="R873" s="5" t="s">
        <v>425</v>
      </c>
      <c r="S873" s="5" t="s">
        <v>425</v>
      </c>
      <c r="T873" s="5" t="s">
        <v>425</v>
      </c>
      <c r="U873" s="18" t="s">
        <v>425</v>
      </c>
      <c r="V873" s="18" t="s">
        <v>425</v>
      </c>
      <c r="W873" s="18" t="s">
        <v>425</v>
      </c>
      <c r="X873" s="18" t="s">
        <v>425</v>
      </c>
      <c r="Z873" s="7" t="str">
        <f>IFERROR(VLOOKUP(J873,Мощность!A:F,6,0),"000")</f>
        <v>000</v>
      </c>
      <c r="AA873" s="7" t="str">
        <f>IFERROR(VLOOKUP('Подбор UPS'!K873,Мощность!H:Q,10,0),"000")</f>
        <v>000</v>
      </c>
      <c r="AB873" t="str">
        <f t="shared" si="62"/>
        <v>--</v>
      </c>
      <c r="AC873" t="str">
        <f t="shared" si="63"/>
        <v>--</v>
      </c>
      <c r="AD873" t="str">
        <f t="shared" si="59"/>
        <v>--</v>
      </c>
      <c r="AJ873" s="38"/>
    </row>
    <row r="874" spans="1:36" hidden="1">
      <c r="A874" s="8" t="s">
        <v>859</v>
      </c>
      <c r="B874" s="73" t="s">
        <v>860</v>
      </c>
      <c r="C874" s="68" t="s">
        <v>935</v>
      </c>
      <c r="D874" s="18">
        <v>0</v>
      </c>
      <c r="E874" s="18">
        <v>0</v>
      </c>
      <c r="F874" s="69">
        <v>0</v>
      </c>
      <c r="G874" s="18">
        <v>0</v>
      </c>
      <c r="H874" s="5" t="s">
        <v>2531</v>
      </c>
      <c r="I874" s="5" t="s">
        <v>425</v>
      </c>
      <c r="J874" s="17" t="s">
        <v>425</v>
      </c>
      <c r="K874" s="5" t="s">
        <v>425</v>
      </c>
      <c r="L874" s="5" t="s">
        <v>425</v>
      </c>
      <c r="M874" s="5" t="s">
        <v>425</v>
      </c>
      <c r="N874" s="17" t="s">
        <v>425</v>
      </c>
      <c r="O874" s="5" t="s">
        <v>425</v>
      </c>
      <c r="P874" s="4"/>
      <c r="Q874" s="5" t="s">
        <v>425</v>
      </c>
      <c r="R874" s="5" t="s">
        <v>425</v>
      </c>
      <c r="S874" s="5" t="s">
        <v>425</v>
      </c>
      <c r="T874" s="5" t="s">
        <v>425</v>
      </c>
      <c r="U874" s="18" t="s">
        <v>425</v>
      </c>
      <c r="V874" s="18" t="s">
        <v>425</v>
      </c>
      <c r="W874" s="18" t="s">
        <v>425</v>
      </c>
      <c r="X874" s="18" t="s">
        <v>425</v>
      </c>
      <c r="Z874" s="7" t="str">
        <f>IFERROR(VLOOKUP(J874,Мощность!A:F,6,0),"000")</f>
        <v>000</v>
      </c>
      <c r="AA874" s="7" t="str">
        <f>IFERROR(VLOOKUP('Подбор UPS'!K874,Мощность!H:Q,10,0),"000")</f>
        <v>000</v>
      </c>
      <c r="AB874" t="str">
        <f t="shared" si="62"/>
        <v>--</v>
      </c>
      <c r="AC874" t="str">
        <f t="shared" si="63"/>
        <v>--</v>
      </c>
      <c r="AD874" t="str">
        <f t="shared" si="59"/>
        <v>--</v>
      </c>
      <c r="AJ874" s="38"/>
    </row>
    <row r="875" spans="1:36" hidden="1">
      <c r="A875" s="8" t="s">
        <v>861</v>
      </c>
      <c r="B875" s="73" t="s">
        <v>862</v>
      </c>
      <c r="C875" s="68" t="s">
        <v>936</v>
      </c>
      <c r="D875" s="18">
        <v>0</v>
      </c>
      <c r="E875" s="18">
        <v>0</v>
      </c>
      <c r="F875" s="69">
        <v>0</v>
      </c>
      <c r="G875" s="18">
        <v>0</v>
      </c>
      <c r="H875" s="5" t="s">
        <v>2531</v>
      </c>
      <c r="I875" s="5" t="s">
        <v>425</v>
      </c>
      <c r="J875" s="17" t="s">
        <v>425</v>
      </c>
      <c r="K875" s="5" t="s">
        <v>425</v>
      </c>
      <c r="L875" s="5" t="s">
        <v>425</v>
      </c>
      <c r="M875" s="5" t="s">
        <v>425</v>
      </c>
      <c r="N875" s="17" t="s">
        <v>425</v>
      </c>
      <c r="O875" s="5" t="s">
        <v>425</v>
      </c>
      <c r="P875" s="4"/>
      <c r="Q875" s="5" t="s">
        <v>425</v>
      </c>
      <c r="R875" s="5" t="s">
        <v>425</v>
      </c>
      <c r="S875" s="5" t="s">
        <v>425</v>
      </c>
      <c r="T875" s="5" t="s">
        <v>425</v>
      </c>
      <c r="U875" s="18" t="s">
        <v>425</v>
      </c>
      <c r="V875" s="18" t="s">
        <v>425</v>
      </c>
      <c r="W875" s="18" t="s">
        <v>425</v>
      </c>
      <c r="X875" s="18" t="s">
        <v>425</v>
      </c>
      <c r="Z875" s="7" t="str">
        <f>IFERROR(VLOOKUP(J875,Мощность!A:F,6,0),"000")</f>
        <v>000</v>
      </c>
      <c r="AA875" s="7" t="str">
        <f>IFERROR(VLOOKUP('Подбор UPS'!K875,Мощность!H:Q,10,0),"000")</f>
        <v>000</v>
      </c>
      <c r="AB875" t="str">
        <f t="shared" si="62"/>
        <v>--</v>
      </c>
      <c r="AC875" t="str">
        <f t="shared" si="63"/>
        <v>--</v>
      </c>
      <c r="AD875" t="str">
        <f t="shared" si="59"/>
        <v>--</v>
      </c>
      <c r="AJ875" s="38"/>
    </row>
    <row r="876" spans="1:36" hidden="1">
      <c r="A876" s="8" t="s">
        <v>863</v>
      </c>
      <c r="B876" s="73" t="s">
        <v>864</v>
      </c>
      <c r="C876" s="68" t="s">
        <v>937</v>
      </c>
      <c r="D876" s="18">
        <v>0</v>
      </c>
      <c r="E876" s="18">
        <v>0</v>
      </c>
      <c r="F876" s="69">
        <v>0</v>
      </c>
      <c r="G876" s="18">
        <v>0</v>
      </c>
      <c r="H876" s="5" t="s">
        <v>2531</v>
      </c>
      <c r="I876" s="5" t="s">
        <v>425</v>
      </c>
      <c r="J876" s="17" t="s">
        <v>425</v>
      </c>
      <c r="K876" s="5" t="s">
        <v>425</v>
      </c>
      <c r="L876" s="5" t="s">
        <v>425</v>
      </c>
      <c r="M876" s="5" t="s">
        <v>425</v>
      </c>
      <c r="N876" s="17" t="s">
        <v>425</v>
      </c>
      <c r="O876" s="5" t="s">
        <v>425</v>
      </c>
      <c r="P876" s="4"/>
      <c r="Q876" s="5" t="s">
        <v>425</v>
      </c>
      <c r="R876" s="5" t="s">
        <v>425</v>
      </c>
      <c r="S876" s="5" t="s">
        <v>425</v>
      </c>
      <c r="T876" s="5" t="s">
        <v>425</v>
      </c>
      <c r="U876" s="18" t="s">
        <v>425</v>
      </c>
      <c r="V876" s="18" t="s">
        <v>425</v>
      </c>
      <c r="W876" s="18" t="s">
        <v>425</v>
      </c>
      <c r="X876" s="18" t="s">
        <v>425</v>
      </c>
      <c r="Z876" s="7" t="str">
        <f>IFERROR(VLOOKUP(J876,Мощность!A:F,6,0),"000")</f>
        <v>000</v>
      </c>
      <c r="AA876" s="7" t="str">
        <f>IFERROR(VLOOKUP('Подбор UPS'!K876,Мощность!H:Q,10,0),"000")</f>
        <v>000</v>
      </c>
      <c r="AB876" t="str">
        <f t="shared" si="62"/>
        <v>--</v>
      </c>
      <c r="AC876" t="str">
        <f t="shared" si="63"/>
        <v>--</v>
      </c>
      <c r="AD876" t="str">
        <f t="shared" si="59"/>
        <v>--</v>
      </c>
      <c r="AJ876" s="38"/>
    </row>
    <row r="877" spans="1:36" hidden="1">
      <c r="A877" s="8" t="s">
        <v>865</v>
      </c>
      <c r="B877" s="73" t="s">
        <v>866</v>
      </c>
      <c r="C877" s="68" t="s">
        <v>924</v>
      </c>
      <c r="D877" s="18">
        <v>0</v>
      </c>
      <c r="E877" s="18">
        <v>0</v>
      </c>
      <c r="F877" s="69">
        <v>0</v>
      </c>
      <c r="G877" s="18">
        <v>0</v>
      </c>
      <c r="H877" s="5" t="s">
        <v>2531</v>
      </c>
      <c r="I877" s="5" t="s">
        <v>425</v>
      </c>
      <c r="J877" s="17" t="s">
        <v>425</v>
      </c>
      <c r="K877" s="5" t="s">
        <v>425</v>
      </c>
      <c r="L877" s="5" t="s">
        <v>425</v>
      </c>
      <c r="M877" s="5" t="s">
        <v>425</v>
      </c>
      <c r="N877" s="17" t="s">
        <v>425</v>
      </c>
      <c r="O877" s="5" t="s">
        <v>425</v>
      </c>
      <c r="P877" s="4"/>
      <c r="Q877" s="5" t="s">
        <v>425</v>
      </c>
      <c r="R877" s="5" t="s">
        <v>425</v>
      </c>
      <c r="S877" s="5" t="s">
        <v>425</v>
      </c>
      <c r="T877" s="5" t="s">
        <v>425</v>
      </c>
      <c r="U877" s="18" t="s">
        <v>425</v>
      </c>
      <c r="V877" s="18" t="s">
        <v>425</v>
      </c>
      <c r="W877" s="18" t="s">
        <v>425</v>
      </c>
      <c r="X877" s="18" t="s">
        <v>425</v>
      </c>
      <c r="Z877" s="7" t="str">
        <f>IFERROR(VLOOKUP(J877,Мощность!A:F,6,0),"000")</f>
        <v>000</v>
      </c>
      <c r="AA877" s="7" t="str">
        <f>IFERROR(VLOOKUP('Подбор UPS'!K877,Мощность!H:Q,10,0),"000")</f>
        <v>000</v>
      </c>
      <c r="AB877" t="str">
        <f t="shared" si="62"/>
        <v>--</v>
      </c>
      <c r="AC877" t="str">
        <f t="shared" si="63"/>
        <v>--</v>
      </c>
      <c r="AD877" t="str">
        <f t="shared" si="59"/>
        <v>--</v>
      </c>
      <c r="AJ877" s="38"/>
    </row>
    <row r="878" spans="1:36" hidden="1">
      <c r="A878" s="65" t="s">
        <v>867</v>
      </c>
      <c r="B878" s="73" t="s">
        <v>868</v>
      </c>
      <c r="C878" s="68" t="s">
        <v>943</v>
      </c>
      <c r="D878" s="18">
        <v>0</v>
      </c>
      <c r="E878" s="18">
        <v>0</v>
      </c>
      <c r="F878" s="69">
        <v>0</v>
      </c>
      <c r="G878" s="18">
        <v>0</v>
      </c>
      <c r="H878" s="5" t="s">
        <v>2531</v>
      </c>
      <c r="I878" s="5" t="s">
        <v>425</v>
      </c>
      <c r="J878" s="17" t="s">
        <v>425</v>
      </c>
      <c r="K878" s="5" t="s">
        <v>425</v>
      </c>
      <c r="L878" s="5" t="s">
        <v>425</v>
      </c>
      <c r="M878" s="5" t="s">
        <v>425</v>
      </c>
      <c r="N878" s="17" t="s">
        <v>425</v>
      </c>
      <c r="O878" s="5" t="s">
        <v>425</v>
      </c>
      <c r="P878" s="4"/>
      <c r="Q878" s="5" t="s">
        <v>425</v>
      </c>
      <c r="R878" s="5" t="s">
        <v>425</v>
      </c>
      <c r="S878" s="5" t="s">
        <v>425</v>
      </c>
      <c r="T878" s="5" t="s">
        <v>425</v>
      </c>
      <c r="U878" s="18" t="s">
        <v>425</v>
      </c>
      <c r="V878" s="18" t="s">
        <v>425</v>
      </c>
      <c r="W878" s="18" t="s">
        <v>425</v>
      </c>
      <c r="X878" s="18" t="s">
        <v>425</v>
      </c>
      <c r="Z878" s="7" t="str">
        <f>IFERROR(VLOOKUP(J878,Мощность!A:F,6,0),"000")</f>
        <v>000</v>
      </c>
      <c r="AA878" s="7" t="str">
        <f>IFERROR(VLOOKUP('Подбор UPS'!K878,Мощность!H:Q,10,0),"000")</f>
        <v>000</v>
      </c>
      <c r="AB878" t="str">
        <f t="shared" si="62"/>
        <v>--</v>
      </c>
      <c r="AC878" t="str">
        <f t="shared" si="63"/>
        <v>--</v>
      </c>
      <c r="AD878" t="str">
        <f t="shared" si="59"/>
        <v>--</v>
      </c>
      <c r="AJ878" s="38"/>
    </row>
    <row r="879" spans="1:36" hidden="1">
      <c r="A879" s="65" t="s">
        <v>869</v>
      </c>
      <c r="B879" s="73" t="s">
        <v>870</v>
      </c>
      <c r="C879" s="68" t="s">
        <v>944</v>
      </c>
      <c r="D879" s="18">
        <v>0</v>
      </c>
      <c r="E879" s="18">
        <v>0</v>
      </c>
      <c r="F879" s="69">
        <v>0</v>
      </c>
      <c r="G879" s="18">
        <v>0</v>
      </c>
      <c r="H879" s="5" t="s">
        <v>2531</v>
      </c>
      <c r="I879" s="5" t="s">
        <v>425</v>
      </c>
      <c r="J879" s="17" t="s">
        <v>425</v>
      </c>
      <c r="K879" s="5" t="s">
        <v>425</v>
      </c>
      <c r="L879" s="5" t="s">
        <v>425</v>
      </c>
      <c r="M879" s="5" t="s">
        <v>425</v>
      </c>
      <c r="N879" s="17" t="s">
        <v>425</v>
      </c>
      <c r="O879" s="5" t="s">
        <v>425</v>
      </c>
      <c r="P879" s="4"/>
      <c r="Q879" s="5" t="s">
        <v>425</v>
      </c>
      <c r="R879" s="5" t="s">
        <v>425</v>
      </c>
      <c r="S879" s="5" t="s">
        <v>425</v>
      </c>
      <c r="T879" s="5" t="s">
        <v>425</v>
      </c>
      <c r="U879" s="18" t="s">
        <v>425</v>
      </c>
      <c r="V879" s="18" t="s">
        <v>425</v>
      </c>
      <c r="W879" s="18" t="s">
        <v>425</v>
      </c>
      <c r="X879" s="18" t="s">
        <v>425</v>
      </c>
      <c r="Z879" s="7" t="str">
        <f>IFERROR(VLOOKUP(J879,Мощность!A:F,6,0),"000")</f>
        <v>000</v>
      </c>
      <c r="AA879" s="7" t="str">
        <f>IFERROR(VLOOKUP('Подбор UPS'!K879,Мощность!H:Q,10,0),"000")</f>
        <v>000</v>
      </c>
      <c r="AB879" t="str">
        <f t="shared" si="62"/>
        <v>--</v>
      </c>
      <c r="AC879" t="str">
        <f t="shared" si="63"/>
        <v>--</v>
      </c>
      <c r="AD879" t="str">
        <f t="shared" si="59"/>
        <v>--</v>
      </c>
      <c r="AJ879" s="38"/>
    </row>
    <row r="880" spans="1:36" hidden="1">
      <c r="A880" s="8" t="s">
        <v>871</v>
      </c>
      <c r="B880" s="73" t="s">
        <v>872</v>
      </c>
      <c r="C880" s="68" t="s">
        <v>945</v>
      </c>
      <c r="D880" s="18">
        <v>0</v>
      </c>
      <c r="E880" s="18">
        <v>0</v>
      </c>
      <c r="F880" s="69">
        <v>0</v>
      </c>
      <c r="G880" s="18">
        <v>0</v>
      </c>
      <c r="H880" s="5" t="s">
        <v>2531</v>
      </c>
      <c r="I880" s="5" t="s">
        <v>425</v>
      </c>
      <c r="J880" s="17" t="s">
        <v>425</v>
      </c>
      <c r="K880" s="5" t="s">
        <v>425</v>
      </c>
      <c r="L880" s="5" t="s">
        <v>425</v>
      </c>
      <c r="M880" s="5" t="s">
        <v>425</v>
      </c>
      <c r="N880" s="17" t="s">
        <v>425</v>
      </c>
      <c r="O880" s="5" t="s">
        <v>425</v>
      </c>
      <c r="P880" s="4"/>
      <c r="Q880" s="5" t="s">
        <v>425</v>
      </c>
      <c r="R880" s="5" t="s">
        <v>425</v>
      </c>
      <c r="S880" s="5" t="s">
        <v>425</v>
      </c>
      <c r="T880" s="5" t="s">
        <v>425</v>
      </c>
      <c r="U880" s="18" t="s">
        <v>425</v>
      </c>
      <c r="V880" s="18" t="s">
        <v>425</v>
      </c>
      <c r="W880" s="18" t="s">
        <v>425</v>
      </c>
      <c r="X880" s="18" t="s">
        <v>425</v>
      </c>
      <c r="Z880" s="7" t="str">
        <f>IFERROR(VLOOKUP(J880,Мощность!A:F,6,0),"000")</f>
        <v>000</v>
      </c>
      <c r="AA880" s="7" t="str">
        <f>IFERROR(VLOOKUP('Подбор UPS'!K880,Мощность!H:Q,10,0),"000")</f>
        <v>000</v>
      </c>
      <c r="AB880" t="str">
        <f t="shared" si="62"/>
        <v>--</v>
      </c>
      <c r="AC880" t="str">
        <f t="shared" si="63"/>
        <v>--</v>
      </c>
      <c r="AD880" t="str">
        <f t="shared" si="59"/>
        <v>--</v>
      </c>
      <c r="AJ880" s="38"/>
    </row>
    <row r="881" spans="1:36" hidden="1">
      <c r="A881" s="8" t="s">
        <v>873</v>
      </c>
      <c r="B881" s="73" t="s">
        <v>874</v>
      </c>
      <c r="C881" s="68" t="s">
        <v>946</v>
      </c>
      <c r="D881" s="18">
        <v>0</v>
      </c>
      <c r="E881" s="18">
        <v>0</v>
      </c>
      <c r="F881" s="69">
        <v>0</v>
      </c>
      <c r="G881" s="18">
        <v>0</v>
      </c>
      <c r="H881" s="5" t="s">
        <v>2531</v>
      </c>
      <c r="I881" s="5" t="s">
        <v>425</v>
      </c>
      <c r="J881" s="17" t="s">
        <v>425</v>
      </c>
      <c r="K881" s="5" t="s">
        <v>425</v>
      </c>
      <c r="L881" s="5" t="s">
        <v>425</v>
      </c>
      <c r="M881" s="5" t="s">
        <v>425</v>
      </c>
      <c r="N881" s="17" t="s">
        <v>425</v>
      </c>
      <c r="O881" s="5" t="s">
        <v>425</v>
      </c>
      <c r="P881" s="4"/>
      <c r="Q881" s="5" t="s">
        <v>425</v>
      </c>
      <c r="R881" s="5" t="s">
        <v>425</v>
      </c>
      <c r="S881" s="5" t="s">
        <v>425</v>
      </c>
      <c r="T881" s="5" t="s">
        <v>425</v>
      </c>
      <c r="U881" s="18" t="s">
        <v>425</v>
      </c>
      <c r="V881" s="18" t="s">
        <v>425</v>
      </c>
      <c r="W881" s="18" t="s">
        <v>425</v>
      </c>
      <c r="X881" s="18" t="s">
        <v>425</v>
      </c>
      <c r="Z881" s="7" t="str">
        <f>IFERROR(VLOOKUP(J881,Мощность!A:F,6,0),"000")</f>
        <v>000</v>
      </c>
      <c r="AA881" s="7" t="str">
        <f>IFERROR(VLOOKUP('Подбор UPS'!K881,Мощность!H:Q,10,0),"000")</f>
        <v>000</v>
      </c>
      <c r="AB881" t="str">
        <f t="shared" si="62"/>
        <v>--</v>
      </c>
      <c r="AC881" t="str">
        <f t="shared" si="63"/>
        <v>--</v>
      </c>
      <c r="AD881" t="str">
        <f t="shared" si="59"/>
        <v>--</v>
      </c>
      <c r="AJ881" s="38"/>
    </row>
    <row r="882" spans="1:36" hidden="1">
      <c r="A882" s="8" t="s">
        <v>875</v>
      </c>
      <c r="B882" s="73" t="s">
        <v>876</v>
      </c>
      <c r="C882" s="68" t="s">
        <v>947</v>
      </c>
      <c r="D882" s="18">
        <v>0</v>
      </c>
      <c r="E882" s="18">
        <v>0</v>
      </c>
      <c r="F882" s="69">
        <v>0</v>
      </c>
      <c r="G882" s="18">
        <v>0</v>
      </c>
      <c r="H882" s="5" t="s">
        <v>2531</v>
      </c>
      <c r="I882" s="5" t="s">
        <v>425</v>
      </c>
      <c r="J882" s="17" t="s">
        <v>425</v>
      </c>
      <c r="K882" s="5" t="s">
        <v>425</v>
      </c>
      <c r="L882" s="5" t="s">
        <v>425</v>
      </c>
      <c r="M882" s="5" t="s">
        <v>425</v>
      </c>
      <c r="N882" s="17" t="s">
        <v>425</v>
      </c>
      <c r="O882" s="5" t="s">
        <v>425</v>
      </c>
      <c r="P882" s="4"/>
      <c r="Q882" s="5" t="s">
        <v>425</v>
      </c>
      <c r="R882" s="5" t="s">
        <v>425</v>
      </c>
      <c r="S882" s="5" t="s">
        <v>425</v>
      </c>
      <c r="T882" s="5" t="s">
        <v>425</v>
      </c>
      <c r="U882" s="18" t="s">
        <v>425</v>
      </c>
      <c r="V882" s="18" t="s">
        <v>425</v>
      </c>
      <c r="W882" s="18" t="s">
        <v>425</v>
      </c>
      <c r="X882" s="18" t="s">
        <v>425</v>
      </c>
      <c r="Z882" s="7" t="str">
        <f>IFERROR(VLOOKUP(J882,Мощность!A:F,6,0),"000")</f>
        <v>000</v>
      </c>
      <c r="AA882" s="7" t="str">
        <f>IFERROR(VLOOKUP('Подбор UPS'!K882,Мощность!H:Q,10,0),"000")</f>
        <v>000</v>
      </c>
      <c r="AB882" t="str">
        <f t="shared" si="62"/>
        <v>--</v>
      </c>
      <c r="AC882" t="str">
        <f t="shared" si="63"/>
        <v>--</v>
      </c>
      <c r="AD882" t="str">
        <f t="shared" si="59"/>
        <v>--</v>
      </c>
      <c r="AJ882" s="38"/>
    </row>
    <row r="883" spans="1:36" hidden="1">
      <c r="A883" s="8" t="s">
        <v>877</v>
      </c>
      <c r="B883" s="73" t="s">
        <v>878</v>
      </c>
      <c r="C883" s="68" t="s">
        <v>925</v>
      </c>
      <c r="D883" s="18">
        <v>0</v>
      </c>
      <c r="E883" s="18">
        <v>0</v>
      </c>
      <c r="F883" s="69">
        <v>0</v>
      </c>
      <c r="G883" s="18">
        <v>0</v>
      </c>
      <c r="H883" s="5" t="s">
        <v>2531</v>
      </c>
      <c r="I883" s="5" t="s">
        <v>425</v>
      </c>
      <c r="J883" s="17" t="s">
        <v>425</v>
      </c>
      <c r="K883" s="5" t="s">
        <v>425</v>
      </c>
      <c r="L883" s="5" t="s">
        <v>425</v>
      </c>
      <c r="M883" s="5" t="s">
        <v>425</v>
      </c>
      <c r="N883" s="17" t="s">
        <v>425</v>
      </c>
      <c r="O883" s="5" t="s">
        <v>425</v>
      </c>
      <c r="P883" s="4"/>
      <c r="Q883" s="5" t="s">
        <v>425</v>
      </c>
      <c r="R883" s="5" t="s">
        <v>425</v>
      </c>
      <c r="S883" s="5" t="s">
        <v>425</v>
      </c>
      <c r="T883" s="5" t="s">
        <v>425</v>
      </c>
      <c r="U883" s="18" t="s">
        <v>425</v>
      </c>
      <c r="V883" s="18" t="s">
        <v>425</v>
      </c>
      <c r="W883" s="18" t="s">
        <v>425</v>
      </c>
      <c r="X883" s="18" t="s">
        <v>425</v>
      </c>
      <c r="Z883" s="7" t="str">
        <f>IFERROR(VLOOKUP(J883,Мощность!A:F,6,0),"000")</f>
        <v>000</v>
      </c>
      <c r="AA883" s="7" t="str">
        <f>IFERROR(VLOOKUP('Подбор UPS'!K883,Мощность!H:Q,10,0),"000")</f>
        <v>000</v>
      </c>
      <c r="AB883" t="str">
        <f t="shared" si="62"/>
        <v>--</v>
      </c>
      <c r="AC883" t="str">
        <f t="shared" si="63"/>
        <v>--</v>
      </c>
      <c r="AD883" t="str">
        <f t="shared" si="59"/>
        <v>--</v>
      </c>
      <c r="AJ883" s="38"/>
    </row>
    <row r="884" spans="1:36" hidden="1">
      <c r="A884" s="65" t="s">
        <v>879</v>
      </c>
      <c r="B884" s="73" t="s">
        <v>880</v>
      </c>
      <c r="C884" s="68" t="s">
        <v>948</v>
      </c>
      <c r="D884" s="18">
        <v>0</v>
      </c>
      <c r="E884" s="18">
        <v>0</v>
      </c>
      <c r="F884" s="69">
        <v>0</v>
      </c>
      <c r="G884" s="18">
        <v>0</v>
      </c>
      <c r="H884" s="5" t="s">
        <v>2531</v>
      </c>
      <c r="I884" s="5" t="s">
        <v>425</v>
      </c>
      <c r="J884" s="17" t="s">
        <v>425</v>
      </c>
      <c r="K884" s="5" t="s">
        <v>425</v>
      </c>
      <c r="L884" s="5" t="s">
        <v>425</v>
      </c>
      <c r="M884" s="5" t="s">
        <v>425</v>
      </c>
      <c r="N884" s="17" t="s">
        <v>425</v>
      </c>
      <c r="O884" s="5" t="s">
        <v>425</v>
      </c>
      <c r="P884" s="4"/>
      <c r="Q884" s="5" t="s">
        <v>425</v>
      </c>
      <c r="R884" s="5" t="s">
        <v>425</v>
      </c>
      <c r="S884" s="5" t="s">
        <v>425</v>
      </c>
      <c r="T884" s="5" t="s">
        <v>425</v>
      </c>
      <c r="U884" s="18" t="s">
        <v>425</v>
      </c>
      <c r="V884" s="18" t="s">
        <v>425</v>
      </c>
      <c r="W884" s="18" t="s">
        <v>425</v>
      </c>
      <c r="X884" s="18" t="s">
        <v>425</v>
      </c>
      <c r="Z884" s="7" t="str">
        <f>IFERROR(VLOOKUP(J884,Мощность!A:F,6,0),"000")</f>
        <v>000</v>
      </c>
      <c r="AA884" s="7" t="str">
        <f>IFERROR(VLOOKUP('Подбор UPS'!K884,Мощность!H:Q,10,0),"000")</f>
        <v>000</v>
      </c>
      <c r="AB884" t="str">
        <f t="shared" si="62"/>
        <v>--</v>
      </c>
      <c r="AC884" t="str">
        <f t="shared" si="63"/>
        <v>--</v>
      </c>
      <c r="AD884" t="str">
        <f t="shared" si="59"/>
        <v>--</v>
      </c>
      <c r="AJ884" s="38"/>
    </row>
    <row r="885" spans="1:36" hidden="1">
      <c r="A885" s="65" t="s">
        <v>881</v>
      </c>
      <c r="B885" s="73" t="s">
        <v>882</v>
      </c>
      <c r="C885" s="68" t="s">
        <v>949</v>
      </c>
      <c r="D885" s="18">
        <v>0</v>
      </c>
      <c r="E885" s="18">
        <v>0</v>
      </c>
      <c r="F885" s="69">
        <v>0</v>
      </c>
      <c r="G885" s="18">
        <v>0</v>
      </c>
      <c r="H885" s="5" t="s">
        <v>2531</v>
      </c>
      <c r="I885" s="5" t="s">
        <v>425</v>
      </c>
      <c r="J885" s="17" t="s">
        <v>425</v>
      </c>
      <c r="K885" s="5" t="s">
        <v>425</v>
      </c>
      <c r="L885" s="5" t="s">
        <v>425</v>
      </c>
      <c r="M885" s="5" t="s">
        <v>425</v>
      </c>
      <c r="N885" s="17" t="s">
        <v>425</v>
      </c>
      <c r="O885" s="5" t="s">
        <v>425</v>
      </c>
      <c r="P885" s="4"/>
      <c r="Q885" s="5" t="s">
        <v>425</v>
      </c>
      <c r="R885" s="5" t="s">
        <v>425</v>
      </c>
      <c r="S885" s="5" t="s">
        <v>425</v>
      </c>
      <c r="T885" s="5" t="s">
        <v>425</v>
      </c>
      <c r="U885" s="18" t="s">
        <v>425</v>
      </c>
      <c r="V885" s="18" t="s">
        <v>425</v>
      </c>
      <c r="W885" s="18" t="s">
        <v>425</v>
      </c>
      <c r="X885" s="18" t="s">
        <v>425</v>
      </c>
      <c r="Z885" s="7" t="str">
        <f>IFERROR(VLOOKUP(J885,Мощность!A:F,6,0),"000")</f>
        <v>000</v>
      </c>
      <c r="AA885" s="7" t="str">
        <f>IFERROR(VLOOKUP('Подбор UPS'!K885,Мощность!H:Q,10,0),"000")</f>
        <v>000</v>
      </c>
      <c r="AB885" t="str">
        <f t="shared" si="62"/>
        <v>--</v>
      </c>
      <c r="AC885" t="str">
        <f t="shared" si="63"/>
        <v>--</v>
      </c>
      <c r="AD885" t="str">
        <f t="shared" si="59"/>
        <v>--</v>
      </c>
      <c r="AJ885" s="38"/>
    </row>
    <row r="886" spans="1:36" hidden="1">
      <c r="A886" s="65" t="s">
        <v>883</v>
      </c>
      <c r="B886" s="73" t="s">
        <v>884</v>
      </c>
      <c r="C886" s="68" t="s">
        <v>950</v>
      </c>
      <c r="D886" s="18">
        <v>0</v>
      </c>
      <c r="E886" s="18">
        <v>0</v>
      </c>
      <c r="F886" s="69">
        <v>0</v>
      </c>
      <c r="G886" s="18">
        <v>0</v>
      </c>
      <c r="H886" s="5" t="s">
        <v>2531</v>
      </c>
      <c r="I886" s="5" t="s">
        <v>425</v>
      </c>
      <c r="J886" s="17" t="s">
        <v>425</v>
      </c>
      <c r="K886" s="5" t="s">
        <v>425</v>
      </c>
      <c r="L886" s="5" t="s">
        <v>425</v>
      </c>
      <c r="M886" s="5" t="s">
        <v>425</v>
      </c>
      <c r="N886" s="17" t="s">
        <v>425</v>
      </c>
      <c r="O886" s="5" t="s">
        <v>425</v>
      </c>
      <c r="P886" s="4"/>
      <c r="Q886" s="5" t="s">
        <v>425</v>
      </c>
      <c r="R886" s="5" t="s">
        <v>425</v>
      </c>
      <c r="S886" s="5" t="s">
        <v>425</v>
      </c>
      <c r="T886" s="5" t="s">
        <v>425</v>
      </c>
      <c r="U886" s="18" t="s">
        <v>425</v>
      </c>
      <c r="V886" s="18" t="s">
        <v>425</v>
      </c>
      <c r="W886" s="18" t="s">
        <v>425</v>
      </c>
      <c r="X886" s="18" t="s">
        <v>425</v>
      </c>
      <c r="Z886" s="7" t="str">
        <f>IFERROR(VLOOKUP(J886,Мощность!A:F,6,0),"000")</f>
        <v>000</v>
      </c>
      <c r="AA886" s="7" t="str">
        <f>IFERROR(VLOOKUP('Подбор UPS'!K886,Мощность!H:Q,10,0),"000")</f>
        <v>000</v>
      </c>
      <c r="AB886" t="str">
        <f t="shared" si="62"/>
        <v>--</v>
      </c>
      <c r="AC886" t="str">
        <f t="shared" si="63"/>
        <v>--</v>
      </c>
      <c r="AD886" t="str">
        <f t="shared" si="59"/>
        <v>--</v>
      </c>
      <c r="AJ886" s="38"/>
    </row>
    <row r="887" spans="1:36" hidden="1">
      <c r="A887" s="65" t="s">
        <v>885</v>
      </c>
      <c r="B887" s="73" t="s">
        <v>886</v>
      </c>
      <c r="C887" s="68" t="s">
        <v>951</v>
      </c>
      <c r="D887" s="18">
        <v>0</v>
      </c>
      <c r="E887" s="18">
        <v>0</v>
      </c>
      <c r="F887" s="69">
        <v>0</v>
      </c>
      <c r="G887" s="18">
        <v>0</v>
      </c>
      <c r="H887" s="5" t="s">
        <v>2531</v>
      </c>
      <c r="I887" s="5" t="s">
        <v>425</v>
      </c>
      <c r="J887" s="17" t="s">
        <v>425</v>
      </c>
      <c r="K887" s="5" t="s">
        <v>425</v>
      </c>
      <c r="L887" s="5" t="s">
        <v>425</v>
      </c>
      <c r="M887" s="5" t="s">
        <v>425</v>
      </c>
      <c r="N887" s="17" t="s">
        <v>425</v>
      </c>
      <c r="O887" s="5" t="s">
        <v>425</v>
      </c>
      <c r="P887" s="4"/>
      <c r="Q887" s="5" t="s">
        <v>425</v>
      </c>
      <c r="R887" s="5" t="s">
        <v>425</v>
      </c>
      <c r="S887" s="5" t="s">
        <v>425</v>
      </c>
      <c r="T887" s="5" t="s">
        <v>425</v>
      </c>
      <c r="U887" s="18" t="s">
        <v>425</v>
      </c>
      <c r="V887" s="18" t="s">
        <v>425</v>
      </c>
      <c r="W887" s="18" t="s">
        <v>425</v>
      </c>
      <c r="X887" s="18" t="s">
        <v>425</v>
      </c>
      <c r="Z887" s="7" t="str">
        <f>IFERROR(VLOOKUP(J887,Мощность!A:F,6,0),"000")</f>
        <v>000</v>
      </c>
      <c r="AA887" s="7" t="str">
        <f>IFERROR(VLOOKUP('Подбор UPS'!K887,Мощность!H:Q,10,0),"000")</f>
        <v>000</v>
      </c>
      <c r="AB887" t="str">
        <f t="shared" si="62"/>
        <v>--</v>
      </c>
      <c r="AC887" t="str">
        <f t="shared" si="63"/>
        <v>--</v>
      </c>
      <c r="AD887" t="str">
        <f t="shared" si="59"/>
        <v>--</v>
      </c>
      <c r="AJ887" s="38"/>
    </row>
    <row r="888" spans="1:36" hidden="1">
      <c r="A888" s="65" t="s">
        <v>887</v>
      </c>
      <c r="B888" s="73" t="s">
        <v>888</v>
      </c>
      <c r="C888" s="68" t="s">
        <v>952</v>
      </c>
      <c r="D888" s="18">
        <v>0</v>
      </c>
      <c r="E888" s="18">
        <v>0</v>
      </c>
      <c r="F888" s="69">
        <v>0</v>
      </c>
      <c r="G888" s="18">
        <v>0</v>
      </c>
      <c r="H888" s="5" t="s">
        <v>2531</v>
      </c>
      <c r="I888" s="5" t="s">
        <v>425</v>
      </c>
      <c r="J888" s="17" t="s">
        <v>425</v>
      </c>
      <c r="K888" s="5" t="s">
        <v>425</v>
      </c>
      <c r="L888" s="5" t="s">
        <v>425</v>
      </c>
      <c r="M888" s="5" t="s">
        <v>425</v>
      </c>
      <c r="N888" s="17" t="s">
        <v>425</v>
      </c>
      <c r="O888" s="5" t="s">
        <v>425</v>
      </c>
      <c r="P888" s="4"/>
      <c r="Q888" s="5" t="s">
        <v>425</v>
      </c>
      <c r="R888" s="5" t="s">
        <v>425</v>
      </c>
      <c r="S888" s="5" t="s">
        <v>425</v>
      </c>
      <c r="T888" s="5" t="s">
        <v>425</v>
      </c>
      <c r="U888" s="18" t="s">
        <v>425</v>
      </c>
      <c r="V888" s="18" t="s">
        <v>425</v>
      </c>
      <c r="W888" s="18" t="s">
        <v>425</v>
      </c>
      <c r="X888" s="18" t="s">
        <v>425</v>
      </c>
      <c r="Z888" s="7" t="str">
        <f>IFERROR(VLOOKUP(J888,Мощность!A:F,6,0),"000")</f>
        <v>000</v>
      </c>
      <c r="AA888" s="7" t="str">
        <f>IFERROR(VLOOKUP('Подбор UPS'!K888,Мощность!H:Q,10,0),"000")</f>
        <v>000</v>
      </c>
      <c r="AB888" t="str">
        <f t="shared" si="62"/>
        <v>--</v>
      </c>
      <c r="AC888" t="str">
        <f t="shared" si="63"/>
        <v>--</v>
      </c>
      <c r="AD888" t="str">
        <f t="shared" si="59"/>
        <v>--</v>
      </c>
      <c r="AJ888" s="38"/>
    </row>
    <row r="889" spans="1:36" hidden="1">
      <c r="A889" s="65" t="s">
        <v>889</v>
      </c>
      <c r="B889" s="73" t="s">
        <v>890</v>
      </c>
      <c r="C889" s="68" t="s">
        <v>926</v>
      </c>
      <c r="D889" s="18">
        <v>0</v>
      </c>
      <c r="E889" s="18">
        <v>0</v>
      </c>
      <c r="F889" s="69">
        <v>0</v>
      </c>
      <c r="G889" s="18">
        <v>0</v>
      </c>
      <c r="H889" s="5" t="s">
        <v>2531</v>
      </c>
      <c r="I889" s="5" t="s">
        <v>425</v>
      </c>
      <c r="J889" s="17" t="s">
        <v>425</v>
      </c>
      <c r="K889" s="5" t="s">
        <v>425</v>
      </c>
      <c r="L889" s="5" t="s">
        <v>425</v>
      </c>
      <c r="M889" s="5" t="s">
        <v>425</v>
      </c>
      <c r="N889" s="17" t="s">
        <v>425</v>
      </c>
      <c r="O889" s="5" t="s">
        <v>425</v>
      </c>
      <c r="P889" s="4"/>
      <c r="Q889" s="5" t="s">
        <v>425</v>
      </c>
      <c r="R889" s="5" t="s">
        <v>425</v>
      </c>
      <c r="S889" s="5" t="s">
        <v>425</v>
      </c>
      <c r="T889" s="5" t="s">
        <v>425</v>
      </c>
      <c r="U889" s="18" t="s">
        <v>425</v>
      </c>
      <c r="V889" s="18" t="s">
        <v>425</v>
      </c>
      <c r="W889" s="18" t="s">
        <v>425</v>
      </c>
      <c r="X889" s="18" t="s">
        <v>425</v>
      </c>
      <c r="Z889" s="7" t="str">
        <f>IFERROR(VLOOKUP(J889,Мощность!A:F,6,0),"000")</f>
        <v>000</v>
      </c>
      <c r="AA889" s="7" t="str">
        <f>IFERROR(VLOOKUP('Подбор UPS'!K889,Мощность!H:Q,10,0),"000")</f>
        <v>000</v>
      </c>
      <c r="AB889" t="str">
        <f t="shared" si="62"/>
        <v>--</v>
      </c>
      <c r="AC889" t="str">
        <f t="shared" si="63"/>
        <v>--</v>
      </c>
      <c r="AD889" t="str">
        <f t="shared" si="59"/>
        <v>--</v>
      </c>
      <c r="AJ889" s="38"/>
    </row>
    <row r="890" spans="1:36" hidden="1">
      <c r="A890" s="65" t="s">
        <v>891</v>
      </c>
      <c r="B890" s="73" t="s">
        <v>892</v>
      </c>
      <c r="C890" s="68" t="s">
        <v>953</v>
      </c>
      <c r="D890" s="18">
        <v>0</v>
      </c>
      <c r="E890" s="18">
        <v>0</v>
      </c>
      <c r="F890" s="69">
        <v>0</v>
      </c>
      <c r="G890" s="18">
        <v>0</v>
      </c>
      <c r="H890" s="5" t="s">
        <v>2531</v>
      </c>
      <c r="I890" s="5" t="s">
        <v>425</v>
      </c>
      <c r="J890" s="17" t="s">
        <v>425</v>
      </c>
      <c r="K890" s="5" t="s">
        <v>425</v>
      </c>
      <c r="L890" s="5" t="s">
        <v>425</v>
      </c>
      <c r="M890" s="5" t="s">
        <v>425</v>
      </c>
      <c r="N890" s="17" t="s">
        <v>425</v>
      </c>
      <c r="O890" s="5" t="s">
        <v>425</v>
      </c>
      <c r="P890" s="4"/>
      <c r="Q890" s="5" t="s">
        <v>425</v>
      </c>
      <c r="R890" s="5" t="s">
        <v>425</v>
      </c>
      <c r="S890" s="5" t="s">
        <v>425</v>
      </c>
      <c r="T890" s="5" t="s">
        <v>425</v>
      </c>
      <c r="U890" s="18" t="s">
        <v>425</v>
      </c>
      <c r="V890" s="18" t="s">
        <v>425</v>
      </c>
      <c r="W890" s="18" t="s">
        <v>425</v>
      </c>
      <c r="X890" s="18" t="s">
        <v>425</v>
      </c>
      <c r="Z890" s="7" t="str">
        <f>IFERROR(VLOOKUP(J890,Мощность!A:F,6,0),"000")</f>
        <v>000</v>
      </c>
      <c r="AA890" s="7" t="str">
        <f>IFERROR(VLOOKUP('Подбор UPS'!K890,Мощность!H:Q,10,0),"000")</f>
        <v>000</v>
      </c>
      <c r="AB890" t="str">
        <f t="shared" si="62"/>
        <v>--</v>
      </c>
      <c r="AC890" t="str">
        <f t="shared" si="63"/>
        <v>--</v>
      </c>
      <c r="AD890" t="str">
        <f t="shared" si="59"/>
        <v>--</v>
      </c>
      <c r="AJ890" s="38"/>
    </row>
    <row r="891" spans="1:36" hidden="1">
      <c r="A891" s="65" t="s">
        <v>893</v>
      </c>
      <c r="B891" s="73" t="s">
        <v>894</v>
      </c>
      <c r="C891" s="68" t="s">
        <v>927</v>
      </c>
      <c r="D891" s="18">
        <v>0</v>
      </c>
      <c r="E891" s="18">
        <v>0</v>
      </c>
      <c r="F891" s="69">
        <v>0</v>
      </c>
      <c r="G891" s="18">
        <v>0</v>
      </c>
      <c r="H891" s="5" t="s">
        <v>2531</v>
      </c>
      <c r="I891" s="5" t="s">
        <v>425</v>
      </c>
      <c r="J891" s="17" t="s">
        <v>425</v>
      </c>
      <c r="K891" s="5" t="s">
        <v>425</v>
      </c>
      <c r="L891" s="5" t="s">
        <v>425</v>
      </c>
      <c r="M891" s="5" t="s">
        <v>425</v>
      </c>
      <c r="N891" s="17" t="s">
        <v>425</v>
      </c>
      <c r="O891" s="5" t="s">
        <v>425</v>
      </c>
      <c r="P891" s="4"/>
      <c r="Q891" s="5" t="s">
        <v>425</v>
      </c>
      <c r="R891" s="5" t="s">
        <v>425</v>
      </c>
      <c r="S891" s="5" t="s">
        <v>425</v>
      </c>
      <c r="T891" s="5" t="s">
        <v>425</v>
      </c>
      <c r="U891" s="18" t="s">
        <v>425</v>
      </c>
      <c r="V891" s="18" t="s">
        <v>425</v>
      </c>
      <c r="W891" s="18" t="s">
        <v>425</v>
      </c>
      <c r="X891" s="18" t="s">
        <v>425</v>
      </c>
      <c r="Z891" s="7" t="str">
        <f>IFERROR(VLOOKUP(J891,Мощность!A:F,6,0),"000")</f>
        <v>000</v>
      </c>
      <c r="AA891" s="7" t="str">
        <f>IFERROR(VLOOKUP('Подбор UPS'!K891,Мощность!H:Q,10,0),"000")</f>
        <v>000</v>
      </c>
      <c r="AB891" t="str">
        <f t="shared" si="62"/>
        <v>--</v>
      </c>
      <c r="AC891" t="str">
        <f t="shared" si="63"/>
        <v>--</v>
      </c>
      <c r="AD891" t="str">
        <f t="shared" si="59"/>
        <v>--</v>
      </c>
      <c r="AJ891" s="38"/>
    </row>
    <row r="892" spans="1:36" hidden="1">
      <c r="A892" s="65" t="s">
        <v>895</v>
      </c>
      <c r="B892" s="73" t="s">
        <v>896</v>
      </c>
      <c r="C892" s="68" t="s">
        <v>928</v>
      </c>
      <c r="D892" s="18">
        <v>0</v>
      </c>
      <c r="E892" s="18">
        <v>0</v>
      </c>
      <c r="F892" s="69">
        <v>0</v>
      </c>
      <c r="G892" s="18">
        <v>0</v>
      </c>
      <c r="H892" s="5" t="s">
        <v>2531</v>
      </c>
      <c r="I892" s="5" t="s">
        <v>425</v>
      </c>
      <c r="J892" s="17" t="s">
        <v>425</v>
      </c>
      <c r="K892" s="5" t="s">
        <v>425</v>
      </c>
      <c r="L892" s="5" t="s">
        <v>425</v>
      </c>
      <c r="M892" s="5" t="s">
        <v>425</v>
      </c>
      <c r="N892" s="17" t="s">
        <v>425</v>
      </c>
      <c r="O892" s="5" t="s">
        <v>425</v>
      </c>
      <c r="P892" s="4"/>
      <c r="Q892" s="5" t="s">
        <v>425</v>
      </c>
      <c r="R892" s="5" t="s">
        <v>425</v>
      </c>
      <c r="S892" s="5" t="s">
        <v>425</v>
      </c>
      <c r="T892" s="5" t="s">
        <v>425</v>
      </c>
      <c r="U892" s="18" t="s">
        <v>425</v>
      </c>
      <c r="V892" s="18" t="s">
        <v>425</v>
      </c>
      <c r="W892" s="18" t="s">
        <v>425</v>
      </c>
      <c r="X892" s="18" t="s">
        <v>425</v>
      </c>
      <c r="Z892" s="7" t="str">
        <f>IFERROR(VLOOKUP(J892,Мощность!A:F,6,0),"000")</f>
        <v>000</v>
      </c>
      <c r="AA892" s="7" t="str">
        <f>IFERROR(VLOOKUP('Подбор UPS'!K892,Мощность!H:Q,10,0),"000")</f>
        <v>000</v>
      </c>
      <c r="AB892" t="str">
        <f t="shared" si="62"/>
        <v>--</v>
      </c>
      <c r="AC892" t="str">
        <f t="shared" si="63"/>
        <v>--</v>
      </c>
      <c r="AD892" t="str">
        <f t="shared" si="59"/>
        <v>--</v>
      </c>
      <c r="AJ892" s="38"/>
    </row>
    <row r="893" spans="1:36" hidden="1">
      <c r="A893" s="65" t="s">
        <v>897</v>
      </c>
      <c r="B893" s="73" t="s">
        <v>898</v>
      </c>
      <c r="C893" s="68" t="s">
        <v>929</v>
      </c>
      <c r="D893" s="18">
        <v>0</v>
      </c>
      <c r="E893" s="18">
        <v>0</v>
      </c>
      <c r="F893" s="69">
        <v>0</v>
      </c>
      <c r="G893" s="18">
        <v>0</v>
      </c>
      <c r="H893" s="5" t="s">
        <v>2531</v>
      </c>
      <c r="I893" s="5" t="s">
        <v>425</v>
      </c>
      <c r="J893" s="17" t="s">
        <v>425</v>
      </c>
      <c r="K893" s="5" t="s">
        <v>425</v>
      </c>
      <c r="L893" s="5" t="s">
        <v>425</v>
      </c>
      <c r="M893" s="5" t="s">
        <v>425</v>
      </c>
      <c r="N893" s="17" t="s">
        <v>425</v>
      </c>
      <c r="O893" s="5" t="s">
        <v>425</v>
      </c>
      <c r="P893" s="4"/>
      <c r="Q893" s="5" t="s">
        <v>425</v>
      </c>
      <c r="R893" s="5" t="s">
        <v>425</v>
      </c>
      <c r="S893" s="5" t="s">
        <v>425</v>
      </c>
      <c r="T893" s="5" t="s">
        <v>425</v>
      </c>
      <c r="U893" s="18" t="s">
        <v>425</v>
      </c>
      <c r="V893" s="18" t="s">
        <v>425</v>
      </c>
      <c r="W893" s="18" t="s">
        <v>425</v>
      </c>
      <c r="X893" s="18" t="s">
        <v>425</v>
      </c>
      <c r="Z893" s="7" t="str">
        <f>IFERROR(VLOOKUP(J893,Мощность!A:F,6,0),"000")</f>
        <v>000</v>
      </c>
      <c r="AA893" s="7" t="str">
        <f>IFERROR(VLOOKUP('Подбор UPS'!K893,Мощность!H:Q,10,0),"000")</f>
        <v>000</v>
      </c>
      <c r="AB893" t="str">
        <f t="shared" si="62"/>
        <v>--</v>
      </c>
      <c r="AC893" t="str">
        <f t="shared" si="63"/>
        <v>--</v>
      </c>
      <c r="AD893" t="str">
        <f t="shared" si="59"/>
        <v>--</v>
      </c>
      <c r="AJ893" s="38"/>
    </row>
    <row r="894" spans="1:36" hidden="1">
      <c r="A894" s="65" t="s">
        <v>899</v>
      </c>
      <c r="B894" s="73" t="s">
        <v>900</v>
      </c>
      <c r="C894" s="68" t="s">
        <v>930</v>
      </c>
      <c r="D894" s="18">
        <v>0</v>
      </c>
      <c r="E894" s="18">
        <v>0</v>
      </c>
      <c r="F894" s="69">
        <v>0</v>
      </c>
      <c r="G894" s="18">
        <v>0</v>
      </c>
      <c r="H894" s="5" t="s">
        <v>2531</v>
      </c>
      <c r="I894" s="5" t="s">
        <v>425</v>
      </c>
      <c r="J894" s="17" t="s">
        <v>425</v>
      </c>
      <c r="K894" s="5" t="s">
        <v>425</v>
      </c>
      <c r="L894" s="5" t="s">
        <v>425</v>
      </c>
      <c r="M894" s="5" t="s">
        <v>425</v>
      </c>
      <c r="N894" s="17" t="s">
        <v>425</v>
      </c>
      <c r="O894" s="5" t="s">
        <v>425</v>
      </c>
      <c r="P894" s="4"/>
      <c r="Q894" s="5" t="s">
        <v>425</v>
      </c>
      <c r="R894" s="5" t="s">
        <v>425</v>
      </c>
      <c r="S894" s="5" t="s">
        <v>425</v>
      </c>
      <c r="T894" s="5" t="s">
        <v>425</v>
      </c>
      <c r="U894" s="18" t="s">
        <v>425</v>
      </c>
      <c r="V894" s="18" t="s">
        <v>425</v>
      </c>
      <c r="W894" s="18" t="s">
        <v>425</v>
      </c>
      <c r="X894" s="18" t="s">
        <v>425</v>
      </c>
      <c r="Z894" s="7" t="str">
        <f>IFERROR(VLOOKUP(J894,Мощность!A:F,6,0),"000")</f>
        <v>000</v>
      </c>
      <c r="AA894" s="7" t="str">
        <f>IFERROR(VLOOKUP('Подбор UPS'!K894,Мощность!H:Q,10,0),"000")</f>
        <v>000</v>
      </c>
      <c r="AB894" t="str">
        <f t="shared" si="62"/>
        <v>--</v>
      </c>
      <c r="AC894" t="str">
        <f t="shared" si="63"/>
        <v>--</v>
      </c>
      <c r="AD894" t="str">
        <f t="shared" si="59"/>
        <v>--</v>
      </c>
      <c r="AJ894" s="38"/>
    </row>
    <row r="895" spans="1:36" hidden="1">
      <c r="A895" s="65" t="s">
        <v>901</v>
      </c>
      <c r="B895" s="73" t="s">
        <v>902</v>
      </c>
      <c r="C895" s="68" t="s">
        <v>931</v>
      </c>
      <c r="D895" s="18">
        <v>0</v>
      </c>
      <c r="E895" s="18">
        <v>0</v>
      </c>
      <c r="F895" s="69">
        <v>0</v>
      </c>
      <c r="G895" s="18">
        <v>0</v>
      </c>
      <c r="H895" s="5" t="s">
        <v>2531</v>
      </c>
      <c r="I895" s="5" t="s">
        <v>425</v>
      </c>
      <c r="J895" s="17" t="s">
        <v>425</v>
      </c>
      <c r="K895" s="5" t="s">
        <v>425</v>
      </c>
      <c r="L895" s="5" t="s">
        <v>425</v>
      </c>
      <c r="M895" s="5" t="s">
        <v>425</v>
      </c>
      <c r="N895" s="17" t="s">
        <v>425</v>
      </c>
      <c r="O895" s="5" t="s">
        <v>425</v>
      </c>
      <c r="P895" s="4"/>
      <c r="Q895" s="5" t="s">
        <v>425</v>
      </c>
      <c r="R895" s="5" t="s">
        <v>425</v>
      </c>
      <c r="S895" s="5" t="s">
        <v>425</v>
      </c>
      <c r="T895" s="5" t="s">
        <v>425</v>
      </c>
      <c r="U895" s="18" t="s">
        <v>425</v>
      </c>
      <c r="V895" s="18" t="s">
        <v>425</v>
      </c>
      <c r="W895" s="18" t="s">
        <v>425</v>
      </c>
      <c r="X895" s="18" t="s">
        <v>425</v>
      </c>
      <c r="Z895" s="7" t="str">
        <f>IFERROR(VLOOKUP(J895,Мощность!A:F,6,0),"000")</f>
        <v>000</v>
      </c>
      <c r="AA895" s="7" t="str">
        <f>IFERROR(VLOOKUP('Подбор UPS'!K895,Мощность!H:Q,10,0),"000")</f>
        <v>000</v>
      </c>
      <c r="AB895" t="str">
        <f t="shared" si="62"/>
        <v>--</v>
      </c>
      <c r="AC895" t="str">
        <f t="shared" si="63"/>
        <v>--</v>
      </c>
      <c r="AD895" t="str">
        <f t="shared" si="59"/>
        <v>--</v>
      </c>
      <c r="AJ895" s="38"/>
    </row>
    <row r="896" spans="1:36" hidden="1">
      <c r="A896" s="65" t="s">
        <v>903</v>
      </c>
      <c r="B896" s="73" t="s">
        <v>904</v>
      </c>
      <c r="C896" s="68" t="s">
        <v>932</v>
      </c>
      <c r="D896" s="18">
        <v>0</v>
      </c>
      <c r="E896" s="18">
        <v>0</v>
      </c>
      <c r="F896" s="69">
        <v>0</v>
      </c>
      <c r="G896" s="18">
        <v>0</v>
      </c>
      <c r="H896" s="5" t="s">
        <v>2531</v>
      </c>
      <c r="I896" s="5" t="s">
        <v>425</v>
      </c>
      <c r="J896" s="17" t="s">
        <v>425</v>
      </c>
      <c r="K896" s="5" t="s">
        <v>425</v>
      </c>
      <c r="L896" s="5" t="s">
        <v>425</v>
      </c>
      <c r="M896" s="5" t="s">
        <v>425</v>
      </c>
      <c r="N896" s="17" t="s">
        <v>425</v>
      </c>
      <c r="O896" s="5" t="s">
        <v>425</v>
      </c>
      <c r="P896" s="4"/>
      <c r="Q896" s="5" t="s">
        <v>425</v>
      </c>
      <c r="R896" s="5" t="s">
        <v>425</v>
      </c>
      <c r="S896" s="5" t="s">
        <v>425</v>
      </c>
      <c r="T896" s="5" t="s">
        <v>425</v>
      </c>
      <c r="U896" s="18" t="s">
        <v>425</v>
      </c>
      <c r="V896" s="18" t="s">
        <v>425</v>
      </c>
      <c r="W896" s="18" t="s">
        <v>425</v>
      </c>
      <c r="X896" s="18" t="s">
        <v>425</v>
      </c>
      <c r="Z896" s="7" t="str">
        <f>IFERROR(VLOOKUP(J896,Мощность!A:F,6,0),"000")</f>
        <v>000</v>
      </c>
      <c r="AA896" s="7" t="str">
        <f>IFERROR(VLOOKUP('Подбор UPS'!K896,Мощность!H:Q,10,0),"000")</f>
        <v>000</v>
      </c>
      <c r="AB896" t="str">
        <f t="shared" si="62"/>
        <v>--</v>
      </c>
      <c r="AC896" t="str">
        <f t="shared" si="63"/>
        <v>--</v>
      </c>
      <c r="AD896" t="str">
        <f t="shared" si="59"/>
        <v>--</v>
      </c>
      <c r="AJ896" s="38"/>
    </row>
    <row r="897" spans="1:36" hidden="1">
      <c r="A897" s="65">
        <v>1019017</v>
      </c>
      <c r="B897" s="73" t="s">
        <v>394</v>
      </c>
      <c r="C897" s="68" t="s">
        <v>420</v>
      </c>
      <c r="D897" s="18">
        <v>0.3</v>
      </c>
      <c r="E897" s="18">
        <v>12</v>
      </c>
      <c r="F897" s="69">
        <v>11</v>
      </c>
      <c r="G897" s="18">
        <v>14</v>
      </c>
      <c r="H897" s="5" t="s">
        <v>2531</v>
      </c>
      <c r="I897" s="5" t="s">
        <v>425</v>
      </c>
      <c r="J897" s="17" t="s">
        <v>425</v>
      </c>
      <c r="K897" s="5" t="s">
        <v>425</v>
      </c>
      <c r="L897" s="5" t="s">
        <v>425</v>
      </c>
      <c r="M897" s="5" t="s">
        <v>425</v>
      </c>
      <c r="N897" s="17" t="s">
        <v>425</v>
      </c>
      <c r="O897" s="5" t="s">
        <v>425</v>
      </c>
      <c r="P897" s="4"/>
      <c r="Q897" s="5" t="s">
        <v>425</v>
      </c>
      <c r="R897" s="5" t="s">
        <v>425</v>
      </c>
      <c r="S897" s="5" t="s">
        <v>425</v>
      </c>
      <c r="T897" s="5" t="s">
        <v>425</v>
      </c>
      <c r="U897" s="18" t="s">
        <v>425</v>
      </c>
      <c r="V897" s="18" t="s">
        <v>425</v>
      </c>
      <c r="W897" s="18" t="s">
        <v>425</v>
      </c>
      <c r="X897" s="18" t="s">
        <v>425</v>
      </c>
      <c r="Z897" s="7" t="str">
        <f>IFERROR(VLOOKUP(J897,Мощность!A:F,6,0),"000")</f>
        <v>000</v>
      </c>
      <c r="AA897" s="7" t="str">
        <f>IFERROR(VLOOKUP('Подбор UPS'!K897,Мощность!H:Q,10,0),"000")</f>
        <v>000</v>
      </c>
      <c r="AB897" t="str">
        <f t="shared" si="62"/>
        <v>--</v>
      </c>
      <c r="AC897" t="str">
        <f t="shared" si="63"/>
        <v>--</v>
      </c>
      <c r="AD897" t="str">
        <f t="shared" si="59"/>
        <v>--</v>
      </c>
      <c r="AJ897" s="38"/>
    </row>
    <row r="898" spans="1:36" hidden="1">
      <c r="A898" s="65" t="s">
        <v>920</v>
      </c>
      <c r="B898" s="73" t="s">
        <v>399</v>
      </c>
      <c r="C898" s="68" t="s">
        <v>446</v>
      </c>
      <c r="D898" s="18" t="s">
        <v>370</v>
      </c>
      <c r="E898" s="18">
        <v>8.1</v>
      </c>
      <c r="F898" s="69">
        <v>13.5</v>
      </c>
      <c r="G898" s="18">
        <v>3.3</v>
      </c>
      <c r="H898" s="5" t="s">
        <v>2531</v>
      </c>
      <c r="I898" s="5" t="s">
        <v>425</v>
      </c>
      <c r="J898" s="17" t="s">
        <v>425</v>
      </c>
      <c r="K898" s="5" t="s">
        <v>425</v>
      </c>
      <c r="L898" s="5" t="s">
        <v>425</v>
      </c>
      <c r="M898" s="5" t="s">
        <v>425</v>
      </c>
      <c r="N898" s="17" t="s">
        <v>425</v>
      </c>
      <c r="O898" s="5" t="s">
        <v>425</v>
      </c>
      <c r="P898" s="4" t="s">
        <v>425</v>
      </c>
      <c r="Q898" s="5" t="s">
        <v>425</v>
      </c>
      <c r="R898" s="5" t="s">
        <v>425</v>
      </c>
      <c r="S898" s="5" t="s">
        <v>425</v>
      </c>
      <c r="T898" s="5" t="s">
        <v>425</v>
      </c>
      <c r="U898" s="18" t="s">
        <v>425</v>
      </c>
      <c r="V898" s="18" t="s">
        <v>425</v>
      </c>
      <c r="W898" s="18" t="s">
        <v>425</v>
      </c>
      <c r="X898" s="18" t="s">
        <v>425</v>
      </c>
      <c r="Z898" s="7" t="str">
        <f>IFERROR(VLOOKUP(J898,Мощность!A:F,6,0),"000")</f>
        <v>000</v>
      </c>
      <c r="AA898" s="7" t="str">
        <f>IFERROR(VLOOKUP('Подбор UPS'!K898,Мощность!H:Q,10,0),"000")</f>
        <v>000</v>
      </c>
      <c r="AB898" t="str">
        <f t="shared" si="62"/>
        <v>--</v>
      </c>
      <c r="AC898" t="str">
        <f t="shared" si="63"/>
        <v>--</v>
      </c>
      <c r="AD898" t="str">
        <f t="shared" si="59"/>
        <v>--</v>
      </c>
      <c r="AJ898" s="38"/>
    </row>
    <row r="899" spans="1:36" ht="36" hidden="1">
      <c r="A899" s="65" t="s">
        <v>921</v>
      </c>
      <c r="B899" s="73" t="s">
        <v>449</v>
      </c>
      <c r="C899" s="68" t="s">
        <v>784</v>
      </c>
      <c r="D899" s="18">
        <v>166</v>
      </c>
      <c r="E899" s="18">
        <v>61</v>
      </c>
      <c r="F899" s="69">
        <v>106.7</v>
      </c>
      <c r="G899" s="18">
        <v>203.2</v>
      </c>
      <c r="H899" s="5" t="s">
        <v>2531</v>
      </c>
      <c r="I899" s="5" t="s">
        <v>425</v>
      </c>
      <c r="J899" s="17" t="s">
        <v>425</v>
      </c>
      <c r="K899" s="5" t="s">
        <v>425</v>
      </c>
      <c r="L899" s="5" t="s">
        <v>425</v>
      </c>
      <c r="M899" s="5" t="s">
        <v>425</v>
      </c>
      <c r="N899" s="17" t="s">
        <v>425</v>
      </c>
      <c r="O899" s="5" t="s">
        <v>425</v>
      </c>
      <c r="P899" s="4"/>
      <c r="Q899" s="5" t="s">
        <v>425</v>
      </c>
      <c r="R899" s="5" t="s">
        <v>425</v>
      </c>
      <c r="S899" s="5" t="s">
        <v>425</v>
      </c>
      <c r="T899" s="5" t="s">
        <v>425</v>
      </c>
      <c r="U899" s="18" t="s">
        <v>425</v>
      </c>
      <c r="V899" s="18" t="s">
        <v>425</v>
      </c>
      <c r="W899" s="18" t="s">
        <v>425</v>
      </c>
      <c r="X899" s="18" t="s">
        <v>425</v>
      </c>
      <c r="Z899" s="7" t="str">
        <f>IFERROR(VLOOKUP(J899,Мощность!A:F,6,0),"000")</f>
        <v>000</v>
      </c>
      <c r="AA899" s="7" t="str">
        <f>IFERROR(VLOOKUP('Подбор UPS'!K899,Мощность!H:Q,10,0),"000")</f>
        <v>000</v>
      </c>
      <c r="AB899" t="str">
        <f t="shared" si="62"/>
        <v>--</v>
      </c>
      <c r="AC899" t="str">
        <f t="shared" si="63"/>
        <v>--</v>
      </c>
      <c r="AD899" t="str">
        <f t="shared" si="59"/>
        <v>--</v>
      </c>
      <c r="AJ899" s="38"/>
    </row>
    <row r="900" spans="1:36" ht="36" hidden="1">
      <c r="A900" s="65" t="s">
        <v>781</v>
      </c>
      <c r="B900" s="73" t="s">
        <v>782</v>
      </c>
      <c r="C900" s="68" t="s">
        <v>783</v>
      </c>
      <c r="D900" s="18">
        <v>154</v>
      </c>
      <c r="E900" s="18">
        <v>60</v>
      </c>
      <c r="F900" s="69">
        <v>100</v>
      </c>
      <c r="G900" s="18">
        <v>204.9</v>
      </c>
      <c r="H900" s="5" t="s">
        <v>2531</v>
      </c>
      <c r="I900" s="5" t="s">
        <v>425</v>
      </c>
      <c r="J900" s="17" t="s">
        <v>425</v>
      </c>
      <c r="K900" s="5" t="s">
        <v>425</v>
      </c>
      <c r="L900" s="5" t="s">
        <v>425</v>
      </c>
      <c r="M900" s="5" t="s">
        <v>425</v>
      </c>
      <c r="N900" s="17" t="s">
        <v>425</v>
      </c>
      <c r="O900" s="5" t="s">
        <v>425</v>
      </c>
      <c r="P900" s="4"/>
      <c r="Q900" s="5" t="s">
        <v>425</v>
      </c>
      <c r="R900" s="5" t="s">
        <v>425</v>
      </c>
      <c r="S900" s="5" t="s">
        <v>425</v>
      </c>
      <c r="T900" s="5" t="s">
        <v>425</v>
      </c>
      <c r="U900" s="18" t="s">
        <v>425</v>
      </c>
      <c r="V900" s="18" t="s">
        <v>425</v>
      </c>
      <c r="W900" s="18" t="s">
        <v>425</v>
      </c>
      <c r="X900" s="18" t="s">
        <v>425</v>
      </c>
      <c r="Z900" s="7" t="str">
        <f>IFERROR(VLOOKUP(J900,Мощность!A:F,6,0),"000")</f>
        <v>000</v>
      </c>
      <c r="AA900" s="7" t="str">
        <f>IFERROR(VLOOKUP('Подбор UPS'!K900,Мощность!H:Q,10,0),"000")</f>
        <v>000</v>
      </c>
      <c r="AB900" t="str">
        <f t="shared" si="62"/>
        <v>--</v>
      </c>
      <c r="AC900" t="str">
        <f t="shared" si="63"/>
        <v>--</v>
      </c>
      <c r="AD900" t="str">
        <f t="shared" si="59"/>
        <v>--</v>
      </c>
      <c r="AJ900" s="38"/>
    </row>
    <row r="901" spans="1:36" ht="36" hidden="1">
      <c r="A901" s="65">
        <v>1029182</v>
      </c>
      <c r="B901" s="73" t="s">
        <v>450</v>
      </c>
      <c r="C901" s="68" t="s">
        <v>479</v>
      </c>
      <c r="D901" s="18">
        <v>45</v>
      </c>
      <c r="E901" s="18">
        <v>15.2</v>
      </c>
      <c r="F901" s="69">
        <v>14.5</v>
      </c>
      <c r="G901" s="18">
        <v>182.9</v>
      </c>
      <c r="H901" s="5" t="s">
        <v>2531</v>
      </c>
      <c r="I901" s="5" t="s">
        <v>425</v>
      </c>
      <c r="J901" s="17" t="s">
        <v>425</v>
      </c>
      <c r="K901" s="5" t="s">
        <v>425</v>
      </c>
      <c r="L901" s="5" t="s">
        <v>425</v>
      </c>
      <c r="M901" s="5" t="s">
        <v>425</v>
      </c>
      <c r="N901" s="17" t="s">
        <v>425</v>
      </c>
      <c r="O901" s="5" t="s">
        <v>425</v>
      </c>
      <c r="P901" s="4"/>
      <c r="Q901" s="5" t="s">
        <v>425</v>
      </c>
      <c r="R901" s="5" t="s">
        <v>425</v>
      </c>
      <c r="S901" s="5" t="s">
        <v>425</v>
      </c>
      <c r="T901" s="5" t="s">
        <v>425</v>
      </c>
      <c r="U901" s="18" t="s">
        <v>425</v>
      </c>
      <c r="V901" s="18" t="s">
        <v>425</v>
      </c>
      <c r="W901" s="18" t="s">
        <v>425</v>
      </c>
      <c r="X901" s="18" t="s">
        <v>425</v>
      </c>
      <c r="Z901" s="7" t="str">
        <f>IFERROR(VLOOKUP(J901,Мощность!A:F,6,0),"000")</f>
        <v>000</v>
      </c>
      <c r="AA901" s="7" t="str">
        <f>IFERROR(VLOOKUP('Подбор UPS'!K901,Мощность!H:Q,10,0),"000")</f>
        <v>000</v>
      </c>
      <c r="AB901" t="str">
        <f t="shared" si="62"/>
        <v>--</v>
      </c>
      <c r="AC901" t="str">
        <f t="shared" si="63"/>
        <v>--</v>
      </c>
      <c r="AD901" t="str">
        <f t="shared" si="59"/>
        <v>--</v>
      </c>
      <c r="AJ901" s="38"/>
    </row>
    <row r="902" spans="1:36" ht="36" hidden="1">
      <c r="A902" s="65">
        <v>1029183</v>
      </c>
      <c r="B902" s="73" t="s">
        <v>451</v>
      </c>
      <c r="C902" s="68" t="s">
        <v>476</v>
      </c>
      <c r="D902" s="18">
        <v>1</v>
      </c>
      <c r="E902" s="18"/>
      <c r="F902" s="69"/>
      <c r="G902" s="18"/>
      <c r="H902" s="5" t="s">
        <v>2531</v>
      </c>
      <c r="I902" s="5" t="s">
        <v>425</v>
      </c>
      <c r="J902" s="17" t="s">
        <v>425</v>
      </c>
      <c r="K902" s="5" t="s">
        <v>425</v>
      </c>
      <c r="L902" s="5" t="s">
        <v>425</v>
      </c>
      <c r="M902" s="5" t="s">
        <v>425</v>
      </c>
      <c r="N902" s="17" t="s">
        <v>425</v>
      </c>
      <c r="O902" s="5" t="s">
        <v>425</v>
      </c>
      <c r="P902" s="4"/>
      <c r="Q902" s="5" t="s">
        <v>425</v>
      </c>
      <c r="R902" s="5" t="s">
        <v>425</v>
      </c>
      <c r="S902" s="5" t="s">
        <v>425</v>
      </c>
      <c r="T902" s="5" t="s">
        <v>425</v>
      </c>
      <c r="U902" s="18" t="s">
        <v>425</v>
      </c>
      <c r="V902" s="18" t="s">
        <v>425</v>
      </c>
      <c r="W902" s="18" t="s">
        <v>425</v>
      </c>
      <c r="X902" s="18" t="s">
        <v>425</v>
      </c>
      <c r="Z902" s="7" t="str">
        <f>IFERROR(VLOOKUP(J902,Мощность!A:F,6,0),"000")</f>
        <v>000</v>
      </c>
      <c r="AA902" s="7" t="str">
        <f>IFERROR(VLOOKUP('Подбор UPS'!K902,Мощность!H:Q,10,0),"000")</f>
        <v>000</v>
      </c>
      <c r="AB902" t="str">
        <f t="shared" si="62"/>
        <v>--</v>
      </c>
      <c r="AC902" t="str">
        <f t="shared" si="63"/>
        <v>--</v>
      </c>
      <c r="AD902" t="str">
        <f t="shared" si="59"/>
        <v>--</v>
      </c>
      <c r="AJ902" s="38"/>
    </row>
    <row r="903" spans="1:36" ht="36" hidden="1">
      <c r="A903" s="65">
        <v>1030505</v>
      </c>
      <c r="B903" s="73" t="s">
        <v>452</v>
      </c>
      <c r="C903" s="68" t="s">
        <v>484</v>
      </c>
      <c r="D903" s="18">
        <v>45</v>
      </c>
      <c r="E903" s="18">
        <v>15.2</v>
      </c>
      <c r="F903" s="69">
        <v>14.5</v>
      </c>
      <c r="G903" s="18">
        <v>182.9</v>
      </c>
      <c r="H903" s="5" t="s">
        <v>2531</v>
      </c>
      <c r="I903" s="5" t="s">
        <v>425</v>
      </c>
      <c r="J903" s="17" t="s">
        <v>425</v>
      </c>
      <c r="K903" s="5" t="s">
        <v>425</v>
      </c>
      <c r="L903" s="5" t="s">
        <v>425</v>
      </c>
      <c r="M903" s="5" t="s">
        <v>425</v>
      </c>
      <c r="N903" s="17" t="s">
        <v>425</v>
      </c>
      <c r="O903" s="5" t="s">
        <v>425</v>
      </c>
      <c r="P903" s="4"/>
      <c r="Q903" s="5" t="s">
        <v>425</v>
      </c>
      <c r="R903" s="5" t="s">
        <v>425</v>
      </c>
      <c r="S903" s="5" t="s">
        <v>425</v>
      </c>
      <c r="T903" s="5" t="s">
        <v>425</v>
      </c>
      <c r="U903" s="18" t="s">
        <v>425</v>
      </c>
      <c r="V903" s="18" t="s">
        <v>425</v>
      </c>
      <c r="W903" s="18" t="s">
        <v>425</v>
      </c>
      <c r="X903" s="18" t="s">
        <v>425</v>
      </c>
      <c r="Z903" s="7" t="str">
        <f>IFERROR(VLOOKUP(J903,Мощность!A:F,6,0),"000")</f>
        <v>000</v>
      </c>
      <c r="AA903" s="7" t="str">
        <f>IFERROR(VLOOKUP('Подбор UPS'!K903,Мощность!H:Q,10,0),"000")</f>
        <v>000</v>
      </c>
      <c r="AB903" t="str">
        <f t="shared" si="62"/>
        <v>--</v>
      </c>
      <c r="AC903" t="str">
        <f t="shared" si="63"/>
        <v>--</v>
      </c>
      <c r="AD903" t="str">
        <f t="shared" ref="AD903:AD950" si="66">CONCATENATE(Q903,"-")</f>
        <v>--</v>
      </c>
      <c r="AJ903" s="38"/>
    </row>
    <row r="904" spans="1:36" ht="36" hidden="1">
      <c r="A904" s="65">
        <v>1030506</v>
      </c>
      <c r="B904" s="73" t="s">
        <v>453</v>
      </c>
      <c r="C904" s="68" t="s">
        <v>480</v>
      </c>
      <c r="D904" s="18">
        <v>38.5</v>
      </c>
      <c r="E904" s="18">
        <v>15.2</v>
      </c>
      <c r="F904" s="69">
        <v>14.5</v>
      </c>
      <c r="G904" s="18">
        <v>129.6</v>
      </c>
      <c r="H904" s="5" t="s">
        <v>2531</v>
      </c>
      <c r="I904" s="5" t="s">
        <v>425</v>
      </c>
      <c r="J904" s="17" t="s">
        <v>425</v>
      </c>
      <c r="K904" s="5" t="s">
        <v>425</v>
      </c>
      <c r="L904" s="5" t="s">
        <v>425</v>
      </c>
      <c r="M904" s="5" t="s">
        <v>425</v>
      </c>
      <c r="N904" s="17" t="s">
        <v>425</v>
      </c>
      <c r="O904" s="5" t="s">
        <v>425</v>
      </c>
      <c r="P904" s="4"/>
      <c r="Q904" s="5" t="s">
        <v>425</v>
      </c>
      <c r="R904" s="5" t="s">
        <v>425</v>
      </c>
      <c r="S904" s="5" t="s">
        <v>425</v>
      </c>
      <c r="T904" s="5" t="s">
        <v>425</v>
      </c>
      <c r="U904" s="18" t="s">
        <v>425</v>
      </c>
      <c r="V904" s="18" t="s">
        <v>425</v>
      </c>
      <c r="W904" s="18" t="s">
        <v>425</v>
      </c>
      <c r="X904" s="18" t="s">
        <v>425</v>
      </c>
      <c r="Z904" s="7" t="str">
        <f>IFERROR(VLOOKUP(J904,Мощность!A:F,6,0),"000")</f>
        <v>000</v>
      </c>
      <c r="AA904" s="7" t="str">
        <f>IFERROR(VLOOKUP('Подбор UPS'!K904,Мощность!H:Q,10,0),"000")</f>
        <v>000</v>
      </c>
      <c r="AB904" t="str">
        <f t="shared" si="62"/>
        <v>--</v>
      </c>
      <c r="AC904" t="str">
        <f t="shared" si="63"/>
        <v>--</v>
      </c>
      <c r="AD904" t="str">
        <f t="shared" si="66"/>
        <v>--</v>
      </c>
      <c r="AJ904" s="38"/>
    </row>
    <row r="905" spans="1:36" ht="36" hidden="1">
      <c r="A905" s="65">
        <v>1030507</v>
      </c>
      <c r="B905" s="73" t="s">
        <v>454</v>
      </c>
      <c r="C905" s="68" t="s">
        <v>481</v>
      </c>
      <c r="D905" s="18">
        <v>38.5</v>
      </c>
      <c r="E905" s="18">
        <v>15.2</v>
      </c>
      <c r="F905" s="69">
        <v>14.5</v>
      </c>
      <c r="G905" s="18">
        <v>129.6</v>
      </c>
      <c r="H905" s="5" t="s">
        <v>2531</v>
      </c>
      <c r="I905" s="5" t="s">
        <v>425</v>
      </c>
      <c r="J905" s="17" t="s">
        <v>425</v>
      </c>
      <c r="K905" s="5" t="s">
        <v>425</v>
      </c>
      <c r="L905" s="5" t="s">
        <v>425</v>
      </c>
      <c r="M905" s="5" t="s">
        <v>425</v>
      </c>
      <c r="N905" s="17" t="s">
        <v>425</v>
      </c>
      <c r="O905" s="5" t="s">
        <v>425</v>
      </c>
      <c r="P905" s="4"/>
      <c r="Q905" s="5" t="s">
        <v>425</v>
      </c>
      <c r="R905" s="5" t="s">
        <v>425</v>
      </c>
      <c r="S905" s="5" t="s">
        <v>425</v>
      </c>
      <c r="T905" s="5" t="s">
        <v>425</v>
      </c>
      <c r="U905" s="18" t="s">
        <v>425</v>
      </c>
      <c r="V905" s="18" t="s">
        <v>425</v>
      </c>
      <c r="W905" s="18" t="s">
        <v>425</v>
      </c>
      <c r="X905" s="18" t="s">
        <v>425</v>
      </c>
      <c r="Z905" s="7" t="str">
        <f>IFERROR(VLOOKUP(J905,Мощность!A:F,6,0),"000")</f>
        <v>000</v>
      </c>
      <c r="AA905" s="7" t="str">
        <f>IFERROR(VLOOKUP('Подбор UPS'!K905,Мощность!H:Q,10,0),"000")</f>
        <v>000</v>
      </c>
      <c r="AB905" t="str">
        <f t="shared" si="62"/>
        <v>--</v>
      </c>
      <c r="AC905" t="str">
        <f t="shared" si="63"/>
        <v>--</v>
      </c>
      <c r="AD905" t="str">
        <f t="shared" si="66"/>
        <v>--</v>
      </c>
      <c r="AJ905" s="38"/>
    </row>
    <row r="906" spans="1:36" ht="24" hidden="1">
      <c r="A906" s="65" t="s">
        <v>455</v>
      </c>
      <c r="B906" s="73" t="s">
        <v>456</v>
      </c>
      <c r="C906" s="68" t="s">
        <v>475</v>
      </c>
      <c r="D906" s="18">
        <v>77</v>
      </c>
      <c r="E906" s="18">
        <v>43.8</v>
      </c>
      <c r="F906" s="69">
        <v>66</v>
      </c>
      <c r="G906" s="18">
        <v>13.1</v>
      </c>
      <c r="H906" s="5" t="s">
        <v>2543</v>
      </c>
      <c r="I906" s="5" t="s">
        <v>425</v>
      </c>
      <c r="J906" s="17" t="s">
        <v>425</v>
      </c>
      <c r="K906" s="5" t="s">
        <v>425</v>
      </c>
      <c r="L906" s="5" t="s">
        <v>425</v>
      </c>
      <c r="M906" s="5" t="s">
        <v>425</v>
      </c>
      <c r="N906" s="17" t="s">
        <v>425</v>
      </c>
      <c r="O906" s="5" t="s">
        <v>425</v>
      </c>
      <c r="P906" s="4"/>
      <c r="Q906" s="5" t="s">
        <v>425</v>
      </c>
      <c r="R906" s="5" t="s">
        <v>425</v>
      </c>
      <c r="S906" s="5" t="s">
        <v>425</v>
      </c>
      <c r="T906" s="5" t="s">
        <v>425</v>
      </c>
      <c r="U906" s="18" t="s">
        <v>425</v>
      </c>
      <c r="V906" s="18" t="s">
        <v>425</v>
      </c>
      <c r="W906" s="18" t="s">
        <v>425</v>
      </c>
      <c r="X906" s="18" t="s">
        <v>425</v>
      </c>
      <c r="Z906" s="7" t="str">
        <f>IFERROR(VLOOKUP(J906,Мощность!A:F,6,0),"000")</f>
        <v>000</v>
      </c>
      <c r="AA906" s="7" t="str">
        <f>IFERROR(VLOOKUP('Подбор UPS'!K906,Мощность!H:Q,10,0),"000")</f>
        <v>000</v>
      </c>
      <c r="AB906" t="str">
        <f t="shared" si="62"/>
        <v>--</v>
      </c>
      <c r="AC906" t="str">
        <f t="shared" si="63"/>
        <v>--</v>
      </c>
      <c r="AD906" t="str">
        <f t="shared" si="66"/>
        <v>--</v>
      </c>
      <c r="AJ906" s="38"/>
    </row>
    <row r="907" spans="1:36" hidden="1">
      <c r="A907" s="65" t="s">
        <v>457</v>
      </c>
      <c r="B907" s="73" t="s">
        <v>458</v>
      </c>
      <c r="C907" s="68" t="s">
        <v>483</v>
      </c>
      <c r="D907" s="18">
        <v>0.04</v>
      </c>
      <c r="E907" s="18">
        <v>2</v>
      </c>
      <c r="F907" s="69">
        <v>100</v>
      </c>
      <c r="G907" s="18">
        <v>2</v>
      </c>
      <c r="H907" s="5" t="s">
        <v>2531</v>
      </c>
      <c r="I907" s="5" t="s">
        <v>425</v>
      </c>
      <c r="J907" s="17" t="s">
        <v>425</v>
      </c>
      <c r="K907" s="5" t="s">
        <v>425</v>
      </c>
      <c r="L907" s="5" t="s">
        <v>425</v>
      </c>
      <c r="M907" s="5" t="s">
        <v>425</v>
      </c>
      <c r="N907" s="17" t="s">
        <v>425</v>
      </c>
      <c r="O907" s="5" t="s">
        <v>425</v>
      </c>
      <c r="P907" s="4"/>
      <c r="Q907" s="5" t="s">
        <v>425</v>
      </c>
      <c r="R907" s="5" t="s">
        <v>425</v>
      </c>
      <c r="S907" s="5" t="s">
        <v>425</v>
      </c>
      <c r="T907" s="5" t="s">
        <v>425</v>
      </c>
      <c r="U907" s="18" t="s">
        <v>425</v>
      </c>
      <c r="V907" s="18" t="s">
        <v>425</v>
      </c>
      <c r="W907" s="18" t="s">
        <v>425</v>
      </c>
      <c r="X907" s="18" t="s">
        <v>425</v>
      </c>
      <c r="Z907" s="7" t="str">
        <f>IFERROR(VLOOKUP(J907,Мощность!A:F,6,0),"000")</f>
        <v>000</v>
      </c>
      <c r="AA907" s="7" t="str">
        <f>IFERROR(VLOOKUP('Подбор UPS'!K907,Мощность!H:Q,10,0),"000")</f>
        <v>000</v>
      </c>
      <c r="AB907" t="str">
        <f t="shared" si="62"/>
        <v>--</v>
      </c>
      <c r="AC907" t="str">
        <f t="shared" si="63"/>
        <v>--</v>
      </c>
      <c r="AD907" t="str">
        <f t="shared" si="66"/>
        <v>--</v>
      </c>
      <c r="AJ907" s="38"/>
    </row>
    <row r="908" spans="1:36" ht="36" hidden="1">
      <c r="A908" s="65" t="s">
        <v>459</v>
      </c>
      <c r="B908" s="73" t="s">
        <v>460</v>
      </c>
      <c r="C908" s="68" t="s">
        <v>914</v>
      </c>
      <c r="D908" s="18">
        <v>2.7</v>
      </c>
      <c r="E908" s="18">
        <v>10.199999999999999</v>
      </c>
      <c r="F908" s="69">
        <v>35.6</v>
      </c>
      <c r="G908" s="18">
        <v>10.199999999999999</v>
      </c>
      <c r="H908" s="5" t="s">
        <v>2531</v>
      </c>
      <c r="I908" s="5" t="s">
        <v>425</v>
      </c>
      <c r="J908" s="17" t="s">
        <v>425</v>
      </c>
      <c r="K908" s="5" t="s">
        <v>425</v>
      </c>
      <c r="L908" s="5" t="s">
        <v>425</v>
      </c>
      <c r="M908" s="5" t="s">
        <v>425</v>
      </c>
      <c r="N908" s="17" t="s">
        <v>425</v>
      </c>
      <c r="O908" s="5" t="s">
        <v>425</v>
      </c>
      <c r="P908" s="4"/>
      <c r="Q908" s="5" t="s">
        <v>425</v>
      </c>
      <c r="R908" s="5" t="s">
        <v>425</v>
      </c>
      <c r="S908" s="5" t="s">
        <v>425</v>
      </c>
      <c r="T908" s="5" t="s">
        <v>425</v>
      </c>
      <c r="U908" s="18" t="s">
        <v>425</v>
      </c>
      <c r="V908" s="18" t="s">
        <v>425</v>
      </c>
      <c r="W908" s="18" t="s">
        <v>425</v>
      </c>
      <c r="X908" s="18" t="s">
        <v>425</v>
      </c>
      <c r="Z908" s="7" t="str">
        <f>IFERROR(VLOOKUP(J908,Мощность!A:F,6,0),"000")</f>
        <v>000</v>
      </c>
      <c r="AA908" s="7" t="str">
        <f>IFERROR(VLOOKUP('Подбор UPS'!K908,Мощность!H:Q,10,0),"000")</f>
        <v>000</v>
      </c>
      <c r="AB908" t="str">
        <f t="shared" si="62"/>
        <v>--</v>
      </c>
      <c r="AC908" t="str">
        <f t="shared" si="63"/>
        <v>--</v>
      </c>
      <c r="AD908" t="str">
        <f t="shared" si="66"/>
        <v>--</v>
      </c>
      <c r="AJ908" s="38"/>
    </row>
    <row r="909" spans="1:36" ht="24" hidden="1">
      <c r="A909" s="65" t="s">
        <v>461</v>
      </c>
      <c r="B909" s="73" t="s">
        <v>462</v>
      </c>
      <c r="C909" s="68" t="s">
        <v>624</v>
      </c>
      <c r="D909" s="18">
        <v>1.5</v>
      </c>
      <c r="E909" s="18">
        <v>6.7</v>
      </c>
      <c r="F909" s="69">
        <v>8.9</v>
      </c>
      <c r="G909" s="18">
        <v>19</v>
      </c>
      <c r="H909" s="5" t="s">
        <v>2543</v>
      </c>
      <c r="I909" s="5" t="s">
        <v>425</v>
      </c>
      <c r="J909" s="17" t="s">
        <v>425</v>
      </c>
      <c r="K909" s="5" t="s">
        <v>425</v>
      </c>
      <c r="L909" s="5" t="s">
        <v>425</v>
      </c>
      <c r="M909" s="5" t="s">
        <v>425</v>
      </c>
      <c r="N909" s="17" t="s">
        <v>425</v>
      </c>
      <c r="O909" s="5" t="s">
        <v>425</v>
      </c>
      <c r="P909" s="4"/>
      <c r="Q909" s="5" t="s">
        <v>425</v>
      </c>
      <c r="R909" s="5" t="s">
        <v>425</v>
      </c>
      <c r="S909" s="5" t="s">
        <v>425</v>
      </c>
      <c r="T909" s="5" t="s">
        <v>425</v>
      </c>
      <c r="U909" s="18" t="s">
        <v>425</v>
      </c>
      <c r="V909" s="18" t="s">
        <v>425</v>
      </c>
      <c r="W909" s="18" t="s">
        <v>425</v>
      </c>
      <c r="X909" s="18" t="s">
        <v>425</v>
      </c>
      <c r="Z909" s="7" t="str">
        <f>IFERROR(VLOOKUP(J909,Мощность!A:F,6,0),"000")</f>
        <v>000</v>
      </c>
      <c r="AA909" s="7" t="str">
        <f>IFERROR(VLOOKUP('Подбор UPS'!K909,Мощность!H:Q,10,0),"000")</f>
        <v>000</v>
      </c>
      <c r="AB909" t="str">
        <f t="shared" si="62"/>
        <v>--</v>
      </c>
      <c r="AC909" t="str">
        <f t="shared" si="63"/>
        <v>--</v>
      </c>
      <c r="AD909" t="str">
        <f t="shared" si="66"/>
        <v>--</v>
      </c>
      <c r="AJ909" s="38"/>
    </row>
    <row r="910" spans="1:36" ht="24" hidden="1">
      <c r="A910" s="65" t="s">
        <v>463</v>
      </c>
      <c r="B910" s="73" t="s">
        <v>464</v>
      </c>
      <c r="C910" s="68" t="s">
        <v>478</v>
      </c>
      <c r="D910" s="18">
        <v>34</v>
      </c>
      <c r="E910" s="18">
        <v>44</v>
      </c>
      <c r="F910" s="69">
        <v>75.2</v>
      </c>
      <c r="G910" s="18">
        <v>26.3</v>
      </c>
      <c r="H910" s="5" t="s">
        <v>2531</v>
      </c>
      <c r="I910" s="5" t="s">
        <v>425</v>
      </c>
      <c r="J910" s="17" t="s">
        <v>425</v>
      </c>
      <c r="K910" s="5" t="s">
        <v>425</v>
      </c>
      <c r="L910" s="5" t="s">
        <v>425</v>
      </c>
      <c r="M910" s="5" t="s">
        <v>425</v>
      </c>
      <c r="N910" s="17" t="s">
        <v>425</v>
      </c>
      <c r="O910" s="5" t="s">
        <v>425</v>
      </c>
      <c r="P910" s="4"/>
      <c r="Q910" s="5" t="s">
        <v>425</v>
      </c>
      <c r="R910" s="5" t="s">
        <v>425</v>
      </c>
      <c r="S910" s="5" t="s">
        <v>425</v>
      </c>
      <c r="T910" s="5" t="s">
        <v>425</v>
      </c>
      <c r="U910" s="18" t="s">
        <v>425</v>
      </c>
      <c r="V910" s="18" t="s">
        <v>425</v>
      </c>
      <c r="W910" s="18" t="s">
        <v>425</v>
      </c>
      <c r="X910" s="18" t="s">
        <v>425</v>
      </c>
      <c r="Z910" s="7" t="str">
        <f>IFERROR(VLOOKUP(J910,Мощность!A:F,6,0),"000")</f>
        <v>000</v>
      </c>
      <c r="AA910" s="7" t="str">
        <f>IFERROR(VLOOKUP('Подбор UPS'!K910,Мощность!H:Q,10,0),"000")</f>
        <v>000</v>
      </c>
      <c r="AB910" t="str">
        <f t="shared" ref="AB910:AB950" si="67">CONCATENATE(M910,"-")</f>
        <v>--</v>
      </c>
      <c r="AC910" t="str">
        <f t="shared" ref="AC910:AC950" si="68">CONCATENATE(O910,"-")</f>
        <v>--</v>
      </c>
      <c r="AD910" t="str">
        <f t="shared" si="66"/>
        <v>--</v>
      </c>
      <c r="AJ910" s="38"/>
    </row>
    <row r="911" spans="1:36" ht="24" hidden="1">
      <c r="A911" s="65" t="s">
        <v>465</v>
      </c>
      <c r="B911" s="73" t="s">
        <v>466</v>
      </c>
      <c r="C911" s="68" t="s">
        <v>622</v>
      </c>
      <c r="D911" s="18">
        <v>19</v>
      </c>
      <c r="E911" s="18">
        <v>44.2</v>
      </c>
      <c r="F911" s="69">
        <v>50.5</v>
      </c>
      <c r="G911" s="18">
        <v>13.2</v>
      </c>
      <c r="H911" s="5" t="s">
        <v>2531</v>
      </c>
      <c r="I911" s="5" t="s">
        <v>2698</v>
      </c>
      <c r="J911" s="17" t="s">
        <v>425</v>
      </c>
      <c r="K911" s="5" t="s">
        <v>425</v>
      </c>
      <c r="L911" s="5" t="s">
        <v>425</v>
      </c>
      <c r="M911" s="5" t="s">
        <v>425</v>
      </c>
      <c r="N911" s="17" t="s">
        <v>425</v>
      </c>
      <c r="O911" s="5" t="s">
        <v>425</v>
      </c>
      <c r="P911" s="4"/>
      <c r="Q911" s="5" t="s">
        <v>425</v>
      </c>
      <c r="R911" s="5" t="s">
        <v>425</v>
      </c>
      <c r="S911" s="5" t="s">
        <v>425</v>
      </c>
      <c r="T911" s="5" t="s">
        <v>425</v>
      </c>
      <c r="U911" s="18" t="s">
        <v>425</v>
      </c>
      <c r="V911" s="18" t="s">
        <v>425</v>
      </c>
      <c r="W911" s="18" t="s">
        <v>425</v>
      </c>
      <c r="X911" s="18" t="s">
        <v>425</v>
      </c>
      <c r="Z911" s="7" t="str">
        <f>IFERROR(VLOOKUP(J911,Мощность!A:F,6,0),"000")</f>
        <v>000</v>
      </c>
      <c r="AA911" s="7" t="str">
        <f>IFERROR(VLOOKUP('Подбор UPS'!K911,Мощность!H:Q,10,0),"000")</f>
        <v>000</v>
      </c>
      <c r="AB911" t="str">
        <f t="shared" si="67"/>
        <v>--</v>
      </c>
      <c r="AC911" t="str">
        <f t="shared" si="68"/>
        <v>--</v>
      </c>
      <c r="AD911" t="str">
        <f t="shared" si="66"/>
        <v>--</v>
      </c>
      <c r="AJ911" s="38"/>
    </row>
    <row r="912" spans="1:36" ht="24" hidden="1">
      <c r="A912" s="65" t="s">
        <v>467</v>
      </c>
      <c r="B912" s="73" t="s">
        <v>468</v>
      </c>
      <c r="C912" s="68" t="s">
        <v>623</v>
      </c>
      <c r="D912" s="18">
        <v>19</v>
      </c>
      <c r="E912" s="18">
        <v>44.2</v>
      </c>
      <c r="F912" s="69">
        <v>50.5</v>
      </c>
      <c r="G912" s="18">
        <v>13.2</v>
      </c>
      <c r="H912" s="5" t="s">
        <v>2531</v>
      </c>
      <c r="I912" s="5" t="s">
        <v>2698</v>
      </c>
      <c r="J912" s="17" t="s">
        <v>425</v>
      </c>
      <c r="K912" s="5" t="s">
        <v>425</v>
      </c>
      <c r="L912" s="5" t="s">
        <v>425</v>
      </c>
      <c r="M912" s="5" t="s">
        <v>425</v>
      </c>
      <c r="N912" s="17" t="s">
        <v>425</v>
      </c>
      <c r="O912" s="5" t="s">
        <v>425</v>
      </c>
      <c r="P912" s="4"/>
      <c r="Q912" s="5" t="s">
        <v>425</v>
      </c>
      <c r="R912" s="5" t="s">
        <v>425</v>
      </c>
      <c r="S912" s="5" t="s">
        <v>425</v>
      </c>
      <c r="T912" s="5" t="s">
        <v>425</v>
      </c>
      <c r="U912" s="18" t="s">
        <v>425</v>
      </c>
      <c r="V912" s="18" t="s">
        <v>425</v>
      </c>
      <c r="W912" s="18" t="s">
        <v>425</v>
      </c>
      <c r="X912" s="18" t="s">
        <v>425</v>
      </c>
      <c r="Z912" s="7" t="str">
        <f>IFERROR(VLOOKUP(J912,Мощность!A:F,6,0),"000")</f>
        <v>000</v>
      </c>
      <c r="AA912" s="7" t="str">
        <f>IFERROR(VLOOKUP('Подбор UPS'!K912,Мощность!H:Q,10,0),"000")</f>
        <v>000</v>
      </c>
      <c r="AB912" t="str">
        <f t="shared" si="67"/>
        <v>--</v>
      </c>
      <c r="AC912" t="str">
        <f t="shared" si="68"/>
        <v>--</v>
      </c>
      <c r="AD912" t="str">
        <f t="shared" si="66"/>
        <v>--</v>
      </c>
      <c r="AJ912" s="38"/>
    </row>
    <row r="913" spans="1:36" ht="24" hidden="1">
      <c r="A913" s="65" t="s">
        <v>469</v>
      </c>
      <c r="B913" s="73" t="s">
        <v>470</v>
      </c>
      <c r="C913" s="68" t="s">
        <v>477</v>
      </c>
      <c r="D913" s="18">
        <v>19</v>
      </c>
      <c r="E913" s="18">
        <v>44.2</v>
      </c>
      <c r="F913" s="69">
        <v>50.5</v>
      </c>
      <c r="G913" s="18">
        <v>13.2</v>
      </c>
      <c r="H913" s="5" t="s">
        <v>2531</v>
      </c>
      <c r="I913" s="5" t="s">
        <v>2698</v>
      </c>
      <c r="J913" s="17" t="s">
        <v>425</v>
      </c>
      <c r="K913" s="5" t="s">
        <v>425</v>
      </c>
      <c r="L913" s="5" t="s">
        <v>425</v>
      </c>
      <c r="M913" s="5" t="s">
        <v>425</v>
      </c>
      <c r="N913" s="17" t="s">
        <v>425</v>
      </c>
      <c r="O913" s="5" t="s">
        <v>425</v>
      </c>
      <c r="P913" s="4"/>
      <c r="Q913" s="5" t="s">
        <v>425</v>
      </c>
      <c r="R913" s="5" t="s">
        <v>425</v>
      </c>
      <c r="S913" s="5" t="s">
        <v>425</v>
      </c>
      <c r="T913" s="5" t="s">
        <v>425</v>
      </c>
      <c r="U913" s="18" t="s">
        <v>425</v>
      </c>
      <c r="V913" s="18" t="s">
        <v>425</v>
      </c>
      <c r="W913" s="18" t="s">
        <v>425</v>
      </c>
      <c r="X913" s="18" t="s">
        <v>425</v>
      </c>
      <c r="Z913" s="7" t="str">
        <f>IFERROR(VLOOKUP(J913,Мощность!A:F,6,0),"000")</f>
        <v>000</v>
      </c>
      <c r="AA913" s="7" t="str">
        <f>IFERROR(VLOOKUP('Подбор UPS'!K913,Мощность!H:Q,10,0),"000")</f>
        <v>000</v>
      </c>
      <c r="AB913" t="str">
        <f t="shared" si="67"/>
        <v>--</v>
      </c>
      <c r="AC913" t="str">
        <f t="shared" si="68"/>
        <v>--</v>
      </c>
      <c r="AD913" t="str">
        <f t="shared" si="66"/>
        <v>--</v>
      </c>
      <c r="AJ913" s="38"/>
    </row>
    <row r="914" spans="1:36" ht="24" hidden="1">
      <c r="A914" s="65" t="s">
        <v>471</v>
      </c>
      <c r="B914" s="73" t="s">
        <v>472</v>
      </c>
      <c r="C914" s="68" t="s">
        <v>625</v>
      </c>
      <c r="D914" s="18">
        <v>141</v>
      </c>
      <c r="E914" s="18">
        <v>44.2</v>
      </c>
      <c r="F914" s="69">
        <v>66</v>
      </c>
      <c r="G914" s="18">
        <v>26.1</v>
      </c>
      <c r="H914" s="5" t="s">
        <v>2531</v>
      </c>
      <c r="I914" s="5" t="s">
        <v>2505</v>
      </c>
      <c r="J914" s="17">
        <v>12</v>
      </c>
      <c r="K914" s="5">
        <v>12</v>
      </c>
      <c r="L914" s="5" t="s">
        <v>425</v>
      </c>
      <c r="M914" s="5" t="s">
        <v>425</v>
      </c>
      <c r="N914" s="17" t="s">
        <v>425</v>
      </c>
      <c r="O914" s="5" t="s">
        <v>425</v>
      </c>
      <c r="P914" s="4"/>
      <c r="Q914" s="4" t="s">
        <v>426</v>
      </c>
      <c r="R914" s="5" t="s">
        <v>425</v>
      </c>
      <c r="S914" s="5" t="s">
        <v>425</v>
      </c>
      <c r="T914" s="5" t="s">
        <v>425</v>
      </c>
      <c r="U914" s="18" t="s">
        <v>425</v>
      </c>
      <c r="V914" s="18" t="s">
        <v>425</v>
      </c>
      <c r="W914" s="18" t="s">
        <v>425</v>
      </c>
      <c r="X914" s="18">
        <v>7</v>
      </c>
      <c r="Z914" s="7" t="str">
        <f>IFERROR(VLOOKUP(J914,Мощность!A:F,6,0),"000")</f>
        <v>_8_10_12__</v>
      </c>
      <c r="AA914" s="7" t="str">
        <f>IFERROR(VLOOKUP('Подбор UPS'!K914,Мощность!H:Q,10,0),"000")</f>
        <v>_7.2_8_9_10_10.8_12___</v>
      </c>
      <c r="AB914" t="str">
        <f t="shared" si="67"/>
        <v>--</v>
      </c>
      <c r="AC914" t="str">
        <f t="shared" si="68"/>
        <v>--</v>
      </c>
      <c r="AD914" t="str">
        <f t="shared" si="66"/>
        <v>да-</v>
      </c>
      <c r="AJ914" s="38"/>
    </row>
    <row r="915" spans="1:36" ht="36" hidden="1">
      <c r="A915" s="65" t="s">
        <v>473</v>
      </c>
      <c r="B915" s="73" t="s">
        <v>474</v>
      </c>
      <c r="C915" s="68" t="s">
        <v>915</v>
      </c>
      <c r="D915" s="18">
        <v>141</v>
      </c>
      <c r="E915" s="18">
        <v>44.2</v>
      </c>
      <c r="F915" s="69">
        <v>66</v>
      </c>
      <c r="G915" s="18">
        <v>26.1</v>
      </c>
      <c r="H915" s="5" t="s">
        <v>1301</v>
      </c>
      <c r="I915" s="5" t="s">
        <v>2505</v>
      </c>
      <c r="J915" s="17">
        <v>12</v>
      </c>
      <c r="K915" s="5">
        <v>12</v>
      </c>
      <c r="L915" s="5" t="s">
        <v>425</v>
      </c>
      <c r="M915" s="5" t="s">
        <v>426</v>
      </c>
      <c r="N915" s="17" t="s">
        <v>426</v>
      </c>
      <c r="O915" s="4" t="s">
        <v>427</v>
      </c>
      <c r="P915" s="4"/>
      <c r="Q915" s="4" t="s">
        <v>426</v>
      </c>
      <c r="R915" s="5" t="s">
        <v>2557</v>
      </c>
      <c r="S915" s="5" t="s">
        <v>2558</v>
      </c>
      <c r="T915" s="5" t="s">
        <v>2559</v>
      </c>
      <c r="U915" s="4" t="s">
        <v>2560</v>
      </c>
      <c r="V915" s="4" t="s">
        <v>664</v>
      </c>
      <c r="W915" s="5" t="s">
        <v>425</v>
      </c>
      <c r="X915" s="5">
        <v>7</v>
      </c>
      <c r="Z915" s="7" t="str">
        <f>IFERROR(VLOOKUP(J915,Мощность!A:F,6,0),"000")</f>
        <v>_8_10_12__</v>
      </c>
      <c r="AA915" s="7" t="str">
        <f>IFERROR(VLOOKUP('Подбор UPS'!K915,Мощность!H:Q,10,0),"000")</f>
        <v>_7.2_8_9_10_10.8_12___</v>
      </c>
      <c r="AB915" t="str">
        <f t="shared" si="67"/>
        <v>да-</v>
      </c>
      <c r="AC915" t="str">
        <f t="shared" si="68"/>
        <v>нет-</v>
      </c>
      <c r="AD915" t="str">
        <f t="shared" si="66"/>
        <v>да-</v>
      </c>
      <c r="AE915" t="s">
        <v>2708</v>
      </c>
      <c r="AF915" t="s">
        <v>2708</v>
      </c>
      <c r="AG915" t="s">
        <v>2708</v>
      </c>
      <c r="AH915" t="s">
        <v>2708</v>
      </c>
      <c r="AI915" t="s">
        <v>2708</v>
      </c>
      <c r="AJ915" s="37" t="str">
        <f>CONCATENATE(B915,"_")</f>
        <v>PW BladeUPS Parallel Unit 12kW 400V (Parallel cord for BladeBar in/out, RPM out)_</v>
      </c>
    </row>
    <row r="916" spans="1:36" s="43" customFormat="1" ht="60" hidden="1">
      <c r="A916" s="65" t="s">
        <v>664</v>
      </c>
      <c r="B916" s="73" t="s">
        <v>665</v>
      </c>
      <c r="C916" s="82" t="s">
        <v>780</v>
      </c>
      <c r="D916" s="42">
        <v>0.03</v>
      </c>
      <c r="E916" s="42">
        <v>5.8</v>
      </c>
      <c r="F916" s="83">
        <v>3.8</v>
      </c>
      <c r="G916" s="42">
        <v>3</v>
      </c>
      <c r="H916" s="40" t="s">
        <v>2531</v>
      </c>
      <c r="I916" s="40" t="s">
        <v>425</v>
      </c>
      <c r="J916" s="41" t="s">
        <v>425</v>
      </c>
      <c r="K916" s="40" t="s">
        <v>425</v>
      </c>
      <c r="L916" s="40" t="s">
        <v>425</v>
      </c>
      <c r="M916" s="40" t="s">
        <v>425</v>
      </c>
      <c r="N916" s="41" t="s">
        <v>425</v>
      </c>
      <c r="O916" s="40" t="s">
        <v>425</v>
      </c>
      <c r="P916" s="39"/>
      <c r="Q916" s="40" t="s">
        <v>425</v>
      </c>
      <c r="R916" s="40" t="s">
        <v>425</v>
      </c>
      <c r="S916" s="40" t="s">
        <v>425</v>
      </c>
      <c r="T916" s="40" t="s">
        <v>425</v>
      </c>
      <c r="U916" s="42" t="s">
        <v>425</v>
      </c>
      <c r="V916" s="11" t="s">
        <v>664</v>
      </c>
      <c r="W916" s="42" t="s">
        <v>425</v>
      </c>
      <c r="X916" s="42" t="s">
        <v>425</v>
      </c>
      <c r="Z916" s="44" t="str">
        <f>IFERROR(VLOOKUP(J916,Мощность!A:F,6,0),"000")</f>
        <v>000</v>
      </c>
      <c r="AA916" s="44" t="str">
        <f>IFERROR(VLOOKUP('Подбор UPS'!K916,Мощность!H:Q,10,0),"000")</f>
        <v>000</v>
      </c>
      <c r="AB916" s="43" t="str">
        <f t="shared" si="67"/>
        <v>--</v>
      </c>
      <c r="AC916" s="43" t="str">
        <f t="shared" si="68"/>
        <v>--</v>
      </c>
      <c r="AD916" s="43" t="str">
        <f t="shared" si="66"/>
        <v>--</v>
      </c>
      <c r="AE916" s="45" t="s">
        <v>2708</v>
      </c>
      <c r="AF916" s="45" t="s">
        <v>2708</v>
      </c>
      <c r="AG916" s="45" t="s">
        <v>2708</v>
      </c>
      <c r="AH916" s="45" t="s">
        <v>2708</v>
      </c>
      <c r="AI916" s="43" t="str">
        <f t="shared" ref="AI916" si="69">V916</f>
        <v>EMP001</v>
      </c>
      <c r="AJ916" s="45" t="s">
        <v>2707</v>
      </c>
    </row>
    <row r="917" spans="1:36" hidden="1">
      <c r="A917" s="65" t="s">
        <v>1303</v>
      </c>
      <c r="B917" s="73" t="s">
        <v>1306</v>
      </c>
      <c r="C917" s="68" t="s">
        <v>1307</v>
      </c>
      <c r="D917" s="18">
        <v>87</v>
      </c>
      <c r="E917" s="18">
        <v>71</v>
      </c>
      <c r="F917" s="69">
        <v>26</v>
      </c>
      <c r="G917" s="18">
        <v>155.30000000000001</v>
      </c>
      <c r="H917" s="5" t="s">
        <v>2531</v>
      </c>
      <c r="I917" s="5" t="s">
        <v>425</v>
      </c>
      <c r="J917" s="17" t="s">
        <v>425</v>
      </c>
      <c r="K917" s="5" t="s">
        <v>425</v>
      </c>
      <c r="L917" s="5" t="s">
        <v>425</v>
      </c>
      <c r="M917" s="5" t="s">
        <v>425</v>
      </c>
      <c r="N917" s="17" t="s">
        <v>425</v>
      </c>
      <c r="O917" s="5" t="s">
        <v>425</v>
      </c>
      <c r="P917" s="4"/>
      <c r="Q917" s="5" t="s">
        <v>425</v>
      </c>
      <c r="R917" s="5" t="s">
        <v>425</v>
      </c>
      <c r="S917" s="5" t="s">
        <v>425</v>
      </c>
      <c r="T917" s="5" t="s">
        <v>425</v>
      </c>
      <c r="U917" s="18" t="s">
        <v>425</v>
      </c>
      <c r="V917" s="18" t="s">
        <v>425</v>
      </c>
      <c r="W917" s="18" t="s">
        <v>425</v>
      </c>
      <c r="X917" s="18" t="s">
        <v>425</v>
      </c>
      <c r="Z917" s="7" t="str">
        <f>IFERROR(VLOOKUP(J917,Мощность!A:F,6,0),"000")</f>
        <v>000</v>
      </c>
      <c r="AA917" s="7" t="str">
        <f>IFERROR(VLOOKUP('Подбор UPS'!K917,Мощность!H:Q,10,0),"000")</f>
        <v>000</v>
      </c>
      <c r="AB917" t="str">
        <f t="shared" si="67"/>
        <v>--</v>
      </c>
      <c r="AC917" t="str">
        <f t="shared" si="68"/>
        <v>--</v>
      </c>
      <c r="AD917" t="str">
        <f t="shared" si="66"/>
        <v>--</v>
      </c>
      <c r="AJ917" s="38"/>
    </row>
    <row r="918" spans="1:36" ht="24" hidden="1">
      <c r="A918" s="65" t="s">
        <v>1304</v>
      </c>
      <c r="B918" s="73" t="s">
        <v>804</v>
      </c>
      <c r="C918" s="68" t="s">
        <v>1308</v>
      </c>
      <c r="D918" s="18">
        <v>95</v>
      </c>
      <c r="E918" s="18">
        <v>71</v>
      </c>
      <c r="F918" s="69">
        <v>26</v>
      </c>
      <c r="G918" s="18">
        <v>155.30000000000001</v>
      </c>
      <c r="H918" s="5" t="s">
        <v>2531</v>
      </c>
      <c r="I918" s="5" t="s">
        <v>425</v>
      </c>
      <c r="J918" s="17" t="s">
        <v>425</v>
      </c>
      <c r="K918" s="5" t="s">
        <v>425</v>
      </c>
      <c r="L918" s="5" t="s">
        <v>425</v>
      </c>
      <c r="M918" s="5" t="s">
        <v>425</v>
      </c>
      <c r="N918" s="17" t="s">
        <v>425</v>
      </c>
      <c r="O918" s="5" t="s">
        <v>425</v>
      </c>
      <c r="P918" s="4"/>
      <c r="Q918" s="5" t="s">
        <v>425</v>
      </c>
      <c r="R918" s="5" t="s">
        <v>425</v>
      </c>
      <c r="S918" s="5" t="s">
        <v>425</v>
      </c>
      <c r="T918" s="5" t="s">
        <v>425</v>
      </c>
      <c r="U918" s="18" t="s">
        <v>425</v>
      </c>
      <c r="V918" s="18" t="s">
        <v>425</v>
      </c>
      <c r="W918" s="18" t="s">
        <v>425</v>
      </c>
      <c r="X918" s="18" t="s">
        <v>425</v>
      </c>
      <c r="Z918" s="7" t="str">
        <f>IFERROR(VLOOKUP(J918,Мощность!A:F,6,0),"000")</f>
        <v>000</v>
      </c>
      <c r="AA918" s="7" t="str">
        <f>IFERROR(VLOOKUP('Подбор UPS'!K918,Мощность!H:Q,10,0),"000")</f>
        <v>000</v>
      </c>
      <c r="AB918" t="str">
        <f t="shared" si="67"/>
        <v>--</v>
      </c>
      <c r="AC918" t="str">
        <f t="shared" si="68"/>
        <v>--</v>
      </c>
      <c r="AD918" t="str">
        <f t="shared" si="66"/>
        <v>--</v>
      </c>
      <c r="AJ918" s="38"/>
    </row>
    <row r="919" spans="1:36" ht="24" hidden="1">
      <c r="A919" s="65" t="s">
        <v>1305</v>
      </c>
      <c r="B919" s="73" t="s">
        <v>806</v>
      </c>
      <c r="C919" s="68" t="s">
        <v>1309</v>
      </c>
      <c r="D919" s="18">
        <v>108</v>
      </c>
      <c r="E919" s="18">
        <v>71</v>
      </c>
      <c r="F919" s="69">
        <v>26</v>
      </c>
      <c r="G919" s="18">
        <v>155.30000000000001</v>
      </c>
      <c r="H919" s="5" t="s">
        <v>2531</v>
      </c>
      <c r="I919" s="5" t="s">
        <v>425</v>
      </c>
      <c r="J919" s="17" t="s">
        <v>425</v>
      </c>
      <c r="K919" s="5" t="s">
        <v>425</v>
      </c>
      <c r="L919" s="5" t="s">
        <v>425</v>
      </c>
      <c r="M919" s="5" t="s">
        <v>425</v>
      </c>
      <c r="N919" s="17" t="s">
        <v>425</v>
      </c>
      <c r="O919" s="5" t="s">
        <v>425</v>
      </c>
      <c r="P919" s="4"/>
      <c r="Q919" s="5" t="s">
        <v>425</v>
      </c>
      <c r="R919" s="5" t="s">
        <v>425</v>
      </c>
      <c r="S919" s="5" t="s">
        <v>425</v>
      </c>
      <c r="T919" s="5" t="s">
        <v>425</v>
      </c>
      <c r="U919" s="18" t="s">
        <v>425</v>
      </c>
      <c r="V919" s="18" t="s">
        <v>425</v>
      </c>
      <c r="W919" s="18" t="s">
        <v>425</v>
      </c>
      <c r="X919" s="18" t="s">
        <v>425</v>
      </c>
      <c r="Z919" s="7" t="str">
        <f>IFERROR(VLOOKUP(J919,Мощность!A:F,6,0),"000")</f>
        <v>000</v>
      </c>
      <c r="AA919" s="7" t="str">
        <f>IFERROR(VLOOKUP('Подбор UPS'!K919,Мощность!H:Q,10,0),"000")</f>
        <v>000</v>
      </c>
      <c r="AB919" t="str">
        <f t="shared" si="67"/>
        <v>--</v>
      </c>
      <c r="AC919" t="str">
        <f t="shared" si="68"/>
        <v>--</v>
      </c>
      <c r="AD919" t="str">
        <f t="shared" si="66"/>
        <v>--</v>
      </c>
      <c r="AJ919" s="38"/>
    </row>
    <row r="920" spans="1:36" ht="36" hidden="1">
      <c r="A920" s="65" t="s">
        <v>965</v>
      </c>
      <c r="B920" s="73" t="s">
        <v>966</v>
      </c>
      <c r="C920" s="68" t="s">
        <v>1357</v>
      </c>
      <c r="D920" s="18">
        <v>90</v>
      </c>
      <c r="E920" s="18">
        <v>33.5</v>
      </c>
      <c r="F920" s="69">
        <v>75</v>
      </c>
      <c r="G920" s="18">
        <v>130</v>
      </c>
      <c r="H920" s="5" t="s">
        <v>1301</v>
      </c>
      <c r="I920" s="5" t="s">
        <v>2505</v>
      </c>
      <c r="J920" s="17">
        <v>8</v>
      </c>
      <c r="K920" s="5">
        <v>8</v>
      </c>
      <c r="L920" s="5" t="s">
        <v>1282</v>
      </c>
      <c r="M920" s="5" t="s">
        <v>426</v>
      </c>
      <c r="N920" s="17" t="s">
        <v>426</v>
      </c>
      <c r="O920" s="4" t="s">
        <v>427</v>
      </c>
      <c r="P920" s="4"/>
      <c r="Q920" s="4" t="s">
        <v>427</v>
      </c>
      <c r="R920" s="40" t="s">
        <v>2700</v>
      </c>
      <c r="S920" s="5" t="s">
        <v>2558</v>
      </c>
      <c r="T920" s="5" t="s">
        <v>425</v>
      </c>
      <c r="U920" s="4" t="s">
        <v>349</v>
      </c>
      <c r="V920" s="4" t="s">
        <v>664</v>
      </c>
      <c r="W920" s="18" t="s">
        <v>425</v>
      </c>
      <c r="X920" s="18" t="s">
        <v>425</v>
      </c>
      <c r="Z920" s="7" t="str">
        <f>IFERROR(VLOOKUP(J920,Мощность!A:F,6,0),"000")</f>
        <v>_8____</v>
      </c>
      <c r="AA920" s="7" t="str">
        <f>IFERROR(VLOOKUP('Подбор UPS'!K920,Мощность!H:Q,10,0),"000")</f>
        <v>_7.2_8_______</v>
      </c>
      <c r="AB920" t="str">
        <f t="shared" si="67"/>
        <v>да-</v>
      </c>
      <c r="AC920" t="str">
        <f t="shared" si="68"/>
        <v>нет-</v>
      </c>
      <c r="AD920" t="str">
        <f t="shared" si="66"/>
        <v>нет-</v>
      </c>
      <c r="AE920" t="s">
        <v>2708</v>
      </c>
      <c r="AF920" t="s">
        <v>2708</v>
      </c>
      <c r="AG920" t="s">
        <v>2708</v>
      </c>
      <c r="AH920" t="s">
        <v>2708</v>
      </c>
      <c r="AI920" t="s">
        <v>2708</v>
      </c>
      <c r="AJ920" s="37" t="str">
        <f t="shared" ref="AJ920:AJ948" si="70">CONCATENATE(B920,"_")</f>
        <v>93PS-8(20)-20-0-6_</v>
      </c>
    </row>
    <row r="921" spans="1:36" ht="48" hidden="1">
      <c r="A921" s="65" t="s">
        <v>967</v>
      </c>
      <c r="B921" s="73" t="s">
        <v>968</v>
      </c>
      <c r="C921" s="68" t="s">
        <v>969</v>
      </c>
      <c r="D921" s="18">
        <v>171</v>
      </c>
      <c r="E921" s="18">
        <v>33.5</v>
      </c>
      <c r="F921" s="69">
        <v>75</v>
      </c>
      <c r="G921" s="18">
        <v>130</v>
      </c>
      <c r="H921" s="5" t="s">
        <v>1301</v>
      </c>
      <c r="I921" s="5" t="s">
        <v>2505</v>
      </c>
      <c r="J921" s="17">
        <v>8</v>
      </c>
      <c r="K921" s="5">
        <v>8</v>
      </c>
      <c r="L921" s="5" t="s">
        <v>1282</v>
      </c>
      <c r="M921" s="5" t="s">
        <v>426</v>
      </c>
      <c r="N921" s="17" t="s">
        <v>426</v>
      </c>
      <c r="O921" s="4" t="s">
        <v>427</v>
      </c>
      <c r="P921" s="4"/>
      <c r="Q921" s="4" t="s">
        <v>426</v>
      </c>
      <c r="R921" s="40" t="s">
        <v>2700</v>
      </c>
      <c r="S921" s="5" t="s">
        <v>2558</v>
      </c>
      <c r="T921" s="5" t="s">
        <v>425</v>
      </c>
      <c r="U921" s="4" t="s">
        <v>349</v>
      </c>
      <c r="V921" s="4" t="s">
        <v>664</v>
      </c>
      <c r="W921" s="5"/>
      <c r="X921" s="5">
        <v>7</v>
      </c>
      <c r="Z921" s="7" t="str">
        <f>IFERROR(VLOOKUP(J921,Мощность!A:F,6,0),"000")</f>
        <v>_8____</v>
      </c>
      <c r="AA921" s="7" t="str">
        <f>IFERROR(VLOOKUP('Подбор UPS'!K921,Мощность!H:Q,10,0),"000")</f>
        <v>_7.2_8_______</v>
      </c>
      <c r="AB921" t="str">
        <f t="shared" si="67"/>
        <v>да-</v>
      </c>
      <c r="AC921" t="str">
        <f t="shared" si="68"/>
        <v>нет-</v>
      </c>
      <c r="AD921" t="str">
        <f t="shared" si="66"/>
        <v>да-</v>
      </c>
      <c r="AE921" t="s">
        <v>2708</v>
      </c>
      <c r="AF921" t="s">
        <v>2708</v>
      </c>
      <c r="AG921" t="s">
        <v>2708</v>
      </c>
      <c r="AH921" t="s">
        <v>2708</v>
      </c>
      <c r="AI921" t="s">
        <v>2708</v>
      </c>
      <c r="AJ921" s="37" t="str">
        <f t="shared" si="70"/>
        <v>93PS-8(20)-20-1x7Ah-LL-6_</v>
      </c>
    </row>
    <row r="922" spans="1:36" ht="48" hidden="1">
      <c r="A922" s="65" t="s">
        <v>970</v>
      </c>
      <c r="B922" s="73" t="s">
        <v>971</v>
      </c>
      <c r="C922" s="68" t="s">
        <v>972</v>
      </c>
      <c r="D922" s="18">
        <v>252</v>
      </c>
      <c r="E922" s="18">
        <v>33.5</v>
      </c>
      <c r="F922" s="69">
        <v>75</v>
      </c>
      <c r="G922" s="18">
        <v>130</v>
      </c>
      <c r="H922" s="5" t="s">
        <v>1301</v>
      </c>
      <c r="I922" s="5" t="s">
        <v>2505</v>
      </c>
      <c r="J922" s="17">
        <v>8</v>
      </c>
      <c r="K922" s="5">
        <v>8</v>
      </c>
      <c r="L922" s="5" t="s">
        <v>1282</v>
      </c>
      <c r="M922" s="5" t="s">
        <v>426</v>
      </c>
      <c r="N922" s="17" t="s">
        <v>426</v>
      </c>
      <c r="O922" s="4" t="s">
        <v>427</v>
      </c>
      <c r="P922" s="4"/>
      <c r="Q922" s="4" t="s">
        <v>426</v>
      </c>
      <c r="R922" s="40" t="s">
        <v>2700</v>
      </c>
      <c r="S922" s="5" t="s">
        <v>2558</v>
      </c>
      <c r="T922" s="5" t="s">
        <v>425</v>
      </c>
      <c r="U922" s="4" t="s">
        <v>349</v>
      </c>
      <c r="V922" s="4" t="s">
        <v>664</v>
      </c>
      <c r="W922" s="5"/>
      <c r="X922" s="5">
        <v>21</v>
      </c>
      <c r="Z922" s="7" t="str">
        <f>IFERROR(VLOOKUP(J922,Мощность!A:F,6,0),"000")</f>
        <v>_8____</v>
      </c>
      <c r="AA922" s="7" t="str">
        <f>IFERROR(VLOOKUP('Подбор UPS'!K922,Мощность!H:Q,10,0),"000")</f>
        <v>_7.2_8_______</v>
      </c>
      <c r="AB922" t="str">
        <f t="shared" si="67"/>
        <v>да-</v>
      </c>
      <c r="AC922" t="str">
        <f t="shared" si="68"/>
        <v>нет-</v>
      </c>
      <c r="AD922" t="str">
        <f t="shared" si="66"/>
        <v>да-</v>
      </c>
      <c r="AE922" t="s">
        <v>2708</v>
      </c>
      <c r="AF922" t="s">
        <v>2708</v>
      </c>
      <c r="AG922" t="s">
        <v>2708</v>
      </c>
      <c r="AH922" t="s">
        <v>2708</v>
      </c>
      <c r="AI922" t="s">
        <v>2708</v>
      </c>
      <c r="AJ922" s="37" t="str">
        <f t="shared" si="70"/>
        <v>93PS-8(20)-20-2x7Ah-LL-6_</v>
      </c>
    </row>
    <row r="923" spans="1:36" ht="36" hidden="1">
      <c r="A923" s="65" t="s">
        <v>973</v>
      </c>
      <c r="B923" s="73" t="s">
        <v>974</v>
      </c>
      <c r="C923" s="68" t="s">
        <v>975</v>
      </c>
      <c r="D923" s="18">
        <v>171</v>
      </c>
      <c r="E923" s="18">
        <v>33.5</v>
      </c>
      <c r="F923" s="69">
        <v>75</v>
      </c>
      <c r="G923" s="18">
        <v>130</v>
      </c>
      <c r="H923" s="5" t="s">
        <v>1301</v>
      </c>
      <c r="I923" s="5" t="s">
        <v>2505</v>
      </c>
      <c r="J923" s="17">
        <v>8</v>
      </c>
      <c r="K923" s="5">
        <v>8</v>
      </c>
      <c r="L923" s="5" t="s">
        <v>1282</v>
      </c>
      <c r="M923" s="5" t="s">
        <v>426</v>
      </c>
      <c r="N923" s="17" t="s">
        <v>426</v>
      </c>
      <c r="O923" s="4" t="s">
        <v>427</v>
      </c>
      <c r="P923" s="4"/>
      <c r="Q923" s="4" t="s">
        <v>426</v>
      </c>
      <c r="R923" s="40" t="s">
        <v>2700</v>
      </c>
      <c r="S923" s="5" t="s">
        <v>2558</v>
      </c>
      <c r="T923" s="5" t="s">
        <v>425</v>
      </c>
      <c r="U923" s="4" t="s">
        <v>349</v>
      </c>
      <c r="V923" s="4" t="s">
        <v>664</v>
      </c>
      <c r="W923" s="5"/>
      <c r="X923" s="5">
        <v>13</v>
      </c>
      <c r="Z923" s="7" t="str">
        <f>IFERROR(VLOOKUP(J923,Мощность!A:F,6,0),"000")</f>
        <v>_8____</v>
      </c>
      <c r="AA923" s="7" t="str">
        <f>IFERROR(VLOOKUP('Подбор UPS'!K923,Мощность!H:Q,10,0),"000")</f>
        <v>_7.2_8_______</v>
      </c>
      <c r="AB923" t="str">
        <f t="shared" si="67"/>
        <v>да-</v>
      </c>
      <c r="AC923" t="str">
        <f t="shared" si="68"/>
        <v>нет-</v>
      </c>
      <c r="AD923" t="str">
        <f t="shared" si="66"/>
        <v>да-</v>
      </c>
      <c r="AE923" t="s">
        <v>2708</v>
      </c>
      <c r="AF923" t="s">
        <v>2708</v>
      </c>
      <c r="AG923" t="s">
        <v>2708</v>
      </c>
      <c r="AH923" t="s">
        <v>2708</v>
      </c>
      <c r="AI923" t="s">
        <v>2708</v>
      </c>
      <c r="AJ923" s="37" t="str">
        <f t="shared" si="70"/>
        <v>93PS-8(20)-20-1x9Ah-6_</v>
      </c>
    </row>
    <row r="924" spans="1:36" ht="36" hidden="1">
      <c r="A924" s="65" t="s">
        <v>976</v>
      </c>
      <c r="B924" s="73" t="s">
        <v>977</v>
      </c>
      <c r="C924" s="68" t="s">
        <v>978</v>
      </c>
      <c r="D924" s="18">
        <v>252</v>
      </c>
      <c r="E924" s="18">
        <v>33.5</v>
      </c>
      <c r="F924" s="69">
        <v>75</v>
      </c>
      <c r="G924" s="18">
        <v>130</v>
      </c>
      <c r="H924" s="5" t="s">
        <v>1301</v>
      </c>
      <c r="I924" s="5" t="s">
        <v>2505</v>
      </c>
      <c r="J924" s="17">
        <v>8</v>
      </c>
      <c r="K924" s="5">
        <v>8</v>
      </c>
      <c r="L924" s="5" t="s">
        <v>1282</v>
      </c>
      <c r="M924" s="5" t="s">
        <v>426</v>
      </c>
      <c r="N924" s="17" t="s">
        <v>426</v>
      </c>
      <c r="O924" s="4" t="s">
        <v>427</v>
      </c>
      <c r="P924" s="4"/>
      <c r="Q924" s="4" t="s">
        <v>426</v>
      </c>
      <c r="R924" s="40" t="s">
        <v>2700</v>
      </c>
      <c r="S924" s="5" t="s">
        <v>2558</v>
      </c>
      <c r="T924" s="5" t="s">
        <v>425</v>
      </c>
      <c r="U924" s="4" t="s">
        <v>349</v>
      </c>
      <c r="V924" s="4" t="s">
        <v>664</v>
      </c>
      <c r="W924" s="5"/>
      <c r="X924" s="5">
        <v>32</v>
      </c>
      <c r="Z924" s="7" t="str">
        <f>IFERROR(VLOOKUP(J924,Мощность!A:F,6,0),"000")</f>
        <v>_8____</v>
      </c>
      <c r="AA924" s="7" t="str">
        <f>IFERROR(VLOOKUP('Подбор UPS'!K924,Мощность!H:Q,10,0),"000")</f>
        <v>_7.2_8_______</v>
      </c>
      <c r="AB924" t="str">
        <f t="shared" si="67"/>
        <v>да-</v>
      </c>
      <c r="AC924" t="str">
        <f t="shared" si="68"/>
        <v>нет-</v>
      </c>
      <c r="AD924" t="str">
        <f t="shared" si="66"/>
        <v>да-</v>
      </c>
      <c r="AE924" t="s">
        <v>2708</v>
      </c>
      <c r="AF924" t="s">
        <v>2708</v>
      </c>
      <c r="AG924" t="s">
        <v>2708</v>
      </c>
      <c r="AH924" t="s">
        <v>2708</v>
      </c>
      <c r="AI924" t="s">
        <v>2708</v>
      </c>
      <c r="AJ924" s="37" t="str">
        <f t="shared" si="70"/>
        <v>93PS-8(20)-20-2x9Ah-6_</v>
      </c>
    </row>
    <row r="925" spans="1:36" ht="36" hidden="1">
      <c r="A925" s="65" t="s">
        <v>979</v>
      </c>
      <c r="B925" s="73" t="s">
        <v>980</v>
      </c>
      <c r="C925" s="68" t="s">
        <v>1358</v>
      </c>
      <c r="D925" s="18">
        <v>95</v>
      </c>
      <c r="E925" s="18">
        <v>33.5</v>
      </c>
      <c r="F925" s="69">
        <v>75</v>
      </c>
      <c r="G925" s="18">
        <v>130</v>
      </c>
      <c r="H925" s="5" t="s">
        <v>1301</v>
      </c>
      <c r="I925" s="5" t="s">
        <v>2505</v>
      </c>
      <c r="J925" s="17">
        <v>8</v>
      </c>
      <c r="K925" s="5">
        <v>8</v>
      </c>
      <c r="L925" s="5" t="s">
        <v>1282</v>
      </c>
      <c r="M925" s="5" t="s">
        <v>426</v>
      </c>
      <c r="N925" s="17" t="s">
        <v>426</v>
      </c>
      <c r="O925" s="5" t="s">
        <v>426</v>
      </c>
      <c r="P925" s="4"/>
      <c r="Q925" s="4" t="s">
        <v>427</v>
      </c>
      <c r="R925" s="40" t="s">
        <v>2700</v>
      </c>
      <c r="S925" s="5" t="s">
        <v>2558</v>
      </c>
      <c r="T925" s="5" t="s">
        <v>425</v>
      </c>
      <c r="U925" s="4" t="s">
        <v>349</v>
      </c>
      <c r="V925" s="4" t="s">
        <v>664</v>
      </c>
      <c r="W925" s="18" t="s">
        <v>425</v>
      </c>
      <c r="X925" s="18" t="s">
        <v>425</v>
      </c>
      <c r="Z925" s="7" t="str">
        <f>IFERROR(VLOOKUP(J925,Мощность!A:F,6,0),"000")</f>
        <v>_8____</v>
      </c>
      <c r="AA925" s="7" t="str">
        <f>IFERROR(VLOOKUP('Подбор UPS'!K925,Мощность!H:Q,10,0),"000")</f>
        <v>_7.2_8_______</v>
      </c>
      <c r="AB925" t="str">
        <f t="shared" si="67"/>
        <v>да-</v>
      </c>
      <c r="AC925" t="str">
        <f t="shared" si="68"/>
        <v>да-</v>
      </c>
      <c r="AD925" t="str">
        <f t="shared" si="66"/>
        <v>нет-</v>
      </c>
      <c r="AE925" t="s">
        <v>2708</v>
      </c>
      <c r="AF925" t="s">
        <v>2708</v>
      </c>
      <c r="AG925" t="s">
        <v>2708</v>
      </c>
      <c r="AH925" t="s">
        <v>2708</v>
      </c>
      <c r="AI925" t="s">
        <v>2708</v>
      </c>
      <c r="AJ925" s="37" t="str">
        <f t="shared" si="70"/>
        <v>93PS-8(20)-20-0-MBS-6_</v>
      </c>
    </row>
    <row r="926" spans="1:36" ht="48" hidden="1">
      <c r="A926" s="65" t="s">
        <v>981</v>
      </c>
      <c r="B926" s="73" t="s">
        <v>982</v>
      </c>
      <c r="C926" s="68" t="s">
        <v>969</v>
      </c>
      <c r="D926" s="18">
        <v>176</v>
      </c>
      <c r="E926" s="18">
        <v>33.5</v>
      </c>
      <c r="F926" s="69">
        <v>75</v>
      </c>
      <c r="G926" s="18">
        <v>130</v>
      </c>
      <c r="H926" s="5" t="s">
        <v>1301</v>
      </c>
      <c r="I926" s="5" t="s">
        <v>2505</v>
      </c>
      <c r="J926" s="17">
        <v>8</v>
      </c>
      <c r="K926" s="5">
        <v>8</v>
      </c>
      <c r="L926" s="5" t="s">
        <v>1282</v>
      </c>
      <c r="M926" s="5" t="s">
        <v>426</v>
      </c>
      <c r="N926" s="17" t="s">
        <v>426</v>
      </c>
      <c r="O926" s="5" t="s">
        <v>426</v>
      </c>
      <c r="P926" s="4"/>
      <c r="Q926" s="4" t="s">
        <v>426</v>
      </c>
      <c r="R926" s="40" t="s">
        <v>2700</v>
      </c>
      <c r="S926" s="5" t="s">
        <v>2558</v>
      </c>
      <c r="T926" s="5" t="s">
        <v>425</v>
      </c>
      <c r="U926" s="4" t="s">
        <v>349</v>
      </c>
      <c r="V926" s="4" t="s">
        <v>664</v>
      </c>
      <c r="W926" s="5"/>
      <c r="X926" s="5">
        <v>7</v>
      </c>
      <c r="Z926" s="7" t="str">
        <f>IFERROR(VLOOKUP(J926,Мощность!A:F,6,0),"000")</f>
        <v>_8____</v>
      </c>
      <c r="AA926" s="7" t="str">
        <f>IFERROR(VLOOKUP('Подбор UPS'!K926,Мощность!H:Q,10,0),"000")</f>
        <v>_7.2_8_______</v>
      </c>
      <c r="AB926" t="str">
        <f t="shared" si="67"/>
        <v>да-</v>
      </c>
      <c r="AC926" t="str">
        <f t="shared" si="68"/>
        <v>да-</v>
      </c>
      <c r="AD926" t="str">
        <f t="shared" si="66"/>
        <v>да-</v>
      </c>
      <c r="AE926" t="s">
        <v>2708</v>
      </c>
      <c r="AF926" t="s">
        <v>2708</v>
      </c>
      <c r="AG926" t="s">
        <v>2708</v>
      </c>
      <c r="AH926" t="s">
        <v>2708</v>
      </c>
      <c r="AI926" t="s">
        <v>2708</v>
      </c>
      <c r="AJ926" s="37" t="str">
        <f t="shared" si="70"/>
        <v>93PS-8(20)-20-1x7Ah-LL-MBS-6_</v>
      </c>
    </row>
    <row r="927" spans="1:36" ht="48" hidden="1">
      <c r="A927" s="65" t="s">
        <v>983</v>
      </c>
      <c r="B927" s="73" t="s">
        <v>984</v>
      </c>
      <c r="C927" s="68" t="s">
        <v>972</v>
      </c>
      <c r="D927" s="18">
        <v>257</v>
      </c>
      <c r="E927" s="18">
        <v>33.5</v>
      </c>
      <c r="F927" s="69">
        <v>75</v>
      </c>
      <c r="G927" s="18">
        <v>130</v>
      </c>
      <c r="H927" s="5" t="s">
        <v>1301</v>
      </c>
      <c r="I927" s="5" t="s">
        <v>2505</v>
      </c>
      <c r="J927" s="17">
        <v>8</v>
      </c>
      <c r="K927" s="5">
        <v>8</v>
      </c>
      <c r="L927" s="5" t="s">
        <v>1282</v>
      </c>
      <c r="M927" s="5" t="s">
        <v>426</v>
      </c>
      <c r="N927" s="17" t="s">
        <v>426</v>
      </c>
      <c r="O927" s="5" t="s">
        <v>426</v>
      </c>
      <c r="P927" s="4"/>
      <c r="Q927" s="4" t="s">
        <v>426</v>
      </c>
      <c r="R927" s="40" t="s">
        <v>2700</v>
      </c>
      <c r="S927" s="5" t="s">
        <v>2558</v>
      </c>
      <c r="T927" s="5" t="s">
        <v>425</v>
      </c>
      <c r="U927" s="4" t="s">
        <v>349</v>
      </c>
      <c r="V927" s="4" t="s">
        <v>664</v>
      </c>
      <c r="W927" s="5"/>
      <c r="X927" s="5">
        <v>21</v>
      </c>
      <c r="Z927" s="7" t="str">
        <f>IFERROR(VLOOKUP(J927,Мощность!A:F,6,0),"000")</f>
        <v>_8____</v>
      </c>
      <c r="AA927" s="7" t="str">
        <f>IFERROR(VLOOKUP('Подбор UPS'!K927,Мощность!H:Q,10,0),"000")</f>
        <v>_7.2_8_______</v>
      </c>
      <c r="AB927" t="str">
        <f t="shared" si="67"/>
        <v>да-</v>
      </c>
      <c r="AC927" t="str">
        <f t="shared" si="68"/>
        <v>да-</v>
      </c>
      <c r="AD927" t="str">
        <f t="shared" si="66"/>
        <v>да-</v>
      </c>
      <c r="AE927" t="s">
        <v>2708</v>
      </c>
      <c r="AF927" t="s">
        <v>2708</v>
      </c>
      <c r="AG927" t="s">
        <v>2708</v>
      </c>
      <c r="AH927" t="s">
        <v>2708</v>
      </c>
      <c r="AI927" t="s">
        <v>2708</v>
      </c>
      <c r="AJ927" s="37" t="str">
        <f t="shared" si="70"/>
        <v>93PS-8(20)-20-2x7Ah-LL-MBS-6_</v>
      </c>
    </row>
    <row r="928" spans="1:36" ht="36" hidden="1">
      <c r="A928" s="65" t="s">
        <v>985</v>
      </c>
      <c r="B928" s="73" t="s">
        <v>986</v>
      </c>
      <c r="C928" s="68" t="s">
        <v>975</v>
      </c>
      <c r="D928" s="18">
        <v>176</v>
      </c>
      <c r="E928" s="18">
        <v>33.5</v>
      </c>
      <c r="F928" s="69">
        <v>75</v>
      </c>
      <c r="G928" s="18">
        <v>130</v>
      </c>
      <c r="H928" s="5" t="s">
        <v>1301</v>
      </c>
      <c r="I928" s="5" t="s">
        <v>2505</v>
      </c>
      <c r="J928" s="17">
        <v>8</v>
      </c>
      <c r="K928" s="5">
        <v>8</v>
      </c>
      <c r="L928" s="5" t="s">
        <v>1282</v>
      </c>
      <c r="M928" s="5" t="s">
        <v>426</v>
      </c>
      <c r="N928" s="17" t="s">
        <v>426</v>
      </c>
      <c r="O928" s="5" t="s">
        <v>426</v>
      </c>
      <c r="P928" s="4"/>
      <c r="Q928" s="4" t="s">
        <v>426</v>
      </c>
      <c r="R928" s="40" t="s">
        <v>2700</v>
      </c>
      <c r="S928" s="5" t="s">
        <v>2558</v>
      </c>
      <c r="T928" s="5" t="s">
        <v>425</v>
      </c>
      <c r="U928" s="4" t="s">
        <v>349</v>
      </c>
      <c r="V928" s="4" t="s">
        <v>664</v>
      </c>
      <c r="W928" s="5"/>
      <c r="X928" s="5">
        <v>13</v>
      </c>
      <c r="Z928" s="7" t="str">
        <f>IFERROR(VLOOKUP(J928,Мощность!A:F,6,0),"000")</f>
        <v>_8____</v>
      </c>
      <c r="AA928" s="7" t="str">
        <f>IFERROR(VLOOKUP('Подбор UPS'!K928,Мощность!H:Q,10,0),"000")</f>
        <v>_7.2_8_______</v>
      </c>
      <c r="AB928" t="str">
        <f t="shared" si="67"/>
        <v>да-</v>
      </c>
      <c r="AC928" t="str">
        <f t="shared" si="68"/>
        <v>да-</v>
      </c>
      <c r="AD928" t="str">
        <f t="shared" si="66"/>
        <v>да-</v>
      </c>
      <c r="AE928" t="s">
        <v>2708</v>
      </c>
      <c r="AF928" t="s">
        <v>2708</v>
      </c>
      <c r="AG928" t="s">
        <v>2708</v>
      </c>
      <c r="AH928" t="s">
        <v>2708</v>
      </c>
      <c r="AI928" t="s">
        <v>2708</v>
      </c>
      <c r="AJ928" s="37" t="str">
        <f t="shared" si="70"/>
        <v>93PS-8(20)-20-1x9Ah-MBS-6_</v>
      </c>
    </row>
    <row r="929" spans="1:36" ht="36" hidden="1">
      <c r="A929" s="65" t="s">
        <v>987</v>
      </c>
      <c r="B929" s="73" t="s">
        <v>988</v>
      </c>
      <c r="C929" s="68" t="s">
        <v>978</v>
      </c>
      <c r="D929" s="18">
        <v>257</v>
      </c>
      <c r="E929" s="18">
        <v>33.5</v>
      </c>
      <c r="F929" s="69">
        <v>75</v>
      </c>
      <c r="G929" s="18">
        <v>130</v>
      </c>
      <c r="H929" s="5" t="s">
        <v>1301</v>
      </c>
      <c r="I929" s="5" t="s">
        <v>2505</v>
      </c>
      <c r="J929" s="17">
        <v>8</v>
      </c>
      <c r="K929" s="5">
        <v>8</v>
      </c>
      <c r="L929" s="5" t="s">
        <v>1282</v>
      </c>
      <c r="M929" s="5" t="s">
        <v>426</v>
      </c>
      <c r="N929" s="17" t="s">
        <v>426</v>
      </c>
      <c r="O929" s="5" t="s">
        <v>426</v>
      </c>
      <c r="P929" s="4"/>
      <c r="Q929" s="4" t="s">
        <v>426</v>
      </c>
      <c r="R929" s="40" t="s">
        <v>2700</v>
      </c>
      <c r="S929" s="5" t="s">
        <v>2558</v>
      </c>
      <c r="T929" s="5" t="s">
        <v>425</v>
      </c>
      <c r="U929" s="4" t="s">
        <v>349</v>
      </c>
      <c r="V929" s="4" t="s">
        <v>664</v>
      </c>
      <c r="W929" s="5"/>
      <c r="X929" s="5">
        <v>32</v>
      </c>
      <c r="Z929" s="7" t="str">
        <f>IFERROR(VLOOKUP(J929,Мощность!A:F,6,0),"000")</f>
        <v>_8____</v>
      </c>
      <c r="AA929" s="7" t="str">
        <f>IFERROR(VLOOKUP('Подбор UPS'!K929,Мощность!H:Q,10,0),"000")</f>
        <v>_7.2_8_______</v>
      </c>
      <c r="AB929" t="str">
        <f t="shared" si="67"/>
        <v>да-</v>
      </c>
      <c r="AC929" t="str">
        <f t="shared" si="68"/>
        <v>да-</v>
      </c>
      <c r="AD929" t="str">
        <f t="shared" si="66"/>
        <v>да-</v>
      </c>
      <c r="AE929" t="s">
        <v>2708</v>
      </c>
      <c r="AF929" t="s">
        <v>2708</v>
      </c>
      <c r="AG929" t="s">
        <v>2708</v>
      </c>
      <c r="AH929" t="s">
        <v>2708</v>
      </c>
      <c r="AI929" t="s">
        <v>2708</v>
      </c>
      <c r="AJ929" s="37" t="str">
        <f t="shared" si="70"/>
        <v>93PS-8(20)-20-2x9Ah-MBS-6_</v>
      </c>
    </row>
    <row r="930" spans="1:36" ht="36" hidden="1">
      <c r="A930" s="65" t="s">
        <v>989</v>
      </c>
      <c r="B930" s="73" t="s">
        <v>990</v>
      </c>
      <c r="C930" s="68" t="s">
        <v>1359</v>
      </c>
      <c r="D930" s="18">
        <v>90</v>
      </c>
      <c r="E930" s="18">
        <v>33.5</v>
      </c>
      <c r="F930" s="69">
        <v>75</v>
      </c>
      <c r="G930" s="18">
        <v>130</v>
      </c>
      <c r="H930" s="5" t="s">
        <v>1301</v>
      </c>
      <c r="I930" s="5" t="s">
        <v>2505</v>
      </c>
      <c r="J930" s="17">
        <v>10</v>
      </c>
      <c r="K930" s="5">
        <v>10</v>
      </c>
      <c r="L930" s="5" t="s">
        <v>1282</v>
      </c>
      <c r="M930" s="5" t="s">
        <v>426</v>
      </c>
      <c r="N930" s="17" t="s">
        <v>426</v>
      </c>
      <c r="O930" s="4" t="s">
        <v>427</v>
      </c>
      <c r="P930" s="4"/>
      <c r="Q930" s="4" t="s">
        <v>427</v>
      </c>
      <c r="R930" s="40" t="s">
        <v>2700</v>
      </c>
      <c r="S930" s="5" t="s">
        <v>2558</v>
      </c>
      <c r="T930" s="5" t="s">
        <v>425</v>
      </c>
      <c r="U930" s="4" t="s">
        <v>349</v>
      </c>
      <c r="V930" s="4" t="s">
        <v>664</v>
      </c>
      <c r="W930" s="18" t="s">
        <v>425</v>
      </c>
      <c r="X930" s="18" t="s">
        <v>425</v>
      </c>
      <c r="Z930" s="7" t="str">
        <f>IFERROR(VLOOKUP(J930,Мощность!A:F,6,0),"000")</f>
        <v>_8_10___</v>
      </c>
      <c r="AA930" s="7" t="str">
        <f>IFERROR(VLOOKUP('Подбор UPS'!K930,Мощность!H:Q,10,0),"000")</f>
        <v>_7.2_8_9_10_____</v>
      </c>
      <c r="AB930" t="str">
        <f t="shared" si="67"/>
        <v>да-</v>
      </c>
      <c r="AC930" t="str">
        <f t="shared" si="68"/>
        <v>нет-</v>
      </c>
      <c r="AD930" t="str">
        <f t="shared" si="66"/>
        <v>нет-</v>
      </c>
      <c r="AE930" t="s">
        <v>2708</v>
      </c>
      <c r="AF930" t="s">
        <v>2708</v>
      </c>
      <c r="AG930" t="s">
        <v>2708</v>
      </c>
      <c r="AH930" t="s">
        <v>2708</v>
      </c>
      <c r="AI930" t="s">
        <v>2708</v>
      </c>
      <c r="AJ930" s="37" t="str">
        <f t="shared" si="70"/>
        <v>93PS-10(20)-20-0-6_</v>
      </c>
    </row>
    <row r="931" spans="1:36" ht="48" hidden="1">
      <c r="A931" s="65" t="s">
        <v>991</v>
      </c>
      <c r="B931" s="73" t="s">
        <v>992</v>
      </c>
      <c r="C931" s="68" t="s">
        <v>993</v>
      </c>
      <c r="D931" s="18">
        <v>252</v>
      </c>
      <c r="E931" s="18">
        <v>33.5</v>
      </c>
      <c r="F931" s="69">
        <v>75</v>
      </c>
      <c r="G931" s="18">
        <v>130</v>
      </c>
      <c r="H931" s="5" t="s">
        <v>1301</v>
      </c>
      <c r="I931" s="5" t="s">
        <v>2505</v>
      </c>
      <c r="J931" s="17">
        <v>10</v>
      </c>
      <c r="K931" s="5">
        <v>10</v>
      </c>
      <c r="L931" s="5" t="s">
        <v>1282</v>
      </c>
      <c r="M931" s="5" t="s">
        <v>426</v>
      </c>
      <c r="N931" s="17" t="s">
        <v>426</v>
      </c>
      <c r="O931" s="4" t="s">
        <v>427</v>
      </c>
      <c r="P931" s="4"/>
      <c r="Q931" s="4" t="s">
        <v>426</v>
      </c>
      <c r="R931" s="40" t="s">
        <v>2700</v>
      </c>
      <c r="S931" s="5" t="s">
        <v>2558</v>
      </c>
      <c r="T931" s="5" t="s">
        <v>425</v>
      </c>
      <c r="U931" s="4" t="s">
        <v>349</v>
      </c>
      <c r="V931" s="4" t="s">
        <v>664</v>
      </c>
      <c r="W931" s="5"/>
      <c r="X931" s="5">
        <v>21</v>
      </c>
      <c r="Z931" s="7" t="str">
        <f>IFERROR(VLOOKUP(J931,Мощность!A:F,6,0),"000")</f>
        <v>_8_10___</v>
      </c>
      <c r="AA931" s="7" t="str">
        <f>IFERROR(VLOOKUP('Подбор UPS'!K931,Мощность!H:Q,10,0),"000")</f>
        <v>_7.2_8_9_10_____</v>
      </c>
      <c r="AB931" t="str">
        <f t="shared" si="67"/>
        <v>да-</v>
      </c>
      <c r="AC931" t="str">
        <f t="shared" si="68"/>
        <v>нет-</v>
      </c>
      <c r="AD931" t="str">
        <f t="shared" si="66"/>
        <v>да-</v>
      </c>
      <c r="AE931" t="s">
        <v>2708</v>
      </c>
      <c r="AF931" t="s">
        <v>2708</v>
      </c>
      <c r="AG931" t="s">
        <v>2708</v>
      </c>
      <c r="AH931" t="s">
        <v>2708</v>
      </c>
      <c r="AI931" t="s">
        <v>2708</v>
      </c>
      <c r="AJ931" s="37" t="str">
        <f t="shared" si="70"/>
        <v>93PS-10(20)-20-2x7Ah-LL-6_</v>
      </c>
    </row>
    <row r="932" spans="1:36" ht="36" hidden="1">
      <c r="A932" s="65" t="s">
        <v>1032</v>
      </c>
      <c r="B932" s="73" t="s">
        <v>1033</v>
      </c>
      <c r="C932" s="68" t="s">
        <v>1034</v>
      </c>
      <c r="D932" s="18">
        <v>262</v>
      </c>
      <c r="E932" s="18">
        <v>48</v>
      </c>
      <c r="F932" s="69">
        <v>75</v>
      </c>
      <c r="G932" s="18">
        <v>175</v>
      </c>
      <c r="H932" s="5" t="s">
        <v>1301</v>
      </c>
      <c r="I932" s="5" t="s">
        <v>2505</v>
      </c>
      <c r="J932" s="17">
        <v>8</v>
      </c>
      <c r="K932" s="5">
        <v>8</v>
      </c>
      <c r="L932" s="5" t="s">
        <v>1283</v>
      </c>
      <c r="M932" s="5" t="s">
        <v>426</v>
      </c>
      <c r="N932" s="17" t="s">
        <v>426</v>
      </c>
      <c r="O932" s="4" t="s">
        <v>427</v>
      </c>
      <c r="P932" s="4"/>
      <c r="Q932" s="4" t="s">
        <v>426</v>
      </c>
      <c r="R932" s="40" t="s">
        <v>2700</v>
      </c>
      <c r="S932" s="5" t="s">
        <v>2558</v>
      </c>
      <c r="T932" s="5" t="s">
        <v>425</v>
      </c>
      <c r="U932" s="4" t="s">
        <v>349</v>
      </c>
      <c r="V932" s="4" t="s">
        <v>664</v>
      </c>
      <c r="W932" s="5"/>
      <c r="X932" s="5">
        <v>13</v>
      </c>
      <c r="Z932" s="7" t="str">
        <f>IFERROR(VLOOKUP(J932,Мощность!A:F,6,0),"000")</f>
        <v>_8____</v>
      </c>
      <c r="AA932" s="7" t="str">
        <f>IFERROR(VLOOKUP('Подбор UPS'!K932,Мощность!H:Q,10,0),"000")</f>
        <v>_7.2_8_______</v>
      </c>
      <c r="AB932" t="str">
        <f t="shared" si="67"/>
        <v>да-</v>
      </c>
      <c r="AC932" t="str">
        <f t="shared" si="68"/>
        <v>нет-</v>
      </c>
      <c r="AD932" t="str">
        <f t="shared" si="66"/>
        <v>да-</v>
      </c>
      <c r="AE932" t="s">
        <v>2708</v>
      </c>
      <c r="AF932" t="s">
        <v>2708</v>
      </c>
      <c r="AG932" t="s">
        <v>2708</v>
      </c>
      <c r="AH932" t="s">
        <v>2708</v>
      </c>
      <c r="AI932" t="s">
        <v>2708</v>
      </c>
      <c r="AJ932" s="37" t="str">
        <f t="shared" si="70"/>
        <v>93PS-8(40)-20-1x9Ah-6_</v>
      </c>
    </row>
    <row r="933" spans="1:36" ht="36" hidden="1">
      <c r="A933" s="65" t="s">
        <v>1035</v>
      </c>
      <c r="B933" s="73" t="s">
        <v>1036</v>
      </c>
      <c r="C933" s="68" t="s">
        <v>1037</v>
      </c>
      <c r="D933" s="18">
        <v>343</v>
      </c>
      <c r="E933" s="18">
        <v>48</v>
      </c>
      <c r="F933" s="69">
        <v>75</v>
      </c>
      <c r="G933" s="18">
        <v>175</v>
      </c>
      <c r="H933" s="5" t="s">
        <v>1301</v>
      </c>
      <c r="I933" s="5" t="s">
        <v>2505</v>
      </c>
      <c r="J933" s="17">
        <v>8</v>
      </c>
      <c r="K933" s="5">
        <v>8</v>
      </c>
      <c r="L933" s="5" t="s">
        <v>1283</v>
      </c>
      <c r="M933" s="5" t="s">
        <v>426</v>
      </c>
      <c r="N933" s="17" t="s">
        <v>426</v>
      </c>
      <c r="O933" s="4" t="s">
        <v>427</v>
      </c>
      <c r="P933" s="4"/>
      <c r="Q933" s="4" t="s">
        <v>426</v>
      </c>
      <c r="R933" s="40" t="s">
        <v>2700</v>
      </c>
      <c r="S933" s="5" t="s">
        <v>2558</v>
      </c>
      <c r="T933" s="5" t="s">
        <v>425</v>
      </c>
      <c r="U933" s="4" t="s">
        <v>349</v>
      </c>
      <c r="V933" s="4" t="s">
        <v>664</v>
      </c>
      <c r="W933" s="5"/>
      <c r="X933" s="5">
        <v>32</v>
      </c>
      <c r="Z933" s="7" t="str">
        <f>IFERROR(VLOOKUP(J933,Мощность!A:F,6,0),"000")</f>
        <v>_8____</v>
      </c>
      <c r="AA933" s="7" t="str">
        <f>IFERROR(VLOOKUP('Подбор UPS'!K933,Мощность!H:Q,10,0),"000")</f>
        <v>_7.2_8_______</v>
      </c>
      <c r="AB933" t="str">
        <f t="shared" si="67"/>
        <v>да-</v>
      </c>
      <c r="AC933" t="str">
        <f t="shared" si="68"/>
        <v>нет-</v>
      </c>
      <c r="AD933" t="str">
        <f t="shared" si="66"/>
        <v>да-</v>
      </c>
      <c r="AE933" t="s">
        <v>2708</v>
      </c>
      <c r="AF933" t="s">
        <v>2708</v>
      </c>
      <c r="AG933" t="s">
        <v>2708</v>
      </c>
      <c r="AH933" t="s">
        <v>2708</v>
      </c>
      <c r="AI933" t="s">
        <v>2708</v>
      </c>
      <c r="AJ933" s="37" t="str">
        <f t="shared" si="70"/>
        <v>93PS-8(40)-20-2x9Ah-6_</v>
      </c>
    </row>
    <row r="934" spans="1:36" ht="48" hidden="1">
      <c r="A934" s="65" t="s">
        <v>1048</v>
      </c>
      <c r="B934" s="73" t="s">
        <v>1049</v>
      </c>
      <c r="C934" s="68" t="s">
        <v>1050</v>
      </c>
      <c r="D934" s="18">
        <v>270</v>
      </c>
      <c r="E934" s="18">
        <v>48</v>
      </c>
      <c r="F934" s="69">
        <v>75</v>
      </c>
      <c r="G934" s="18">
        <v>175</v>
      </c>
      <c r="H934" s="5" t="s">
        <v>1301</v>
      </c>
      <c r="I934" s="5" t="s">
        <v>2505</v>
      </c>
      <c r="J934" s="17">
        <v>8</v>
      </c>
      <c r="K934" s="5">
        <v>8</v>
      </c>
      <c r="L934" s="5" t="s">
        <v>1283</v>
      </c>
      <c r="M934" s="5" t="s">
        <v>426</v>
      </c>
      <c r="N934" s="17" t="s">
        <v>426</v>
      </c>
      <c r="O934" s="5" t="s">
        <v>426</v>
      </c>
      <c r="P934" s="4"/>
      <c r="Q934" s="4" t="s">
        <v>426</v>
      </c>
      <c r="R934" s="40" t="s">
        <v>2700</v>
      </c>
      <c r="S934" s="5" t="s">
        <v>2558</v>
      </c>
      <c r="T934" s="5" t="s">
        <v>425</v>
      </c>
      <c r="U934" s="4" t="s">
        <v>349</v>
      </c>
      <c r="V934" s="4" t="s">
        <v>664</v>
      </c>
      <c r="W934" s="5"/>
      <c r="X934" s="5">
        <v>13</v>
      </c>
      <c r="Z934" s="7" t="str">
        <f>IFERROR(VLOOKUP(J934,Мощность!A:F,6,0),"000")</f>
        <v>_8____</v>
      </c>
      <c r="AA934" s="7" t="str">
        <f>IFERROR(VLOOKUP('Подбор UPS'!K934,Мощность!H:Q,10,0),"000")</f>
        <v>_7.2_8_______</v>
      </c>
      <c r="AB934" t="str">
        <f t="shared" si="67"/>
        <v>да-</v>
      </c>
      <c r="AC934" t="str">
        <f t="shared" si="68"/>
        <v>да-</v>
      </c>
      <c r="AD934" t="str">
        <f t="shared" si="66"/>
        <v>да-</v>
      </c>
      <c r="AE934" t="s">
        <v>2708</v>
      </c>
      <c r="AF934" t="s">
        <v>2708</v>
      </c>
      <c r="AG934" t="s">
        <v>2708</v>
      </c>
      <c r="AH934" t="s">
        <v>2708</v>
      </c>
      <c r="AI934" t="s">
        <v>2708</v>
      </c>
      <c r="AJ934" s="37" t="str">
        <f t="shared" si="70"/>
        <v>93PS-8(40)-20-1x9Ah-MBS-6_</v>
      </c>
    </row>
    <row r="935" spans="1:36" ht="48" hidden="1">
      <c r="A935" s="65" t="s">
        <v>1051</v>
      </c>
      <c r="B935" s="73" t="s">
        <v>1052</v>
      </c>
      <c r="C935" s="68" t="s">
        <v>1053</v>
      </c>
      <c r="D935" s="18">
        <v>351</v>
      </c>
      <c r="E935" s="18">
        <v>48</v>
      </c>
      <c r="F935" s="69">
        <v>75</v>
      </c>
      <c r="G935" s="18">
        <v>175</v>
      </c>
      <c r="H935" s="5" t="s">
        <v>1301</v>
      </c>
      <c r="I935" s="5" t="s">
        <v>2505</v>
      </c>
      <c r="J935" s="17">
        <v>8</v>
      </c>
      <c r="K935" s="5">
        <v>8</v>
      </c>
      <c r="L935" s="5" t="s">
        <v>1283</v>
      </c>
      <c r="M935" s="5" t="s">
        <v>426</v>
      </c>
      <c r="N935" s="17" t="s">
        <v>426</v>
      </c>
      <c r="O935" s="5" t="s">
        <v>426</v>
      </c>
      <c r="P935" s="4"/>
      <c r="Q935" s="4" t="s">
        <v>426</v>
      </c>
      <c r="R935" s="40" t="s">
        <v>2700</v>
      </c>
      <c r="S935" s="5" t="s">
        <v>2558</v>
      </c>
      <c r="T935" s="5" t="s">
        <v>425</v>
      </c>
      <c r="U935" s="4" t="s">
        <v>349</v>
      </c>
      <c r="V935" s="4" t="s">
        <v>664</v>
      </c>
      <c r="W935" s="5"/>
      <c r="X935" s="5">
        <v>32</v>
      </c>
      <c r="Z935" s="7" t="str">
        <f>IFERROR(VLOOKUP(J935,Мощность!A:F,6,0),"000")</f>
        <v>_8____</v>
      </c>
      <c r="AA935" s="7" t="str">
        <f>IFERROR(VLOOKUP('Подбор UPS'!K935,Мощность!H:Q,10,0),"000")</f>
        <v>_7.2_8_______</v>
      </c>
      <c r="AB935" t="str">
        <f t="shared" si="67"/>
        <v>да-</v>
      </c>
      <c r="AC935" t="str">
        <f t="shared" si="68"/>
        <v>да-</v>
      </c>
      <c r="AD935" t="str">
        <f t="shared" si="66"/>
        <v>да-</v>
      </c>
      <c r="AE935" t="s">
        <v>2708</v>
      </c>
      <c r="AF935" t="s">
        <v>2708</v>
      </c>
      <c r="AG935" t="s">
        <v>2708</v>
      </c>
      <c r="AH935" t="s">
        <v>2708</v>
      </c>
      <c r="AI935" t="s">
        <v>2708</v>
      </c>
      <c r="AJ935" s="37" t="str">
        <f t="shared" si="70"/>
        <v>93PS-8(40)-20-2x9Ah-MBS-6_</v>
      </c>
    </row>
    <row r="936" spans="1:36" ht="36" hidden="1">
      <c r="A936" s="65" t="s">
        <v>1064</v>
      </c>
      <c r="B936" s="73" t="s">
        <v>1065</v>
      </c>
      <c r="C936" s="68" t="s">
        <v>1066</v>
      </c>
      <c r="D936" s="18">
        <v>262</v>
      </c>
      <c r="E936" s="18">
        <v>48</v>
      </c>
      <c r="F936" s="69">
        <v>75</v>
      </c>
      <c r="G936" s="18">
        <v>175</v>
      </c>
      <c r="H936" s="5" t="s">
        <v>1301</v>
      </c>
      <c r="I936" s="5" t="s">
        <v>2505</v>
      </c>
      <c r="J936" s="17">
        <v>10</v>
      </c>
      <c r="K936" s="5">
        <v>10</v>
      </c>
      <c r="L936" s="5" t="s">
        <v>1283</v>
      </c>
      <c r="M936" s="5" t="s">
        <v>426</v>
      </c>
      <c r="N936" s="17" t="s">
        <v>426</v>
      </c>
      <c r="O936" s="4" t="s">
        <v>427</v>
      </c>
      <c r="P936" s="4"/>
      <c r="Q936" s="4" t="s">
        <v>426</v>
      </c>
      <c r="R936" s="40" t="s">
        <v>2700</v>
      </c>
      <c r="S936" s="5" t="s">
        <v>2558</v>
      </c>
      <c r="T936" s="5" t="s">
        <v>425</v>
      </c>
      <c r="U936" s="4" t="s">
        <v>349</v>
      </c>
      <c r="V936" s="4" t="s">
        <v>664</v>
      </c>
      <c r="W936" s="5"/>
      <c r="X936" s="5">
        <v>10</v>
      </c>
      <c r="Z936" s="7" t="str">
        <f>IFERROR(VLOOKUP(J936,Мощность!A:F,6,0),"000")</f>
        <v>_8_10___</v>
      </c>
      <c r="AA936" s="7" t="str">
        <f>IFERROR(VLOOKUP('Подбор UPS'!K936,Мощность!H:Q,10,0),"000")</f>
        <v>_7.2_8_9_10_____</v>
      </c>
      <c r="AB936" t="str">
        <f t="shared" si="67"/>
        <v>да-</v>
      </c>
      <c r="AC936" t="str">
        <f t="shared" si="68"/>
        <v>нет-</v>
      </c>
      <c r="AD936" t="str">
        <f t="shared" si="66"/>
        <v>да-</v>
      </c>
      <c r="AE936" t="s">
        <v>2708</v>
      </c>
      <c r="AF936" t="s">
        <v>2708</v>
      </c>
      <c r="AG936" t="s">
        <v>2708</v>
      </c>
      <c r="AH936" t="s">
        <v>2708</v>
      </c>
      <c r="AI936" t="s">
        <v>2708</v>
      </c>
      <c r="AJ936" s="37" t="str">
        <f t="shared" si="70"/>
        <v>93PS-10(40)-20-1x9Ah-6_</v>
      </c>
    </row>
    <row r="937" spans="1:36" ht="36" hidden="1">
      <c r="A937" s="65" t="s">
        <v>1067</v>
      </c>
      <c r="B937" s="73" t="s">
        <v>1068</v>
      </c>
      <c r="C937" s="68" t="s">
        <v>1069</v>
      </c>
      <c r="D937" s="18">
        <v>343</v>
      </c>
      <c r="E937" s="18">
        <v>48</v>
      </c>
      <c r="F937" s="69">
        <v>75</v>
      </c>
      <c r="G937" s="18">
        <v>175</v>
      </c>
      <c r="H937" s="5" t="s">
        <v>1301</v>
      </c>
      <c r="I937" s="5" t="s">
        <v>2505</v>
      </c>
      <c r="J937" s="17">
        <v>10</v>
      </c>
      <c r="K937" s="5">
        <v>10</v>
      </c>
      <c r="L937" s="5" t="s">
        <v>1283</v>
      </c>
      <c r="M937" s="5" t="s">
        <v>426</v>
      </c>
      <c r="N937" s="17" t="s">
        <v>426</v>
      </c>
      <c r="O937" s="4" t="s">
        <v>427</v>
      </c>
      <c r="P937" s="4"/>
      <c r="Q937" s="4" t="s">
        <v>426</v>
      </c>
      <c r="R937" s="40" t="s">
        <v>2700</v>
      </c>
      <c r="S937" s="5" t="s">
        <v>2558</v>
      </c>
      <c r="T937" s="5" t="s">
        <v>425</v>
      </c>
      <c r="U937" s="4" t="s">
        <v>349</v>
      </c>
      <c r="V937" s="4" t="s">
        <v>664</v>
      </c>
      <c r="W937" s="5"/>
      <c r="X937" s="5">
        <v>25</v>
      </c>
      <c r="Z937" s="7" t="str">
        <f>IFERROR(VLOOKUP(J937,Мощность!A:F,6,0),"000")</f>
        <v>_8_10___</v>
      </c>
      <c r="AA937" s="7" t="str">
        <f>IFERROR(VLOOKUP('Подбор UPS'!K937,Мощность!H:Q,10,0),"000")</f>
        <v>_7.2_8_9_10_____</v>
      </c>
      <c r="AB937" t="str">
        <f t="shared" si="67"/>
        <v>да-</v>
      </c>
      <c r="AC937" t="str">
        <f t="shared" si="68"/>
        <v>нет-</v>
      </c>
      <c r="AD937" t="str">
        <f t="shared" si="66"/>
        <v>да-</v>
      </c>
      <c r="AE937" t="s">
        <v>2708</v>
      </c>
      <c r="AF937" t="s">
        <v>2708</v>
      </c>
      <c r="AG937" t="s">
        <v>2708</v>
      </c>
      <c r="AH937" t="s">
        <v>2708</v>
      </c>
      <c r="AI937" t="s">
        <v>2708</v>
      </c>
      <c r="AJ937" s="37" t="str">
        <f t="shared" si="70"/>
        <v>93PS-10(40)-20-2x9Ah-6_</v>
      </c>
    </row>
    <row r="938" spans="1:36" ht="48" hidden="1">
      <c r="A938" s="65" t="s">
        <v>1080</v>
      </c>
      <c r="B938" s="73" t="s">
        <v>1081</v>
      </c>
      <c r="C938" s="68" t="s">
        <v>1082</v>
      </c>
      <c r="D938" s="18">
        <v>270</v>
      </c>
      <c r="E938" s="18">
        <v>48</v>
      </c>
      <c r="F938" s="69">
        <v>75</v>
      </c>
      <c r="G938" s="18">
        <v>175</v>
      </c>
      <c r="H938" s="5" t="s">
        <v>1301</v>
      </c>
      <c r="I938" s="5" t="s">
        <v>2505</v>
      </c>
      <c r="J938" s="17">
        <v>10</v>
      </c>
      <c r="K938" s="5">
        <v>10</v>
      </c>
      <c r="L938" s="5" t="s">
        <v>1283</v>
      </c>
      <c r="M938" s="5" t="s">
        <v>426</v>
      </c>
      <c r="N938" s="17" t="s">
        <v>426</v>
      </c>
      <c r="O938" s="5" t="s">
        <v>426</v>
      </c>
      <c r="P938" s="4"/>
      <c r="Q938" s="4" t="s">
        <v>426</v>
      </c>
      <c r="R938" s="40" t="s">
        <v>2700</v>
      </c>
      <c r="S938" s="5" t="s">
        <v>2558</v>
      </c>
      <c r="T938" s="5" t="s">
        <v>425</v>
      </c>
      <c r="U938" s="4" t="s">
        <v>349</v>
      </c>
      <c r="V938" s="4" t="s">
        <v>664</v>
      </c>
      <c r="W938" s="5"/>
      <c r="X938" s="5">
        <v>10</v>
      </c>
      <c r="Z938" s="7" t="str">
        <f>IFERROR(VLOOKUP(J938,Мощность!A:F,6,0),"000")</f>
        <v>_8_10___</v>
      </c>
      <c r="AA938" s="7" t="str">
        <f>IFERROR(VLOOKUP('Подбор UPS'!K938,Мощность!H:Q,10,0),"000")</f>
        <v>_7.2_8_9_10_____</v>
      </c>
      <c r="AB938" t="str">
        <f t="shared" si="67"/>
        <v>да-</v>
      </c>
      <c r="AC938" t="str">
        <f t="shared" si="68"/>
        <v>да-</v>
      </c>
      <c r="AD938" t="str">
        <f t="shared" si="66"/>
        <v>да-</v>
      </c>
      <c r="AE938" t="s">
        <v>2708</v>
      </c>
      <c r="AF938" t="s">
        <v>2708</v>
      </c>
      <c r="AG938" t="s">
        <v>2708</v>
      </c>
      <c r="AH938" t="s">
        <v>2708</v>
      </c>
      <c r="AI938" t="s">
        <v>2708</v>
      </c>
      <c r="AJ938" s="37" t="str">
        <f t="shared" si="70"/>
        <v>93PS-10(40)-20-1x9Ah-MBS-6_</v>
      </c>
    </row>
    <row r="939" spans="1:36" ht="48" hidden="1">
      <c r="A939" s="65" t="s">
        <v>1083</v>
      </c>
      <c r="B939" s="73" t="s">
        <v>1084</v>
      </c>
      <c r="C939" s="68" t="s">
        <v>1085</v>
      </c>
      <c r="D939" s="18">
        <v>351</v>
      </c>
      <c r="E939" s="18">
        <v>48</v>
      </c>
      <c r="F939" s="69">
        <v>75</v>
      </c>
      <c r="G939" s="18">
        <v>175</v>
      </c>
      <c r="H939" s="5" t="s">
        <v>1301</v>
      </c>
      <c r="I939" s="5" t="s">
        <v>2505</v>
      </c>
      <c r="J939" s="17">
        <v>10</v>
      </c>
      <c r="K939" s="5">
        <v>10</v>
      </c>
      <c r="L939" s="5" t="s">
        <v>1283</v>
      </c>
      <c r="M939" s="5" t="s">
        <v>426</v>
      </c>
      <c r="N939" s="17" t="s">
        <v>426</v>
      </c>
      <c r="O939" s="5" t="s">
        <v>426</v>
      </c>
      <c r="P939" s="4"/>
      <c r="Q939" s="4" t="s">
        <v>426</v>
      </c>
      <c r="R939" s="40" t="s">
        <v>2700</v>
      </c>
      <c r="S939" s="5" t="s">
        <v>2558</v>
      </c>
      <c r="T939" s="5" t="s">
        <v>425</v>
      </c>
      <c r="U939" s="4" t="s">
        <v>349</v>
      </c>
      <c r="V939" s="4" t="s">
        <v>664</v>
      </c>
      <c r="W939" s="5"/>
      <c r="X939" s="5">
        <v>25</v>
      </c>
      <c r="Z939" s="7" t="str">
        <f>IFERROR(VLOOKUP(J939,Мощность!A:F,6,0),"000")</f>
        <v>_8_10___</v>
      </c>
      <c r="AA939" s="7" t="str">
        <f>IFERROR(VLOOKUP('Подбор UPS'!K939,Мощность!H:Q,10,0),"000")</f>
        <v>_7.2_8_9_10_____</v>
      </c>
      <c r="AB939" t="str">
        <f t="shared" si="67"/>
        <v>да-</v>
      </c>
      <c r="AC939" t="str">
        <f t="shared" si="68"/>
        <v>да-</v>
      </c>
      <c r="AD939" t="str">
        <f t="shared" si="66"/>
        <v>да-</v>
      </c>
      <c r="AE939" t="s">
        <v>2708</v>
      </c>
      <c r="AF939" t="s">
        <v>2708</v>
      </c>
      <c r="AG939" t="s">
        <v>2708</v>
      </c>
      <c r="AH939" t="s">
        <v>2708</v>
      </c>
      <c r="AI939" t="s">
        <v>2708</v>
      </c>
      <c r="AJ939" s="37" t="str">
        <f t="shared" si="70"/>
        <v>93PS-10(40)-20-2x9Ah-MBS-6_</v>
      </c>
    </row>
    <row r="940" spans="1:36" ht="36" hidden="1">
      <c r="A940" s="65" t="s">
        <v>1096</v>
      </c>
      <c r="B940" s="73" t="s">
        <v>1097</v>
      </c>
      <c r="C940" s="68" t="s">
        <v>1098</v>
      </c>
      <c r="D940" s="18">
        <v>343</v>
      </c>
      <c r="E940" s="18">
        <v>48</v>
      </c>
      <c r="F940" s="69">
        <v>75</v>
      </c>
      <c r="G940" s="18">
        <v>175</v>
      </c>
      <c r="H940" s="5" t="s">
        <v>1301</v>
      </c>
      <c r="I940" s="5" t="s">
        <v>2505</v>
      </c>
      <c r="J940" s="17">
        <v>15</v>
      </c>
      <c r="K940" s="5">
        <v>15</v>
      </c>
      <c r="L940" s="5" t="s">
        <v>1283</v>
      </c>
      <c r="M940" s="5" t="s">
        <v>426</v>
      </c>
      <c r="N940" s="17" t="s">
        <v>426</v>
      </c>
      <c r="O940" s="5" t="s">
        <v>426</v>
      </c>
      <c r="P940" s="4"/>
      <c r="Q940" s="4" t="s">
        <v>426</v>
      </c>
      <c r="R940" s="40" t="s">
        <v>2700</v>
      </c>
      <c r="S940" s="5" t="s">
        <v>2558</v>
      </c>
      <c r="T940" s="5" t="s">
        <v>425</v>
      </c>
      <c r="U940" s="4" t="s">
        <v>349</v>
      </c>
      <c r="V940" s="4" t="s">
        <v>664</v>
      </c>
      <c r="W940" s="5"/>
      <c r="X940" s="5">
        <v>15</v>
      </c>
      <c r="Z940" s="7" t="str">
        <f>IFERROR(VLOOKUP(J940,Мощность!A:F,6,0),"000")</f>
        <v>_8_10_12_15_</v>
      </c>
      <c r="AA940" s="7" t="str">
        <f>IFERROR(VLOOKUP('Подбор UPS'!K940,Мощность!H:Q,10,0),"000")</f>
        <v>_7.2_8_9_10_10.8_12_13.5_15_</v>
      </c>
      <c r="AB940" t="str">
        <f t="shared" si="67"/>
        <v>да-</v>
      </c>
      <c r="AC940" t="str">
        <f t="shared" si="68"/>
        <v>да-</v>
      </c>
      <c r="AD940" t="str">
        <f t="shared" si="66"/>
        <v>да-</v>
      </c>
      <c r="AE940" t="s">
        <v>2708</v>
      </c>
      <c r="AF940" t="s">
        <v>2708</v>
      </c>
      <c r="AG940" t="s">
        <v>2708</v>
      </c>
      <c r="AH940" t="s">
        <v>2708</v>
      </c>
      <c r="AI940" t="s">
        <v>2708</v>
      </c>
      <c r="AJ940" s="37" t="str">
        <f t="shared" si="70"/>
        <v>93PS-15(40)-20-2x9Ah-6_</v>
      </c>
    </row>
    <row r="941" spans="1:36" ht="48" hidden="1">
      <c r="A941" s="65" t="s">
        <v>1109</v>
      </c>
      <c r="B941" s="73" t="s">
        <v>1110</v>
      </c>
      <c r="C941" s="68" t="s">
        <v>1111</v>
      </c>
      <c r="D941" s="18">
        <v>351</v>
      </c>
      <c r="E941" s="18">
        <v>48</v>
      </c>
      <c r="F941" s="69">
        <v>75</v>
      </c>
      <c r="G941" s="18">
        <v>175</v>
      </c>
      <c r="H941" s="5" t="s">
        <v>1301</v>
      </c>
      <c r="I941" s="5" t="s">
        <v>2505</v>
      </c>
      <c r="J941" s="17">
        <v>15</v>
      </c>
      <c r="K941" s="5">
        <v>15</v>
      </c>
      <c r="L941" s="5" t="s">
        <v>1283</v>
      </c>
      <c r="M941" s="5" t="s">
        <v>426</v>
      </c>
      <c r="N941" s="17" t="s">
        <v>426</v>
      </c>
      <c r="O941" s="5" t="s">
        <v>426</v>
      </c>
      <c r="P941" s="4"/>
      <c r="Q941" s="4" t="s">
        <v>426</v>
      </c>
      <c r="R941" s="40" t="s">
        <v>2700</v>
      </c>
      <c r="S941" s="5" t="s">
        <v>2558</v>
      </c>
      <c r="T941" s="5" t="s">
        <v>425</v>
      </c>
      <c r="U941" s="4" t="s">
        <v>349</v>
      </c>
      <c r="V941" s="4" t="s">
        <v>664</v>
      </c>
      <c r="W941" s="5"/>
      <c r="X941" s="5">
        <v>15</v>
      </c>
      <c r="Z941" s="7" t="str">
        <f>IFERROR(VLOOKUP(J941,Мощность!A:F,6,0),"000")</f>
        <v>_8_10_12_15_</v>
      </c>
      <c r="AA941" s="7" t="str">
        <f>IFERROR(VLOOKUP('Подбор UPS'!K941,Мощность!H:Q,10,0),"000")</f>
        <v>_7.2_8_9_10_10.8_12_13.5_15_</v>
      </c>
      <c r="AB941" t="str">
        <f t="shared" si="67"/>
        <v>да-</v>
      </c>
      <c r="AC941" t="str">
        <f t="shared" si="68"/>
        <v>да-</v>
      </c>
      <c r="AD941" t="str">
        <f t="shared" si="66"/>
        <v>да-</v>
      </c>
      <c r="AE941" t="s">
        <v>2708</v>
      </c>
      <c r="AF941" t="s">
        <v>2708</v>
      </c>
      <c r="AG941" t="s">
        <v>2708</v>
      </c>
      <c r="AH941" t="s">
        <v>2708</v>
      </c>
      <c r="AI941" t="s">
        <v>2708</v>
      </c>
      <c r="AJ941" s="37" t="str">
        <f t="shared" si="70"/>
        <v>93PS-15(40)-20-2x9Ah-MBS-6_</v>
      </c>
    </row>
    <row r="942" spans="1:36" ht="36" hidden="1">
      <c r="A942" s="65" t="s">
        <v>1122</v>
      </c>
      <c r="B942" s="73" t="s">
        <v>1123</v>
      </c>
      <c r="C942" s="68" t="s">
        <v>1124</v>
      </c>
      <c r="D942" s="18">
        <v>343</v>
      </c>
      <c r="E942" s="18">
        <v>48</v>
      </c>
      <c r="F942" s="69">
        <v>75</v>
      </c>
      <c r="G942" s="18">
        <v>175</v>
      </c>
      <c r="H942" s="5" t="s">
        <v>1301</v>
      </c>
      <c r="I942" s="5" t="s">
        <v>2505</v>
      </c>
      <c r="J942" s="17">
        <v>20</v>
      </c>
      <c r="K942" s="5">
        <v>20</v>
      </c>
      <c r="L942" s="5" t="s">
        <v>2518</v>
      </c>
      <c r="M942" s="5" t="s">
        <v>426</v>
      </c>
      <c r="N942" s="17" t="s">
        <v>426</v>
      </c>
      <c r="O942" s="4" t="s">
        <v>427</v>
      </c>
      <c r="P942" s="4"/>
      <c r="Q942" s="4" t="s">
        <v>426</v>
      </c>
      <c r="R942" s="40" t="s">
        <v>2700</v>
      </c>
      <c r="S942" s="5" t="s">
        <v>2558</v>
      </c>
      <c r="T942" s="5" t="s">
        <v>425</v>
      </c>
      <c r="U942" s="4" t="s">
        <v>349</v>
      </c>
      <c r="V942" s="4" t="s">
        <v>664</v>
      </c>
      <c r="W942" s="5"/>
      <c r="X942" s="5">
        <v>10</v>
      </c>
      <c r="Z942" s="7" t="str">
        <f>IFERROR(VLOOKUP(J942,Мощность!A:F,6,0),"000")</f>
        <v>_15_20___</v>
      </c>
      <c r="AA942" s="7" t="str">
        <f>IFERROR(VLOOKUP('Подбор UPS'!K942,Мощность!H:Q,10,0),"000")</f>
        <v>_18_20_16______</v>
      </c>
      <c r="AB942" t="str">
        <f t="shared" si="67"/>
        <v>да-</v>
      </c>
      <c r="AC942" t="str">
        <f t="shared" si="68"/>
        <v>нет-</v>
      </c>
      <c r="AD942" t="str">
        <f t="shared" si="66"/>
        <v>да-</v>
      </c>
      <c r="AE942" t="s">
        <v>2708</v>
      </c>
      <c r="AF942" t="s">
        <v>2708</v>
      </c>
      <c r="AG942" t="s">
        <v>2708</v>
      </c>
      <c r="AH942" t="s">
        <v>2708</v>
      </c>
      <c r="AI942" t="s">
        <v>2708</v>
      </c>
      <c r="AJ942" s="37" t="str">
        <f t="shared" si="70"/>
        <v>93PS-20(40)-20-2x9Ah-6_</v>
      </c>
    </row>
    <row r="943" spans="1:36" ht="48" hidden="1">
      <c r="A943" s="65" t="s">
        <v>1135</v>
      </c>
      <c r="B943" s="73" t="s">
        <v>1136</v>
      </c>
      <c r="C943" s="68" t="s">
        <v>1137</v>
      </c>
      <c r="D943" s="18">
        <v>351</v>
      </c>
      <c r="E943" s="18">
        <v>48</v>
      </c>
      <c r="F943" s="69">
        <v>75</v>
      </c>
      <c r="G943" s="18">
        <v>175</v>
      </c>
      <c r="H943" s="5" t="s">
        <v>1301</v>
      </c>
      <c r="I943" s="5" t="s">
        <v>2505</v>
      </c>
      <c r="J943" s="17">
        <v>20</v>
      </c>
      <c r="K943" s="5">
        <v>20</v>
      </c>
      <c r="L943" s="5" t="s">
        <v>2518</v>
      </c>
      <c r="M943" s="5" t="s">
        <v>426</v>
      </c>
      <c r="N943" s="17" t="s">
        <v>426</v>
      </c>
      <c r="O943" s="5" t="s">
        <v>426</v>
      </c>
      <c r="P943" s="4"/>
      <c r="Q943" s="4" t="s">
        <v>426</v>
      </c>
      <c r="R943" s="40" t="s">
        <v>2700</v>
      </c>
      <c r="S943" s="5" t="s">
        <v>2558</v>
      </c>
      <c r="T943" s="5" t="s">
        <v>425</v>
      </c>
      <c r="U943" s="4" t="s">
        <v>349</v>
      </c>
      <c r="V943" s="4" t="s">
        <v>664</v>
      </c>
      <c r="W943" s="5"/>
      <c r="X943" s="5">
        <v>10</v>
      </c>
      <c r="Z943" s="7" t="str">
        <f>IFERROR(VLOOKUP(J943,Мощность!A:F,6,0),"000")</f>
        <v>_15_20___</v>
      </c>
      <c r="AA943" s="7" t="str">
        <f>IFERROR(VLOOKUP('Подбор UPS'!K943,Мощность!H:Q,10,0),"000")</f>
        <v>_18_20_16______</v>
      </c>
      <c r="AB943" t="str">
        <f t="shared" si="67"/>
        <v>да-</v>
      </c>
      <c r="AC943" t="str">
        <f t="shared" si="68"/>
        <v>да-</v>
      </c>
      <c r="AD943" t="str">
        <f t="shared" si="66"/>
        <v>да-</v>
      </c>
      <c r="AE943" t="s">
        <v>2708</v>
      </c>
      <c r="AF943" t="s">
        <v>2708</v>
      </c>
      <c r="AG943" t="s">
        <v>2708</v>
      </c>
      <c r="AH943" t="s">
        <v>2708</v>
      </c>
      <c r="AI943" t="s">
        <v>2708</v>
      </c>
      <c r="AJ943" s="37" t="str">
        <f t="shared" si="70"/>
        <v>93PS-20(40)-20-2x9Ah-MBS-6_</v>
      </c>
    </row>
    <row r="944" spans="1:36" ht="36" hidden="1">
      <c r="A944" s="65" t="s">
        <v>1360</v>
      </c>
      <c r="B944" s="73" t="s">
        <v>1372</v>
      </c>
      <c r="C944" s="68" t="s">
        <v>1361</v>
      </c>
      <c r="D944" s="18">
        <v>85.4</v>
      </c>
      <c r="E944" s="18">
        <v>26.2</v>
      </c>
      <c r="F944" s="69">
        <v>61.3</v>
      </c>
      <c r="G944" s="18">
        <v>71</v>
      </c>
      <c r="H944" s="5" t="s">
        <v>1301</v>
      </c>
      <c r="I944" s="5" t="s">
        <v>2699</v>
      </c>
      <c r="J944" s="17">
        <v>10</v>
      </c>
      <c r="K944" s="5">
        <v>8</v>
      </c>
      <c r="L944" s="5" t="s">
        <v>425</v>
      </c>
      <c r="M944" s="5" t="s">
        <v>427</v>
      </c>
      <c r="N944" s="17" t="s">
        <v>427</v>
      </c>
      <c r="O944" s="5" t="s">
        <v>426</v>
      </c>
      <c r="P944" s="4"/>
      <c r="Q944" s="4" t="s">
        <v>426</v>
      </c>
      <c r="R944" s="5" t="s">
        <v>2517</v>
      </c>
      <c r="S944" s="5" t="s">
        <v>2691</v>
      </c>
      <c r="T944" s="5" t="s">
        <v>425</v>
      </c>
      <c r="U944" s="4" t="s">
        <v>2692</v>
      </c>
      <c r="V944" s="4" t="s">
        <v>664</v>
      </c>
      <c r="W944" s="5" t="s">
        <v>425</v>
      </c>
      <c r="X944" s="5">
        <v>6</v>
      </c>
      <c r="Z944" s="7" t="str">
        <f>IFERROR(VLOOKUP(J944,Мощность!A:F,6,0),"000")</f>
        <v>_8_10___</v>
      </c>
      <c r="AA944" s="7" t="str">
        <f>IFERROR(VLOOKUP('Подбор UPS'!K944,Мощность!H:Q,10,0),"000")</f>
        <v>_7.2_8_______</v>
      </c>
      <c r="AB944" t="str">
        <f t="shared" si="67"/>
        <v>нет-</v>
      </c>
      <c r="AC944" t="str">
        <f t="shared" si="68"/>
        <v>да-</v>
      </c>
      <c r="AD944" t="str">
        <f t="shared" si="66"/>
        <v>да-</v>
      </c>
      <c r="AE944" t="s">
        <v>2708</v>
      </c>
      <c r="AF944" t="s">
        <v>2708</v>
      </c>
      <c r="AG944" t="s">
        <v>2708</v>
      </c>
      <c r="AH944" t="s">
        <v>2708</v>
      </c>
      <c r="AI944" t="s">
        <v>2708</v>
      </c>
      <c r="AJ944" s="37" t="str">
        <f t="shared" si="70"/>
        <v>Eaton 9E 10kVA 1:1 and 3:1_</v>
      </c>
    </row>
    <row r="945" spans="1:36" ht="36" hidden="1">
      <c r="A945" s="65" t="s">
        <v>1362</v>
      </c>
      <c r="B945" s="73" t="s">
        <v>1373</v>
      </c>
      <c r="C945" s="68" t="s">
        <v>1364</v>
      </c>
      <c r="D945" s="18">
        <v>145.30000000000001</v>
      </c>
      <c r="E945" s="18">
        <v>35</v>
      </c>
      <c r="F945" s="69">
        <v>70.599999999999994</v>
      </c>
      <c r="G945" s="18">
        <v>81.599999999999994</v>
      </c>
      <c r="H945" s="5" t="s">
        <v>1301</v>
      </c>
      <c r="I945" s="5" t="s">
        <v>2699</v>
      </c>
      <c r="J945" s="17">
        <v>15</v>
      </c>
      <c r="K945" s="5">
        <v>12</v>
      </c>
      <c r="L945" s="5" t="s">
        <v>425</v>
      </c>
      <c r="M945" s="5" t="s">
        <v>427</v>
      </c>
      <c r="N945" s="17" t="s">
        <v>427</v>
      </c>
      <c r="O945" s="5" t="s">
        <v>426</v>
      </c>
      <c r="P945" s="4"/>
      <c r="Q945" s="4" t="s">
        <v>426</v>
      </c>
      <c r="R945" s="5" t="s">
        <v>2517</v>
      </c>
      <c r="S945" s="5" t="s">
        <v>2691</v>
      </c>
      <c r="T945" s="5" t="s">
        <v>425</v>
      </c>
      <c r="U945" s="4" t="s">
        <v>2692</v>
      </c>
      <c r="V945" s="4" t="s">
        <v>664</v>
      </c>
      <c r="W945" s="5" t="s">
        <v>425</v>
      </c>
      <c r="X945" s="5">
        <v>6</v>
      </c>
      <c r="Z945" s="7" t="str">
        <f>IFERROR(VLOOKUP(J945,Мощность!A:F,6,0),"000")</f>
        <v>_8_10_12_15_</v>
      </c>
      <c r="AA945" s="7" t="str">
        <f>IFERROR(VLOOKUP('Подбор UPS'!K945,Мощность!H:Q,10,0),"000")</f>
        <v>_7.2_8_9_10_10.8_12___</v>
      </c>
      <c r="AB945" t="str">
        <f t="shared" si="67"/>
        <v>нет-</v>
      </c>
      <c r="AC945" t="str">
        <f t="shared" si="68"/>
        <v>да-</v>
      </c>
      <c r="AD945" t="str">
        <f t="shared" si="66"/>
        <v>да-</v>
      </c>
      <c r="AE945" t="s">
        <v>2708</v>
      </c>
      <c r="AF945" t="s">
        <v>2708</v>
      </c>
      <c r="AG945" t="s">
        <v>2708</v>
      </c>
      <c r="AH945" t="s">
        <v>2708</v>
      </c>
      <c r="AI945" t="s">
        <v>2708</v>
      </c>
      <c r="AJ945" s="37" t="str">
        <f t="shared" si="70"/>
        <v>Eaton 9E 15kVA 1:1 and 3:1_</v>
      </c>
    </row>
    <row r="946" spans="1:36" ht="36" hidden="1">
      <c r="A946" s="65" t="s">
        <v>1363</v>
      </c>
      <c r="B946" s="73" t="s">
        <v>1374</v>
      </c>
      <c r="C946" s="68" t="s">
        <v>1365</v>
      </c>
      <c r="D946" s="18">
        <v>159.9</v>
      </c>
      <c r="E946" s="18">
        <v>35</v>
      </c>
      <c r="F946" s="69">
        <v>70.599999999999994</v>
      </c>
      <c r="G946" s="18">
        <v>81.599999999999994</v>
      </c>
      <c r="H946" s="5" t="s">
        <v>1301</v>
      </c>
      <c r="I946" s="5" t="s">
        <v>2699</v>
      </c>
      <c r="J946" s="17">
        <v>20</v>
      </c>
      <c r="K946" s="5">
        <v>16</v>
      </c>
      <c r="L946" s="5" t="s">
        <v>425</v>
      </c>
      <c r="M946" s="5" t="s">
        <v>427</v>
      </c>
      <c r="N946" s="17" t="s">
        <v>427</v>
      </c>
      <c r="O946" s="5" t="s">
        <v>426</v>
      </c>
      <c r="P946" s="4"/>
      <c r="Q946" s="4" t="s">
        <v>426</v>
      </c>
      <c r="R946" s="5" t="s">
        <v>2517</v>
      </c>
      <c r="S946" s="5" t="s">
        <v>2691</v>
      </c>
      <c r="T946" s="5" t="s">
        <v>425</v>
      </c>
      <c r="U946" s="4" t="s">
        <v>2692</v>
      </c>
      <c r="V946" s="4" t="s">
        <v>664</v>
      </c>
      <c r="W946" s="5" t="s">
        <v>425</v>
      </c>
      <c r="X946" s="5">
        <v>5</v>
      </c>
      <c r="Z946" s="7" t="str">
        <f>IFERROR(VLOOKUP(J946,Мощность!A:F,6,0),"000")</f>
        <v>_15_20___</v>
      </c>
      <c r="AA946" s="7" t="str">
        <f>IFERROR(VLOOKUP('Подбор UPS'!K946,Мощность!H:Q,10,0),"000")</f>
        <v>_12_13.5_15_16_____</v>
      </c>
      <c r="AB946" t="str">
        <f t="shared" si="67"/>
        <v>нет-</v>
      </c>
      <c r="AC946" t="str">
        <f t="shared" si="68"/>
        <v>да-</v>
      </c>
      <c r="AD946" t="str">
        <f t="shared" si="66"/>
        <v>да-</v>
      </c>
      <c r="AE946" t="s">
        <v>2708</v>
      </c>
      <c r="AF946" t="s">
        <v>2708</v>
      </c>
      <c r="AG946" t="s">
        <v>2708</v>
      </c>
      <c r="AH946" t="s">
        <v>2708</v>
      </c>
      <c r="AI946" t="s">
        <v>2708</v>
      </c>
      <c r="AJ946" s="37" t="str">
        <f t="shared" si="70"/>
        <v>Eaton 9E 20kVA 1:1 and 3:1_</v>
      </c>
    </row>
    <row r="947" spans="1:36" ht="36" hidden="1">
      <c r="A947" s="65" t="s">
        <v>1371</v>
      </c>
      <c r="B947" s="73" t="s">
        <v>1369</v>
      </c>
      <c r="C947" s="68" t="s">
        <v>1366</v>
      </c>
      <c r="D947" s="18">
        <v>28.9</v>
      </c>
      <c r="E947" s="18">
        <v>26.2</v>
      </c>
      <c r="F947" s="69">
        <v>61.3</v>
      </c>
      <c r="G947" s="18">
        <v>71</v>
      </c>
      <c r="H947" s="5" t="s">
        <v>1301</v>
      </c>
      <c r="I947" s="5" t="s">
        <v>2699</v>
      </c>
      <c r="J947" s="17">
        <v>10</v>
      </c>
      <c r="K947" s="5">
        <v>8</v>
      </c>
      <c r="L947" s="5" t="s">
        <v>425</v>
      </c>
      <c r="M947" s="5" t="s">
        <v>427</v>
      </c>
      <c r="N947" s="17" t="s">
        <v>427</v>
      </c>
      <c r="O947" s="5" t="s">
        <v>426</v>
      </c>
      <c r="P947" s="4"/>
      <c r="Q947" s="4" t="s">
        <v>427</v>
      </c>
      <c r="R947" s="5" t="s">
        <v>2517</v>
      </c>
      <c r="S947" s="5" t="s">
        <v>2691</v>
      </c>
      <c r="T947" s="5" t="s">
        <v>425</v>
      </c>
      <c r="U947" s="4" t="s">
        <v>2692</v>
      </c>
      <c r="V947" s="4" t="s">
        <v>664</v>
      </c>
      <c r="W947" s="18" t="s">
        <v>425</v>
      </c>
      <c r="X947" s="18" t="s">
        <v>425</v>
      </c>
      <c r="Z947" s="7" t="str">
        <f>IFERROR(VLOOKUP(J947,Мощность!A:F,6,0),"000")</f>
        <v>_8_10___</v>
      </c>
      <c r="AA947" s="7" t="str">
        <f>IFERROR(VLOOKUP('Подбор UPS'!K947,Мощность!H:Q,10,0),"000")</f>
        <v>_7.2_8_______</v>
      </c>
      <c r="AB947" t="str">
        <f t="shared" si="67"/>
        <v>нет-</v>
      </c>
      <c r="AC947" t="str">
        <f t="shared" si="68"/>
        <v>да-</v>
      </c>
      <c r="AD947" t="str">
        <f t="shared" si="66"/>
        <v>нет-</v>
      </c>
      <c r="AE947" t="s">
        <v>2708</v>
      </c>
      <c r="AF947" t="s">
        <v>2708</v>
      </c>
      <c r="AG947" t="s">
        <v>2708</v>
      </c>
      <c r="AH947" t="s">
        <v>2708</v>
      </c>
      <c r="AI947" t="s">
        <v>2708</v>
      </c>
      <c r="AJ947" s="37" t="str">
        <f t="shared" si="70"/>
        <v>Eaton 9E 10kVA 1:1 and 3:1 with supercharger_</v>
      </c>
    </row>
    <row r="948" spans="1:36" ht="36" hidden="1">
      <c r="A948" s="65" t="s">
        <v>1370</v>
      </c>
      <c r="B948" s="73" t="s">
        <v>1368</v>
      </c>
      <c r="C948" s="68" t="s">
        <v>1367</v>
      </c>
      <c r="D948" s="18">
        <v>47.8</v>
      </c>
      <c r="E948" s="18">
        <v>35</v>
      </c>
      <c r="F948" s="69">
        <v>70.599999999999994</v>
      </c>
      <c r="G948" s="18">
        <v>81.599999999999994</v>
      </c>
      <c r="H948" s="5" t="s">
        <v>1301</v>
      </c>
      <c r="I948" s="5" t="s">
        <v>2699</v>
      </c>
      <c r="J948" s="17">
        <v>20</v>
      </c>
      <c r="K948" s="5">
        <v>16</v>
      </c>
      <c r="L948" s="5" t="s">
        <v>425</v>
      </c>
      <c r="M948" s="5" t="s">
        <v>427</v>
      </c>
      <c r="N948" s="17" t="s">
        <v>427</v>
      </c>
      <c r="O948" s="5" t="s">
        <v>426</v>
      </c>
      <c r="P948" s="4"/>
      <c r="Q948" s="4" t="s">
        <v>427</v>
      </c>
      <c r="R948" s="5" t="s">
        <v>2517</v>
      </c>
      <c r="S948" s="5" t="s">
        <v>2691</v>
      </c>
      <c r="T948" s="5" t="s">
        <v>425</v>
      </c>
      <c r="U948" s="4" t="s">
        <v>2692</v>
      </c>
      <c r="V948" s="4" t="s">
        <v>664</v>
      </c>
      <c r="W948" s="18" t="s">
        <v>425</v>
      </c>
      <c r="X948" s="18" t="s">
        <v>425</v>
      </c>
      <c r="Z948" s="7" t="str">
        <f>IFERROR(VLOOKUP(J948,Мощность!A:F,6,0),"000")</f>
        <v>_15_20___</v>
      </c>
      <c r="AA948" s="7" t="str">
        <f>IFERROR(VLOOKUP('Подбор UPS'!K948,Мощность!H:Q,10,0),"000")</f>
        <v>_12_13.5_15_16_____</v>
      </c>
      <c r="AB948" t="str">
        <f t="shared" si="67"/>
        <v>нет-</v>
      </c>
      <c r="AC948" t="str">
        <f t="shared" si="68"/>
        <v>да-</v>
      </c>
      <c r="AD948" t="str">
        <f t="shared" si="66"/>
        <v>нет-</v>
      </c>
      <c r="AE948" t="s">
        <v>2708</v>
      </c>
      <c r="AF948" t="s">
        <v>2708</v>
      </c>
      <c r="AG948" t="s">
        <v>2708</v>
      </c>
      <c r="AH948" t="s">
        <v>2708</v>
      </c>
      <c r="AI948" t="s">
        <v>2708</v>
      </c>
      <c r="AJ948" s="37" t="str">
        <f t="shared" si="70"/>
        <v>Eaton 9E 20kVA 1:1 and 3:1 with supercharger_</v>
      </c>
    </row>
    <row r="949" spans="1:36" s="43" customFormat="1" ht="72" hidden="1">
      <c r="A949" s="65" t="s">
        <v>2691</v>
      </c>
      <c r="B949" s="73" t="s">
        <v>2693</v>
      </c>
      <c r="C949" s="82" t="s">
        <v>2694</v>
      </c>
      <c r="D949" s="42">
        <v>7.0000000000000007E-2</v>
      </c>
      <c r="E949" s="42">
        <v>13.2</v>
      </c>
      <c r="F949" s="83">
        <v>6.6</v>
      </c>
      <c r="G949" s="42">
        <v>4.3</v>
      </c>
      <c r="H949" s="40" t="s">
        <v>2531</v>
      </c>
      <c r="I949" s="40" t="s">
        <v>425</v>
      </c>
      <c r="J949" s="41" t="s">
        <v>425</v>
      </c>
      <c r="K949" s="40" t="s">
        <v>425</v>
      </c>
      <c r="L949" s="40" t="s">
        <v>425</v>
      </c>
      <c r="M949" s="40" t="s">
        <v>425</v>
      </c>
      <c r="N949" s="41" t="s">
        <v>425</v>
      </c>
      <c r="O949" s="40" t="s">
        <v>425</v>
      </c>
      <c r="P949" s="39"/>
      <c r="Q949" s="40" t="s">
        <v>425</v>
      </c>
      <c r="R949" s="40" t="s">
        <v>425</v>
      </c>
      <c r="S949" s="11" t="s">
        <v>2691</v>
      </c>
      <c r="T949" s="40" t="s">
        <v>425</v>
      </c>
      <c r="U949" s="42" t="s">
        <v>425</v>
      </c>
      <c r="V949" s="42" t="s">
        <v>425</v>
      </c>
      <c r="W949" s="42" t="s">
        <v>425</v>
      </c>
      <c r="X949" s="42" t="s">
        <v>425</v>
      </c>
      <c r="Z949" s="44" t="str">
        <f>IFERROR(VLOOKUP(J949,Мощность!A:F,6,0),"000")</f>
        <v>000</v>
      </c>
      <c r="AA949" s="44" t="str">
        <f>IFERROR(VLOOKUP('Подбор UPS'!K949,Мощность!H:Q,10,0),"000")</f>
        <v>000</v>
      </c>
      <c r="AB949" s="43" t="str">
        <f t="shared" si="67"/>
        <v>--</v>
      </c>
      <c r="AC949" s="43" t="str">
        <f t="shared" si="68"/>
        <v>--</v>
      </c>
      <c r="AD949" s="43" t="str">
        <f t="shared" si="66"/>
        <v>--</v>
      </c>
      <c r="AE949" s="45" t="s">
        <v>2708</v>
      </c>
      <c r="AF949" s="43" t="str">
        <f t="shared" ref="AF949" si="71">S949</f>
        <v>MODBUS-MS</v>
      </c>
      <c r="AG949" s="45" t="s">
        <v>2708</v>
      </c>
      <c r="AH949" s="45" t="s">
        <v>2708</v>
      </c>
      <c r="AI949" s="45" t="s">
        <v>2708</v>
      </c>
      <c r="AJ949" s="45" t="s">
        <v>2707</v>
      </c>
    </row>
    <row r="950" spans="1:36" s="43" customFormat="1" ht="24" hidden="1">
      <c r="A950" s="65" t="s">
        <v>2517</v>
      </c>
      <c r="B950" s="73" t="s">
        <v>2695</v>
      </c>
      <c r="C950" s="82" t="s">
        <v>2696</v>
      </c>
      <c r="D950" s="42">
        <v>7.0000000000000007E-2</v>
      </c>
      <c r="E950" s="42">
        <v>6.6</v>
      </c>
      <c r="F950" s="83">
        <v>4.3</v>
      </c>
      <c r="G950" s="42">
        <v>13.2</v>
      </c>
      <c r="H950" s="40" t="s">
        <v>2531</v>
      </c>
      <c r="I950" s="40" t="s">
        <v>425</v>
      </c>
      <c r="J950" s="41" t="s">
        <v>425</v>
      </c>
      <c r="K950" s="40" t="s">
        <v>425</v>
      </c>
      <c r="L950" s="40" t="s">
        <v>425</v>
      </c>
      <c r="M950" s="40" t="s">
        <v>425</v>
      </c>
      <c r="N950" s="41" t="s">
        <v>425</v>
      </c>
      <c r="O950" s="40" t="s">
        <v>425</v>
      </c>
      <c r="P950" s="39"/>
      <c r="Q950" s="40" t="s">
        <v>425</v>
      </c>
      <c r="R950" s="40" t="s">
        <v>2517</v>
      </c>
      <c r="S950" s="40" t="s">
        <v>425</v>
      </c>
      <c r="T950" s="40" t="s">
        <v>425</v>
      </c>
      <c r="U950" s="42" t="s">
        <v>425</v>
      </c>
      <c r="V950" s="42" t="s">
        <v>425</v>
      </c>
      <c r="W950" s="42" t="s">
        <v>425</v>
      </c>
      <c r="X950" s="42" t="s">
        <v>425</v>
      </c>
      <c r="Z950" s="44" t="str">
        <f>IFERROR(VLOOKUP(J950,Мощность!A:F,6,0),"000")</f>
        <v>000</v>
      </c>
      <c r="AA950" s="44" t="str">
        <f>IFERROR(VLOOKUP('Подбор UPS'!K950,Мощность!H:Q,10,0),"000")</f>
        <v>000</v>
      </c>
      <c r="AB950" s="43" t="str">
        <f t="shared" si="67"/>
        <v>--</v>
      </c>
      <c r="AC950" s="43" t="str">
        <f t="shared" si="68"/>
        <v>--</v>
      </c>
      <c r="AD950" s="43" t="str">
        <f t="shared" si="66"/>
        <v>--</v>
      </c>
      <c r="AE950" s="43" t="str">
        <f t="shared" ref="AE950" si="72">R950</f>
        <v>Network-MS</v>
      </c>
      <c r="AF950" s="45" t="s">
        <v>2708</v>
      </c>
      <c r="AG950" s="45" t="s">
        <v>2708</v>
      </c>
      <c r="AH950" s="45" t="s">
        <v>2708</v>
      </c>
      <c r="AI950" s="45" t="s">
        <v>2708</v>
      </c>
      <c r="AJ950" s="45" t="s">
        <v>2707</v>
      </c>
    </row>
  </sheetData>
  <autoFilter ref="A5:AJ950">
    <filterColumn colId="8">
      <customFilters>
        <customFilter val="*3-фазный вход/выход*"/>
      </customFilters>
    </filterColumn>
    <filterColumn colId="25">
      <customFilters>
        <customFilter val="*_20_*"/>
      </customFilters>
    </filterColumn>
    <filterColumn colId="26">
      <customFilters>
        <customFilter val="*_15_*"/>
      </customFilters>
    </filterColumn>
    <filterColumn colId="27">
      <customFilters>
        <customFilter val="*-*"/>
      </customFilters>
    </filterColumn>
    <filterColumn colId="28">
      <customFilters>
        <customFilter val="*-*"/>
      </customFilters>
    </filterColumn>
    <filterColumn colId="29">
      <customFilters>
        <customFilter val="*-*"/>
      </customFilters>
    </filterColumn>
  </autoFilter>
  <sortState ref="A369:E397">
    <sortCondition ref="A369:A397"/>
  </sortState>
  <conditionalFormatting sqref="A208:A215 A6:A147">
    <cfRule type="timePeriod" dxfId="0" priority="1" timePeriod="yesterday">
      <formula>FLOOR(A6,1)=TODAY()-1</formula>
    </cfRule>
  </conditionalFormatting>
  <dataValidations count="1">
    <dataValidation allowBlank="1" showInputMessage="1" showErrorMessage="1" sqref="B2"/>
  </dataValidations>
  <pageMargins left="0.70866141732283472" right="0.70866141732283472" top="0.74803149606299213" bottom="0.74803149606299213" header="0.31496062992125984" footer="0.31496062992125984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179" r:id="rId4" name="Button 107">
              <controlPr defaultSize="0" print="0" autoFill="0" autoPict="0" macro="[0]!show1">
                <anchor moveWithCells="1" sizeWithCells="1">
                  <from>
                    <xdr:col>1</xdr:col>
                    <xdr:colOff>2228850</xdr:colOff>
                    <xdr:row>1</xdr:row>
                    <xdr:rowOff>76200</xdr:rowOff>
                  </from>
                  <to>
                    <xdr:col>2</xdr:col>
                    <xdr:colOff>1181100</xdr:colOff>
                    <xdr:row>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0" r:id="rId5" name="Button 108">
              <controlPr defaultSize="0" print="0" autoFill="0" autoPict="0" macro="[0]!All">
                <anchor moveWithCells="1" sizeWithCells="1">
                  <from>
                    <xdr:col>26</xdr:col>
                    <xdr:colOff>190500</xdr:colOff>
                    <xdr:row>1</xdr:row>
                    <xdr:rowOff>95250</xdr:rowOff>
                  </from>
                  <to>
                    <xdr:col>27</xdr:col>
                    <xdr:colOff>361950</xdr:colOff>
                    <xdr:row>3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R47"/>
  <sheetViews>
    <sheetView workbookViewId="0">
      <selection activeCell="D27" sqref="D27"/>
    </sheetView>
  </sheetViews>
  <sheetFormatPr defaultRowHeight="15"/>
  <cols>
    <col min="17" max="17" width="15.28515625" customWidth="1"/>
  </cols>
  <sheetData>
    <row r="1" spans="1:18" ht="14.45" customHeight="1">
      <c r="A1" s="1">
        <v>8</v>
      </c>
      <c r="B1" s="1">
        <v>8</v>
      </c>
      <c r="C1" s="1"/>
      <c r="D1" s="1"/>
      <c r="E1" s="1"/>
      <c r="F1" t="str">
        <f>CONCATENATE("_",B1,"_",C1,"_",D1,"_",E1,"_")</f>
        <v>_8____</v>
      </c>
      <c r="G1" s="1">
        <v>0.8</v>
      </c>
      <c r="H1" t="s">
        <v>1437</v>
      </c>
      <c r="I1" s="1"/>
      <c r="J1" s="1"/>
      <c r="K1" s="1"/>
      <c r="L1" s="1"/>
      <c r="M1" s="1"/>
      <c r="N1" s="1"/>
      <c r="O1" s="1"/>
      <c r="P1" s="1"/>
      <c r="R1" t="s">
        <v>1437</v>
      </c>
    </row>
    <row r="2" spans="1:18">
      <c r="A2" s="1">
        <v>10</v>
      </c>
      <c r="B2" s="1">
        <v>8</v>
      </c>
      <c r="C2" s="1">
        <v>10</v>
      </c>
      <c r="D2" s="1"/>
      <c r="E2" s="1"/>
      <c r="F2" t="str">
        <f t="shared" ref="F2:F31" si="0">CONCATENATE("_",B2,"_",C2,"_",D2,"_",E2,"_")</f>
        <v>_8_10___</v>
      </c>
      <c r="G2" s="1">
        <v>0.9</v>
      </c>
      <c r="H2" s="46" t="s">
        <v>2715</v>
      </c>
      <c r="I2" s="47" t="s">
        <v>2715</v>
      </c>
      <c r="J2" s="47"/>
      <c r="K2" s="47"/>
      <c r="L2" s="47"/>
      <c r="M2" s="47"/>
      <c r="N2" s="47"/>
      <c r="O2" s="47"/>
      <c r="P2" s="47"/>
      <c r="Q2" t="str">
        <f>CONCATENATE("_",I2,"_",J2,"_",K2,"_",L2,"_",M2,"_",N2,"_",O2,"_",P2,"_")</f>
        <v>_7.2________</v>
      </c>
      <c r="R2">
        <v>7.2</v>
      </c>
    </row>
    <row r="3" spans="1:18">
      <c r="A3" s="1">
        <v>12</v>
      </c>
      <c r="B3" s="1">
        <v>8</v>
      </c>
      <c r="C3" s="1">
        <v>10</v>
      </c>
      <c r="D3" s="1">
        <v>12</v>
      </c>
      <c r="E3" s="1"/>
      <c r="F3" t="str">
        <f t="shared" si="0"/>
        <v>_8_10_12__</v>
      </c>
      <c r="G3" s="1">
        <v>1</v>
      </c>
      <c r="H3" s="46">
        <v>8</v>
      </c>
      <c r="I3" s="47" t="s">
        <v>2715</v>
      </c>
      <c r="J3" s="47">
        <v>8</v>
      </c>
      <c r="K3" s="47"/>
      <c r="L3" s="47"/>
      <c r="M3" s="47"/>
      <c r="N3" s="47"/>
      <c r="O3" s="47"/>
      <c r="P3" s="47"/>
      <c r="Q3" t="str">
        <f t="shared" ref="Q3:Q47" si="1">CONCATENATE("_",I3,"_",J3,"_",K3,"_",L3,"_",M3,"_",N3,"_",O3,"_",P3,"_")</f>
        <v>_7.2_8_______</v>
      </c>
      <c r="R3">
        <v>8</v>
      </c>
    </row>
    <row r="4" spans="1:18">
      <c r="A4" s="1">
        <v>15</v>
      </c>
      <c r="B4" s="1">
        <v>8</v>
      </c>
      <c r="C4" s="1">
        <v>10</v>
      </c>
      <c r="D4" s="1">
        <v>12</v>
      </c>
      <c r="E4" s="1">
        <v>15</v>
      </c>
      <c r="F4" t="str">
        <f t="shared" si="0"/>
        <v>_8_10_12_15_</v>
      </c>
      <c r="H4" s="46">
        <v>9</v>
      </c>
      <c r="I4" s="47" t="s">
        <v>2715</v>
      </c>
      <c r="J4" s="47">
        <v>8</v>
      </c>
      <c r="K4" s="47">
        <v>9</v>
      </c>
      <c r="L4" s="47"/>
      <c r="M4" s="47"/>
      <c r="N4" s="47"/>
      <c r="O4" s="47"/>
      <c r="P4" s="47"/>
      <c r="Q4" t="str">
        <f t="shared" si="1"/>
        <v>_7.2_8_9______</v>
      </c>
      <c r="R4">
        <v>9</v>
      </c>
    </row>
    <row r="5" spans="1:18">
      <c r="A5" s="1">
        <v>20</v>
      </c>
      <c r="B5" s="1">
        <v>15</v>
      </c>
      <c r="C5" s="1">
        <v>20</v>
      </c>
      <c r="D5" s="1"/>
      <c r="E5" s="1"/>
      <c r="F5" t="str">
        <f t="shared" si="0"/>
        <v>_15_20___</v>
      </c>
      <c r="H5" s="46">
        <v>10</v>
      </c>
      <c r="I5" s="47" t="s">
        <v>2715</v>
      </c>
      <c r="J5" s="47">
        <v>8</v>
      </c>
      <c r="K5" s="47">
        <v>9</v>
      </c>
      <c r="L5" s="47">
        <v>10</v>
      </c>
      <c r="M5" s="47"/>
      <c r="N5" s="47"/>
      <c r="O5" s="47"/>
      <c r="P5" s="47"/>
      <c r="Q5" t="str">
        <f t="shared" si="1"/>
        <v>_7.2_8_9_10_____</v>
      </c>
      <c r="R5">
        <v>10</v>
      </c>
    </row>
    <row r="6" spans="1:18">
      <c r="A6" s="1">
        <v>30</v>
      </c>
      <c r="B6" s="1">
        <v>20</v>
      </c>
      <c r="C6" s="1">
        <v>30</v>
      </c>
      <c r="D6" s="1"/>
      <c r="E6" s="1"/>
      <c r="F6" t="str">
        <f t="shared" si="0"/>
        <v>_20_30___</v>
      </c>
      <c r="H6" s="46" t="s">
        <v>2716</v>
      </c>
      <c r="I6" s="47" t="s">
        <v>2715</v>
      </c>
      <c r="J6" s="47">
        <v>8</v>
      </c>
      <c r="K6" s="47">
        <v>9</v>
      </c>
      <c r="L6" s="47">
        <v>10</v>
      </c>
      <c r="M6" s="47" t="s">
        <v>2716</v>
      </c>
      <c r="N6" s="47"/>
      <c r="O6" s="47"/>
      <c r="P6" s="47"/>
      <c r="Q6" t="str">
        <f t="shared" si="1"/>
        <v>_7.2_8_9_10_10.8____</v>
      </c>
      <c r="R6">
        <v>10.8</v>
      </c>
    </row>
    <row r="7" spans="1:18">
      <c r="A7" s="1">
        <v>40</v>
      </c>
      <c r="B7" s="1">
        <v>30</v>
      </c>
      <c r="C7" s="1">
        <v>40</v>
      </c>
      <c r="D7" s="1"/>
      <c r="E7" s="1"/>
      <c r="F7" t="str">
        <f t="shared" si="0"/>
        <v>_30_40___</v>
      </c>
      <c r="H7" s="46">
        <v>12</v>
      </c>
      <c r="I7" s="47" t="s">
        <v>2715</v>
      </c>
      <c r="J7" s="47">
        <v>8</v>
      </c>
      <c r="K7" s="47">
        <v>9</v>
      </c>
      <c r="L7" s="47">
        <v>10</v>
      </c>
      <c r="M7" s="47" t="s">
        <v>2716</v>
      </c>
      <c r="N7" s="47">
        <v>12</v>
      </c>
      <c r="O7" s="47"/>
      <c r="P7" s="47"/>
      <c r="Q7" t="str">
        <f t="shared" si="1"/>
        <v>_7.2_8_9_10_10.8_12___</v>
      </c>
      <c r="R7">
        <v>12</v>
      </c>
    </row>
    <row r="8" spans="1:18">
      <c r="A8" s="1">
        <v>50</v>
      </c>
      <c r="B8" s="1">
        <v>40</v>
      </c>
      <c r="C8" s="1">
        <v>50</v>
      </c>
      <c r="D8" s="1"/>
      <c r="E8" s="1"/>
      <c r="F8" t="str">
        <f t="shared" si="0"/>
        <v>_40_50___</v>
      </c>
      <c r="H8" s="46" t="s">
        <v>2717</v>
      </c>
      <c r="I8" s="47" t="s">
        <v>2715</v>
      </c>
      <c r="J8" s="47">
        <v>8</v>
      </c>
      <c r="K8" s="47">
        <v>9</v>
      </c>
      <c r="L8" s="47">
        <v>10</v>
      </c>
      <c r="M8" s="47" t="s">
        <v>2716</v>
      </c>
      <c r="N8" s="47">
        <v>12</v>
      </c>
      <c r="O8" s="47" t="s">
        <v>2717</v>
      </c>
      <c r="P8" s="47"/>
      <c r="Q8" t="str">
        <f t="shared" si="1"/>
        <v>_7.2_8_9_10_10.8_12_13.5__</v>
      </c>
      <c r="R8">
        <v>13.5</v>
      </c>
    </row>
    <row r="9" spans="1:18">
      <c r="A9" s="1">
        <v>60</v>
      </c>
      <c r="B9" s="1">
        <v>50</v>
      </c>
      <c r="C9" s="1">
        <v>60</v>
      </c>
      <c r="D9" s="1"/>
      <c r="E9" s="1"/>
      <c r="F9" t="str">
        <f t="shared" si="0"/>
        <v>_50_60___</v>
      </c>
      <c r="H9" s="46">
        <v>15</v>
      </c>
      <c r="I9" s="47" t="s">
        <v>2715</v>
      </c>
      <c r="J9" s="47">
        <v>8</v>
      </c>
      <c r="K9" s="47">
        <v>9</v>
      </c>
      <c r="L9" s="47">
        <v>10</v>
      </c>
      <c r="M9" s="47" t="s">
        <v>2716</v>
      </c>
      <c r="N9" s="47">
        <v>12</v>
      </c>
      <c r="O9" s="47" t="s">
        <v>2717</v>
      </c>
      <c r="P9" s="47">
        <v>15</v>
      </c>
      <c r="Q9" t="str">
        <f t="shared" si="1"/>
        <v>_7.2_8_9_10_10.8_12_13.5_15_</v>
      </c>
      <c r="R9">
        <v>15</v>
      </c>
    </row>
    <row r="10" spans="1:18">
      <c r="A10" s="1">
        <v>80</v>
      </c>
      <c r="B10" s="1">
        <v>60</v>
      </c>
      <c r="C10" s="1">
        <v>80</v>
      </c>
      <c r="D10" s="1"/>
      <c r="E10" s="1"/>
      <c r="F10" t="str">
        <f t="shared" si="0"/>
        <v>_60_80___</v>
      </c>
      <c r="H10" s="46">
        <v>16</v>
      </c>
      <c r="I10" s="48">
        <v>12</v>
      </c>
      <c r="J10" s="47" t="s">
        <v>2717</v>
      </c>
      <c r="K10" s="47">
        <v>15</v>
      </c>
      <c r="L10" s="47">
        <v>16</v>
      </c>
      <c r="M10" s="47"/>
      <c r="N10" s="47"/>
      <c r="O10" s="47"/>
      <c r="P10" s="47"/>
      <c r="Q10" t="str">
        <f t="shared" si="1"/>
        <v>_12_13.5_15_16_____</v>
      </c>
      <c r="R10">
        <v>16</v>
      </c>
    </row>
    <row r="11" spans="1:18">
      <c r="A11" s="1">
        <v>100</v>
      </c>
      <c r="B11" s="1">
        <v>80</v>
      </c>
      <c r="C11" s="1">
        <v>100</v>
      </c>
      <c r="D11" s="1"/>
      <c r="E11" s="1"/>
      <c r="F11" t="str">
        <f t="shared" si="0"/>
        <v>_80_100___</v>
      </c>
      <c r="H11" s="46">
        <v>18</v>
      </c>
      <c r="I11" s="47">
        <v>15</v>
      </c>
      <c r="J11" s="47">
        <v>16</v>
      </c>
      <c r="K11" s="47">
        <v>18</v>
      </c>
      <c r="L11" s="47" t="s">
        <v>2717</v>
      </c>
      <c r="M11" s="47"/>
      <c r="N11" s="47"/>
      <c r="O11" s="47"/>
      <c r="P11" s="47"/>
      <c r="Q11" t="str">
        <f t="shared" si="1"/>
        <v>_15_16_18_13.5_____</v>
      </c>
      <c r="R11">
        <v>18</v>
      </c>
    </row>
    <row r="12" spans="1:18">
      <c r="A12" s="1">
        <v>120</v>
      </c>
      <c r="B12" s="1">
        <v>100</v>
      </c>
      <c r="C12" s="1">
        <v>120</v>
      </c>
      <c r="D12" s="1"/>
      <c r="E12" s="1"/>
      <c r="F12" t="str">
        <f t="shared" si="0"/>
        <v>_100_120___</v>
      </c>
      <c r="H12" s="46">
        <v>20</v>
      </c>
      <c r="I12" s="47">
        <v>18</v>
      </c>
      <c r="J12" s="47">
        <v>20</v>
      </c>
      <c r="K12" s="47">
        <v>16</v>
      </c>
      <c r="L12" s="47"/>
      <c r="M12" s="47"/>
      <c r="N12" s="47"/>
      <c r="O12" s="47"/>
      <c r="P12" s="47"/>
      <c r="Q12" t="str">
        <f t="shared" si="1"/>
        <v>_18_20_16______</v>
      </c>
      <c r="R12">
        <v>20</v>
      </c>
    </row>
    <row r="13" spans="1:18">
      <c r="A13" s="1">
        <v>150</v>
      </c>
      <c r="B13" s="1">
        <v>120</v>
      </c>
      <c r="C13" s="1">
        <v>150</v>
      </c>
      <c r="D13" s="1"/>
      <c r="E13" s="1"/>
      <c r="F13" t="str">
        <f t="shared" si="0"/>
        <v>_120_150___</v>
      </c>
      <c r="H13" s="46">
        <v>27</v>
      </c>
      <c r="I13" s="47">
        <v>20</v>
      </c>
      <c r="J13" s="47">
        <v>27</v>
      </c>
      <c r="K13" s="47">
        <v>18</v>
      </c>
      <c r="L13" s="47"/>
      <c r="M13" s="47"/>
      <c r="N13" s="47"/>
      <c r="O13" s="47"/>
      <c r="P13" s="47"/>
      <c r="Q13" t="str">
        <f t="shared" si="1"/>
        <v>_20_27_18______</v>
      </c>
      <c r="R13">
        <v>27</v>
      </c>
    </row>
    <row r="14" spans="1:18">
      <c r="A14" s="1">
        <v>160</v>
      </c>
      <c r="B14" s="1">
        <v>150</v>
      </c>
      <c r="C14" s="1">
        <v>160</v>
      </c>
      <c r="D14" s="1"/>
      <c r="E14" s="1"/>
      <c r="F14" t="str">
        <f t="shared" si="0"/>
        <v>_150_160___</v>
      </c>
      <c r="H14" s="46">
        <v>30</v>
      </c>
      <c r="I14" s="47">
        <v>27</v>
      </c>
      <c r="J14" s="47">
        <v>30</v>
      </c>
      <c r="K14" s="47"/>
      <c r="L14" s="47"/>
      <c r="M14" s="47"/>
      <c r="N14" s="47"/>
      <c r="O14" s="47"/>
      <c r="P14" s="47"/>
      <c r="Q14" t="str">
        <f t="shared" si="1"/>
        <v>_27_30_______</v>
      </c>
      <c r="R14">
        <v>30</v>
      </c>
    </row>
    <row r="15" spans="1:18">
      <c r="A15" s="1">
        <v>200</v>
      </c>
      <c r="B15" s="1">
        <v>160</v>
      </c>
      <c r="C15" s="1">
        <v>200</v>
      </c>
      <c r="D15" s="1"/>
      <c r="E15" s="1"/>
      <c r="F15" t="str">
        <f t="shared" si="0"/>
        <v>_160_200___</v>
      </c>
      <c r="H15" s="46">
        <v>36</v>
      </c>
      <c r="I15" s="47">
        <v>30</v>
      </c>
      <c r="J15" s="47">
        <v>36</v>
      </c>
      <c r="K15" s="47">
        <v>27</v>
      </c>
      <c r="L15" s="47"/>
      <c r="M15" s="47"/>
      <c r="N15" s="47"/>
      <c r="O15" s="47"/>
      <c r="P15" s="47"/>
      <c r="Q15" t="str">
        <f t="shared" si="1"/>
        <v>_30_36_27______</v>
      </c>
      <c r="R15">
        <v>36</v>
      </c>
    </row>
    <row r="16" spans="1:18">
      <c r="A16" s="1">
        <v>225</v>
      </c>
      <c r="B16" s="1">
        <v>200</v>
      </c>
      <c r="C16" s="1">
        <v>225</v>
      </c>
      <c r="D16" s="1"/>
      <c r="E16" s="1"/>
      <c r="F16" t="str">
        <f t="shared" si="0"/>
        <v>_200_225___</v>
      </c>
      <c r="H16" s="46">
        <v>40</v>
      </c>
      <c r="I16" s="47">
        <v>36</v>
      </c>
      <c r="J16" s="47">
        <v>40</v>
      </c>
      <c r="K16" s="47">
        <v>30</v>
      </c>
      <c r="L16" s="47"/>
      <c r="M16" s="47"/>
      <c r="N16" s="47"/>
      <c r="O16" s="47"/>
      <c r="P16" s="47"/>
      <c r="Q16" t="str">
        <f t="shared" si="1"/>
        <v>_36_40_30______</v>
      </c>
      <c r="R16">
        <v>40</v>
      </c>
    </row>
    <row r="17" spans="1:18">
      <c r="A17" s="1">
        <v>250</v>
      </c>
      <c r="B17" s="1">
        <v>225</v>
      </c>
      <c r="C17" s="1">
        <v>250</v>
      </c>
      <c r="D17" s="1"/>
      <c r="E17" s="1"/>
      <c r="F17" t="str">
        <f t="shared" si="0"/>
        <v>_225_250___</v>
      </c>
      <c r="H17" s="46">
        <v>50</v>
      </c>
      <c r="I17" s="47">
        <v>40</v>
      </c>
      <c r="J17" s="47">
        <v>50</v>
      </c>
      <c r="K17" s="47">
        <v>36</v>
      </c>
      <c r="L17" s="47"/>
      <c r="M17" s="47"/>
      <c r="N17" s="47"/>
      <c r="O17" s="47"/>
      <c r="P17" s="47"/>
      <c r="Q17" t="str">
        <f t="shared" si="1"/>
        <v>_40_50_36______</v>
      </c>
      <c r="R17">
        <v>50</v>
      </c>
    </row>
    <row r="18" spans="1:18">
      <c r="A18" s="1">
        <v>275</v>
      </c>
      <c r="B18" s="1">
        <v>250</v>
      </c>
      <c r="C18" s="1">
        <v>275</v>
      </c>
      <c r="D18" s="1"/>
      <c r="E18" s="1"/>
      <c r="F18" t="str">
        <f t="shared" si="0"/>
        <v>_250_275___</v>
      </c>
      <c r="H18" s="46">
        <v>54</v>
      </c>
      <c r="I18" s="47">
        <v>50</v>
      </c>
      <c r="J18" s="47">
        <v>54</v>
      </c>
      <c r="K18" s="47">
        <v>40</v>
      </c>
      <c r="L18" s="47"/>
      <c r="M18" s="47"/>
      <c r="N18" s="47"/>
      <c r="O18" s="47"/>
      <c r="P18" s="47"/>
      <c r="Q18" t="str">
        <f t="shared" si="1"/>
        <v>_50_54_40______</v>
      </c>
      <c r="R18">
        <v>54</v>
      </c>
    </row>
    <row r="19" spans="1:18">
      <c r="A19" s="1">
        <v>400</v>
      </c>
      <c r="B19" s="1">
        <v>300</v>
      </c>
      <c r="C19" s="1">
        <v>400</v>
      </c>
      <c r="D19" s="1"/>
      <c r="E19" s="1"/>
      <c r="F19" t="str">
        <f t="shared" si="0"/>
        <v>_300_400___</v>
      </c>
      <c r="H19" s="46">
        <v>72</v>
      </c>
      <c r="I19" s="47">
        <v>54</v>
      </c>
      <c r="J19" s="47">
        <v>72</v>
      </c>
      <c r="K19" s="47"/>
      <c r="L19" s="47"/>
      <c r="M19" s="47"/>
      <c r="N19" s="47"/>
      <c r="O19" s="47"/>
      <c r="P19" s="47"/>
      <c r="Q19" t="str">
        <f t="shared" si="1"/>
        <v>_54_72_______</v>
      </c>
      <c r="R19">
        <v>72</v>
      </c>
    </row>
    <row r="20" spans="1:18">
      <c r="A20" s="1">
        <v>450</v>
      </c>
      <c r="B20" s="1">
        <v>400</v>
      </c>
      <c r="C20" s="1">
        <v>450</v>
      </c>
      <c r="D20" s="1"/>
      <c r="E20" s="1"/>
      <c r="F20" t="str">
        <f t="shared" si="0"/>
        <v>_400_450___</v>
      </c>
      <c r="H20" s="46">
        <v>80</v>
      </c>
      <c r="I20" s="47">
        <v>72</v>
      </c>
      <c r="J20" s="47">
        <v>80</v>
      </c>
      <c r="K20" s="47">
        <v>54</v>
      </c>
      <c r="L20" s="47"/>
      <c r="M20" s="47"/>
      <c r="N20" s="47"/>
      <c r="O20" s="47"/>
      <c r="P20" s="47"/>
      <c r="Q20" t="str">
        <f t="shared" si="1"/>
        <v>_72_80_54______</v>
      </c>
      <c r="R20">
        <v>80</v>
      </c>
    </row>
    <row r="21" spans="1:18">
      <c r="A21" s="1">
        <v>500</v>
      </c>
      <c r="B21" s="1">
        <v>450</v>
      </c>
      <c r="C21" s="1">
        <v>500</v>
      </c>
      <c r="D21" s="1"/>
      <c r="E21" s="1"/>
      <c r="F21" t="str">
        <f t="shared" si="0"/>
        <v>_450_500___</v>
      </c>
      <c r="H21" s="46">
        <v>90</v>
      </c>
      <c r="I21" s="47">
        <v>80</v>
      </c>
      <c r="J21" s="47">
        <v>90</v>
      </c>
      <c r="K21" s="47">
        <v>72</v>
      </c>
      <c r="L21" s="47"/>
      <c r="M21" s="47"/>
      <c r="N21" s="47"/>
      <c r="O21" s="47"/>
      <c r="P21" s="47"/>
      <c r="Q21" t="str">
        <f t="shared" si="1"/>
        <v>_80_90_72______</v>
      </c>
      <c r="R21">
        <v>90</v>
      </c>
    </row>
    <row r="22" spans="1:18">
      <c r="A22" s="1">
        <v>550</v>
      </c>
      <c r="B22" s="1">
        <v>500</v>
      </c>
      <c r="C22" s="1">
        <v>550</v>
      </c>
      <c r="D22" s="1"/>
      <c r="E22" s="1"/>
      <c r="F22" t="str">
        <f t="shared" si="0"/>
        <v>_500_550___</v>
      </c>
      <c r="H22" s="46">
        <v>100</v>
      </c>
      <c r="I22" s="47">
        <v>90</v>
      </c>
      <c r="J22" s="47">
        <v>100</v>
      </c>
      <c r="K22" s="47">
        <v>80</v>
      </c>
      <c r="L22" s="47"/>
      <c r="M22" s="47"/>
      <c r="N22" s="47"/>
      <c r="O22" s="47"/>
      <c r="P22" s="47"/>
      <c r="Q22" t="str">
        <f t="shared" si="1"/>
        <v>_90_100_80______</v>
      </c>
      <c r="R22">
        <v>100</v>
      </c>
    </row>
    <row r="23" spans="1:18">
      <c r="A23" s="1">
        <v>600</v>
      </c>
      <c r="B23" s="1">
        <v>550</v>
      </c>
      <c r="C23" s="1">
        <v>600</v>
      </c>
      <c r="D23" s="1"/>
      <c r="E23" s="1"/>
      <c r="F23" t="str">
        <f t="shared" si="0"/>
        <v>_550_600___</v>
      </c>
      <c r="H23" s="46">
        <v>108</v>
      </c>
      <c r="I23" s="47">
        <v>100</v>
      </c>
      <c r="J23" s="47">
        <v>108</v>
      </c>
      <c r="K23" s="47">
        <v>80</v>
      </c>
      <c r="L23" s="47">
        <v>90</v>
      </c>
      <c r="M23" s="47"/>
      <c r="N23" s="47"/>
      <c r="O23" s="47"/>
      <c r="P23" s="47"/>
      <c r="Q23" t="str">
        <f t="shared" si="1"/>
        <v>_100_108_80_90_____</v>
      </c>
      <c r="R23">
        <v>108</v>
      </c>
    </row>
    <row r="24" spans="1:18">
      <c r="A24" s="1">
        <v>675</v>
      </c>
      <c r="B24" s="1">
        <v>600</v>
      </c>
      <c r="C24" s="1">
        <v>675</v>
      </c>
      <c r="D24" s="1"/>
      <c r="E24" s="1"/>
      <c r="F24" t="str">
        <f t="shared" si="0"/>
        <v>_600_675___</v>
      </c>
      <c r="H24" s="46">
        <v>120</v>
      </c>
      <c r="I24" s="47">
        <v>108</v>
      </c>
      <c r="J24" s="47">
        <v>120</v>
      </c>
      <c r="K24" s="47">
        <v>90</v>
      </c>
      <c r="L24" s="47">
        <v>100</v>
      </c>
      <c r="M24" s="47"/>
      <c r="N24" s="47"/>
      <c r="O24" s="47"/>
      <c r="P24" s="47"/>
      <c r="Q24" t="str">
        <f t="shared" si="1"/>
        <v>_108_120_90_100_____</v>
      </c>
      <c r="R24">
        <v>120</v>
      </c>
    </row>
    <row r="25" spans="1:18">
      <c r="A25" s="1">
        <v>750</v>
      </c>
      <c r="B25" s="1">
        <v>675</v>
      </c>
      <c r="C25" s="1">
        <v>750</v>
      </c>
      <c r="D25" s="1"/>
      <c r="E25" s="1"/>
      <c r="F25" t="str">
        <f t="shared" si="0"/>
        <v>_675_750___</v>
      </c>
      <c r="H25" s="46">
        <v>144</v>
      </c>
      <c r="I25" s="47">
        <v>120</v>
      </c>
      <c r="J25" s="47">
        <v>144</v>
      </c>
      <c r="K25" s="47">
        <v>108</v>
      </c>
      <c r="L25" s="47"/>
      <c r="M25" s="47"/>
      <c r="N25" s="47"/>
      <c r="O25" s="47"/>
      <c r="P25" s="47"/>
      <c r="Q25" t="str">
        <f t="shared" si="1"/>
        <v>_120_144_108______</v>
      </c>
      <c r="R25">
        <v>144</v>
      </c>
    </row>
    <row r="26" spans="1:18">
      <c r="A26" s="1">
        <v>825</v>
      </c>
      <c r="B26" s="1">
        <v>750</v>
      </c>
      <c r="C26" s="1">
        <v>825</v>
      </c>
      <c r="D26" s="1"/>
      <c r="E26" s="1"/>
      <c r="F26" t="str">
        <f t="shared" si="0"/>
        <v>_750_825___</v>
      </c>
      <c r="H26" s="46">
        <v>150</v>
      </c>
      <c r="I26" s="47">
        <v>120</v>
      </c>
      <c r="J26" s="47">
        <v>144</v>
      </c>
      <c r="K26" s="47">
        <v>150</v>
      </c>
      <c r="L26" s="47">
        <v>108</v>
      </c>
      <c r="M26" s="47"/>
      <c r="N26" s="47"/>
      <c r="O26" s="47"/>
      <c r="P26" s="47"/>
      <c r="Q26" t="str">
        <f t="shared" si="1"/>
        <v>_120_144_150_108_____</v>
      </c>
      <c r="R26">
        <v>150</v>
      </c>
    </row>
    <row r="27" spans="1:18">
      <c r="A27" s="1">
        <v>900</v>
      </c>
      <c r="B27" s="1">
        <v>825</v>
      </c>
      <c r="C27" s="1">
        <v>900</v>
      </c>
      <c r="D27" s="1"/>
      <c r="E27" s="1"/>
      <c r="F27" t="str">
        <f t="shared" si="0"/>
        <v>_825_900___</v>
      </c>
      <c r="H27" s="46">
        <v>160</v>
      </c>
      <c r="I27" s="47">
        <v>144</v>
      </c>
      <c r="J27" s="47">
        <v>150</v>
      </c>
      <c r="K27" s="47">
        <v>160</v>
      </c>
      <c r="L27" s="47">
        <v>120</v>
      </c>
      <c r="M27" s="47"/>
      <c r="N27" s="47"/>
      <c r="O27" s="47"/>
      <c r="P27" s="47"/>
      <c r="Q27" t="str">
        <f t="shared" si="1"/>
        <v>_144_150_160_120_____</v>
      </c>
      <c r="R27">
        <v>160</v>
      </c>
    </row>
    <row r="28" spans="1:18">
      <c r="A28" s="1">
        <v>1000</v>
      </c>
      <c r="B28" s="1">
        <v>900</v>
      </c>
      <c r="C28" s="1">
        <v>1000</v>
      </c>
      <c r="D28" s="1"/>
      <c r="E28" s="1"/>
      <c r="F28" t="str">
        <f t="shared" si="0"/>
        <v>_900_1000___</v>
      </c>
      <c r="H28" s="46">
        <v>180</v>
      </c>
      <c r="I28" s="47">
        <v>160</v>
      </c>
      <c r="J28" s="47">
        <v>180</v>
      </c>
      <c r="K28" s="47">
        <v>144</v>
      </c>
      <c r="L28" s="47">
        <v>150</v>
      </c>
      <c r="M28" s="47"/>
      <c r="N28" s="47"/>
      <c r="O28" s="47"/>
      <c r="P28" s="47"/>
      <c r="Q28" t="str">
        <f t="shared" si="1"/>
        <v>_160_180_144_150_____</v>
      </c>
      <c r="R28">
        <v>180</v>
      </c>
    </row>
    <row r="29" spans="1:18">
      <c r="A29" s="1">
        <v>1100</v>
      </c>
      <c r="B29" s="1">
        <v>1000</v>
      </c>
      <c r="C29" s="1">
        <v>1100</v>
      </c>
      <c r="D29" s="1"/>
      <c r="E29" s="1"/>
      <c r="F29" t="str">
        <f t="shared" si="0"/>
        <v>_1000_1100___</v>
      </c>
      <c r="H29" s="46">
        <v>200</v>
      </c>
      <c r="I29" s="47">
        <v>180</v>
      </c>
      <c r="J29" s="47">
        <v>200</v>
      </c>
      <c r="K29" s="47">
        <v>150</v>
      </c>
      <c r="L29" s="47">
        <v>160</v>
      </c>
      <c r="M29" s="47"/>
      <c r="N29" s="47"/>
      <c r="O29" s="47"/>
      <c r="P29" s="47"/>
      <c r="Q29" t="str">
        <f t="shared" si="1"/>
        <v>_180_200_150_160_____</v>
      </c>
      <c r="R29">
        <v>200</v>
      </c>
    </row>
    <row r="30" spans="1:18">
      <c r="A30" s="1">
        <v>1200</v>
      </c>
      <c r="B30" s="1">
        <v>1100</v>
      </c>
      <c r="C30" s="1">
        <v>1200</v>
      </c>
      <c r="D30" s="1"/>
      <c r="E30" s="1"/>
      <c r="F30" t="str">
        <f t="shared" si="0"/>
        <v>_1100_1200___</v>
      </c>
      <c r="H30" s="46" t="s">
        <v>2711</v>
      </c>
      <c r="I30" s="47">
        <v>200</v>
      </c>
      <c r="J30" s="47" t="s">
        <v>2711</v>
      </c>
      <c r="K30" s="47">
        <v>160</v>
      </c>
      <c r="L30" s="47">
        <v>180</v>
      </c>
      <c r="M30" s="47"/>
      <c r="N30" s="47"/>
      <c r="O30" s="47"/>
      <c r="P30" s="47"/>
      <c r="Q30" t="str">
        <f t="shared" si="1"/>
        <v>_200_202.5_160_180_____</v>
      </c>
      <c r="R30">
        <v>202.5</v>
      </c>
    </row>
    <row r="31" spans="1:18">
      <c r="A31" s="50">
        <v>300</v>
      </c>
      <c r="B31" s="50">
        <v>275</v>
      </c>
      <c r="C31" s="50">
        <v>300</v>
      </c>
      <c r="F31" t="str">
        <f t="shared" si="0"/>
        <v>_275_300___</v>
      </c>
      <c r="H31" s="46">
        <v>240</v>
      </c>
      <c r="I31" s="47">
        <v>202.5</v>
      </c>
      <c r="J31" s="47">
        <v>240</v>
      </c>
      <c r="K31" s="47">
        <v>180</v>
      </c>
      <c r="L31" s="47">
        <v>200</v>
      </c>
      <c r="M31" s="47"/>
      <c r="N31" s="47"/>
      <c r="O31" s="47"/>
      <c r="P31" s="47"/>
      <c r="Q31" t="str">
        <f t="shared" si="1"/>
        <v>_202,5_240_180_200_____</v>
      </c>
      <c r="R31">
        <v>240</v>
      </c>
    </row>
    <row r="32" spans="1:18">
      <c r="H32" s="46" t="s">
        <v>2712</v>
      </c>
      <c r="I32" s="47">
        <v>240</v>
      </c>
      <c r="J32" s="47" t="s">
        <v>2712</v>
      </c>
      <c r="K32" s="47">
        <v>180</v>
      </c>
      <c r="L32" s="47">
        <v>200</v>
      </c>
      <c r="M32" s="47" t="s">
        <v>2711</v>
      </c>
      <c r="N32" s="47"/>
      <c r="O32" s="47"/>
      <c r="P32" s="47"/>
      <c r="Q32" t="str">
        <f t="shared" si="1"/>
        <v>_240_247.5_180_200_202.5____</v>
      </c>
      <c r="R32">
        <v>247.5</v>
      </c>
    </row>
    <row r="33" spans="8:18">
      <c r="H33" s="46">
        <v>250</v>
      </c>
      <c r="I33" s="47">
        <v>240</v>
      </c>
      <c r="J33" s="47" t="s">
        <v>2712</v>
      </c>
      <c r="K33" s="47">
        <v>250</v>
      </c>
      <c r="L33" s="47">
        <v>200</v>
      </c>
      <c r="M33" s="47" t="s">
        <v>2711</v>
      </c>
      <c r="N33" s="47"/>
      <c r="O33" s="47"/>
      <c r="P33" s="47"/>
      <c r="Q33" t="str">
        <f t="shared" si="1"/>
        <v>_240_247.5_250_200_202.5____</v>
      </c>
      <c r="R33">
        <v>250</v>
      </c>
    </row>
    <row r="34" spans="8:18">
      <c r="H34" s="46">
        <v>270</v>
      </c>
      <c r="I34" s="47" t="s">
        <v>2712</v>
      </c>
      <c r="J34" s="47">
        <v>250</v>
      </c>
      <c r="K34" s="47">
        <v>270</v>
      </c>
      <c r="L34" s="47">
        <v>202.5</v>
      </c>
      <c r="M34" s="47">
        <v>240</v>
      </c>
      <c r="N34" s="47"/>
      <c r="O34" s="47"/>
      <c r="P34" s="47"/>
      <c r="Q34" t="str">
        <f t="shared" si="1"/>
        <v>_247.5_250_270_202,5_240____</v>
      </c>
      <c r="R34">
        <v>270</v>
      </c>
    </row>
    <row r="35" spans="8:18">
      <c r="H35" s="46">
        <v>275</v>
      </c>
      <c r="I35" s="47">
        <v>270</v>
      </c>
      <c r="J35" s="47">
        <v>275</v>
      </c>
      <c r="K35" s="47">
        <v>202.5</v>
      </c>
      <c r="L35" s="47">
        <v>240</v>
      </c>
      <c r="M35" s="47" t="s">
        <v>2712</v>
      </c>
      <c r="N35" s="47">
        <v>250</v>
      </c>
      <c r="O35" s="47"/>
      <c r="P35" s="47"/>
      <c r="Q35" t="str">
        <f t="shared" si="1"/>
        <v>_270_275_202,5_240_247.5_250___</v>
      </c>
      <c r="R35">
        <v>275</v>
      </c>
    </row>
    <row r="36" spans="8:18">
      <c r="H36" s="46">
        <v>360</v>
      </c>
      <c r="I36" s="47">
        <v>275</v>
      </c>
      <c r="J36" s="47">
        <v>360</v>
      </c>
      <c r="K36" s="47">
        <v>300</v>
      </c>
      <c r="L36" s="47"/>
      <c r="M36" s="47"/>
      <c r="N36" s="47"/>
      <c r="O36" s="47"/>
      <c r="P36" s="47"/>
      <c r="Q36" t="str">
        <f t="shared" si="1"/>
        <v>_275_360_300______</v>
      </c>
      <c r="R36">
        <v>360</v>
      </c>
    </row>
    <row r="37" spans="8:18">
      <c r="H37" s="46">
        <v>405</v>
      </c>
      <c r="I37" s="47">
        <v>360</v>
      </c>
      <c r="J37" s="47">
        <v>405</v>
      </c>
      <c r="K37" s="47">
        <v>275</v>
      </c>
      <c r="L37" s="47"/>
      <c r="M37" s="47"/>
      <c r="N37" s="47"/>
      <c r="O37" s="47"/>
      <c r="P37" s="47"/>
      <c r="Q37" t="str">
        <f t="shared" si="1"/>
        <v>_360_405_275______</v>
      </c>
      <c r="R37">
        <v>405</v>
      </c>
    </row>
    <row r="38" spans="8:18">
      <c r="H38" s="46">
        <v>495</v>
      </c>
      <c r="I38" s="47">
        <v>405</v>
      </c>
      <c r="J38" s="47">
        <v>495</v>
      </c>
      <c r="K38" s="47">
        <v>360</v>
      </c>
      <c r="L38" s="47"/>
      <c r="M38" s="47"/>
      <c r="N38" s="47"/>
      <c r="O38" s="47"/>
      <c r="P38" s="47"/>
      <c r="Q38" t="str">
        <f t="shared" si="1"/>
        <v>_405_495_360______</v>
      </c>
      <c r="R38">
        <v>495</v>
      </c>
    </row>
    <row r="39" spans="8:18">
      <c r="H39" s="46">
        <v>500</v>
      </c>
      <c r="I39" s="47">
        <v>495</v>
      </c>
      <c r="J39" s="47">
        <v>500</v>
      </c>
      <c r="K39" s="47">
        <v>360</v>
      </c>
      <c r="L39" s="47">
        <v>405</v>
      </c>
      <c r="M39" s="47"/>
      <c r="N39" s="47"/>
      <c r="O39" s="47"/>
      <c r="P39" s="47"/>
      <c r="Q39" t="str">
        <f t="shared" si="1"/>
        <v>_495_500_360_405_____</v>
      </c>
      <c r="R39">
        <v>500</v>
      </c>
    </row>
    <row r="40" spans="8:18">
      <c r="H40" s="46">
        <v>550</v>
      </c>
      <c r="I40" s="47">
        <v>495</v>
      </c>
      <c r="J40" s="47">
        <v>500</v>
      </c>
      <c r="K40" s="47">
        <v>550</v>
      </c>
      <c r="L40" s="47">
        <v>405</v>
      </c>
      <c r="M40" s="47"/>
      <c r="N40" s="47"/>
      <c r="O40" s="47"/>
      <c r="P40" s="47"/>
      <c r="Q40" t="str">
        <f t="shared" si="1"/>
        <v>_495_500_550_405_____</v>
      </c>
      <c r="R40">
        <v>550</v>
      </c>
    </row>
    <row r="41" spans="8:18">
      <c r="H41" s="46" t="s">
        <v>2713</v>
      </c>
      <c r="I41" s="47">
        <v>550</v>
      </c>
      <c r="J41" s="47" t="s">
        <v>2713</v>
      </c>
      <c r="K41" s="47">
        <v>405</v>
      </c>
      <c r="L41" s="47">
        <v>495</v>
      </c>
      <c r="M41" s="47">
        <v>500</v>
      </c>
      <c r="N41" s="47"/>
      <c r="O41" s="47"/>
      <c r="P41" s="47"/>
      <c r="Q41" t="str">
        <f t="shared" si="1"/>
        <v>_550_607.5_405_495_500____</v>
      </c>
      <c r="R41">
        <v>607.5</v>
      </c>
    </row>
    <row r="42" spans="8:18">
      <c r="H42" s="46" t="s">
        <v>2714</v>
      </c>
      <c r="I42" s="47" t="s">
        <v>2713</v>
      </c>
      <c r="J42" s="47" t="s">
        <v>2714</v>
      </c>
      <c r="K42" s="47">
        <v>550</v>
      </c>
      <c r="L42" s="47"/>
      <c r="M42" s="47"/>
      <c r="N42" s="47"/>
      <c r="O42" s="47"/>
      <c r="P42" s="47"/>
      <c r="Q42" t="str">
        <f t="shared" si="1"/>
        <v>_607.5_742.5_550______</v>
      </c>
      <c r="R42">
        <v>742.5</v>
      </c>
    </row>
    <row r="43" spans="8:18">
      <c r="H43" s="46">
        <v>750</v>
      </c>
      <c r="I43" s="47" t="s">
        <v>2714</v>
      </c>
      <c r="J43" s="47">
        <v>750</v>
      </c>
      <c r="K43" s="47">
        <v>550</v>
      </c>
      <c r="L43" s="47" t="s">
        <v>2713</v>
      </c>
      <c r="M43" s="47"/>
      <c r="N43" s="47"/>
      <c r="O43" s="47"/>
      <c r="P43" s="47"/>
      <c r="Q43" t="str">
        <f t="shared" si="1"/>
        <v>_742.5_750_550_607.5_____</v>
      </c>
      <c r="R43">
        <v>750</v>
      </c>
    </row>
    <row r="44" spans="8:18">
      <c r="H44" s="46">
        <v>810</v>
      </c>
      <c r="I44" s="47">
        <v>750</v>
      </c>
      <c r="J44" s="47">
        <v>810</v>
      </c>
      <c r="K44" s="47" t="s">
        <v>2713</v>
      </c>
      <c r="L44" s="47" t="s">
        <v>2714</v>
      </c>
      <c r="M44" s="47"/>
      <c r="N44" s="47"/>
      <c r="O44" s="47"/>
      <c r="P44" s="47"/>
      <c r="Q44" t="str">
        <f t="shared" si="1"/>
        <v>_750_810_607.5_742.5_____</v>
      </c>
      <c r="R44">
        <v>810</v>
      </c>
    </row>
    <row r="45" spans="8:18">
      <c r="H45" s="46">
        <v>825</v>
      </c>
      <c r="I45" s="47">
        <v>750</v>
      </c>
      <c r="J45" s="47">
        <v>810</v>
      </c>
      <c r="K45" s="47">
        <v>825</v>
      </c>
      <c r="L45" s="47" t="s">
        <v>2713</v>
      </c>
      <c r="M45" s="47" t="s">
        <v>2714</v>
      </c>
      <c r="N45" s="47"/>
      <c r="O45" s="47"/>
      <c r="P45" s="47"/>
      <c r="Q45" t="str">
        <f t="shared" si="1"/>
        <v>_750_810_825_607.5_742.5____</v>
      </c>
      <c r="R45">
        <v>825</v>
      </c>
    </row>
    <row r="46" spans="8:18">
      <c r="H46" s="46">
        <v>1000</v>
      </c>
      <c r="I46" s="47">
        <v>825</v>
      </c>
      <c r="J46" s="47">
        <v>1000</v>
      </c>
      <c r="K46" s="47">
        <v>750</v>
      </c>
      <c r="L46" s="47">
        <v>810</v>
      </c>
      <c r="M46" s="47"/>
      <c r="N46" s="47"/>
      <c r="O46" s="47"/>
      <c r="P46" s="47"/>
      <c r="Q46" t="str">
        <f t="shared" si="1"/>
        <v>_825_1000_750_810_____</v>
      </c>
      <c r="R46">
        <v>1000</v>
      </c>
    </row>
    <row r="47" spans="8:18">
      <c r="H47" s="46">
        <v>1200</v>
      </c>
      <c r="I47" s="47">
        <v>1000</v>
      </c>
      <c r="J47" s="47">
        <v>1200</v>
      </c>
      <c r="K47" s="47">
        <v>825</v>
      </c>
      <c r="L47" s="47"/>
      <c r="M47" s="47"/>
      <c r="N47" s="47"/>
      <c r="O47" s="47"/>
      <c r="P47" s="47"/>
      <c r="Q47" t="str">
        <f t="shared" si="1"/>
        <v>_1000_1200_825______</v>
      </c>
      <c r="R47">
        <v>1200</v>
      </c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1:B12"/>
  <sheetViews>
    <sheetView workbookViewId="0">
      <selection activeCell="A11" sqref="A11:B62"/>
    </sheetView>
  </sheetViews>
  <sheetFormatPr defaultRowHeight="15"/>
  <sheetData>
    <row r="11" spans="1:2" ht="132">
      <c r="A11" s="26" t="s">
        <v>1258</v>
      </c>
      <c r="B11" s="68" t="s">
        <v>1259</v>
      </c>
    </row>
    <row r="12" spans="1:2" ht="192">
      <c r="A12" s="26" t="s">
        <v>1261</v>
      </c>
      <c r="B12" s="68" t="s">
        <v>1262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I945"/>
  <sheetViews>
    <sheetView topLeftCell="A97" workbookViewId="0">
      <selection activeCell="A11" sqref="A11"/>
    </sheetView>
  </sheetViews>
  <sheetFormatPr defaultRowHeight="15"/>
  <sheetData>
    <row r="1" spans="1:9">
      <c r="A1" s="16" t="s">
        <v>1027</v>
      </c>
      <c r="B1" s="4" t="s">
        <v>1438</v>
      </c>
      <c r="C1" s="40" t="s">
        <v>2700</v>
      </c>
      <c r="D1" s="5" t="s">
        <v>2558</v>
      </c>
      <c r="E1" s="5" t="s">
        <v>425</v>
      </c>
      <c r="F1" s="4" t="s">
        <v>349</v>
      </c>
      <c r="G1" s="4" t="s">
        <v>664</v>
      </c>
      <c r="H1" s="18" t="s">
        <v>425</v>
      </c>
      <c r="I1" s="18" t="s">
        <v>425</v>
      </c>
    </row>
    <row r="2" spans="1:9">
      <c r="A2" s="16" t="s">
        <v>1029</v>
      </c>
      <c r="B2" s="4" t="s">
        <v>1439</v>
      </c>
      <c r="C2" s="40" t="s">
        <v>2700</v>
      </c>
      <c r="D2" s="5" t="s">
        <v>2558</v>
      </c>
      <c r="E2" s="5" t="s">
        <v>425</v>
      </c>
      <c r="F2" s="4" t="s">
        <v>349</v>
      </c>
      <c r="G2" s="4" t="s">
        <v>664</v>
      </c>
      <c r="H2" s="5"/>
      <c r="I2" s="5">
        <v>48</v>
      </c>
    </row>
    <row r="3" spans="1:9">
      <c r="A3" s="16" t="s">
        <v>1031</v>
      </c>
      <c r="B3" s="4" t="s">
        <v>1440</v>
      </c>
      <c r="C3" s="40" t="s">
        <v>2700</v>
      </c>
      <c r="D3" s="5" t="s">
        <v>2558</v>
      </c>
      <c r="E3" s="5" t="s">
        <v>425</v>
      </c>
      <c r="F3" s="4" t="s">
        <v>349</v>
      </c>
      <c r="G3" s="4" t="s">
        <v>664</v>
      </c>
      <c r="H3" s="5"/>
      <c r="I3" s="5">
        <v>69</v>
      </c>
    </row>
    <row r="4" spans="1:9">
      <c r="A4" s="16" t="s">
        <v>1039</v>
      </c>
      <c r="B4" s="4" t="s">
        <v>1441</v>
      </c>
      <c r="C4" s="40" t="s">
        <v>2700</v>
      </c>
      <c r="D4" s="5" t="s">
        <v>2558</v>
      </c>
      <c r="E4" s="5" t="s">
        <v>425</v>
      </c>
      <c r="F4" s="4" t="s">
        <v>349</v>
      </c>
      <c r="G4" s="4" t="s">
        <v>664</v>
      </c>
      <c r="H4" s="5"/>
      <c r="I4" s="5">
        <v>54</v>
      </c>
    </row>
    <row r="5" spans="1:9">
      <c r="A5" s="16" t="s">
        <v>1041</v>
      </c>
      <c r="B5" s="4" t="s">
        <v>1442</v>
      </c>
      <c r="C5" s="40" t="s">
        <v>2700</v>
      </c>
      <c r="D5" s="5" t="s">
        <v>2558</v>
      </c>
      <c r="E5" s="5" t="s">
        <v>425</v>
      </c>
      <c r="F5" s="4" t="s">
        <v>349</v>
      </c>
      <c r="G5" s="4" t="s">
        <v>664</v>
      </c>
      <c r="H5" s="5"/>
      <c r="I5" s="5">
        <v>76</v>
      </c>
    </row>
    <row r="6" spans="1:9">
      <c r="A6" s="16" t="s">
        <v>1043</v>
      </c>
      <c r="B6" s="4" t="s">
        <v>1443</v>
      </c>
      <c r="C6" s="40" t="s">
        <v>2700</v>
      </c>
      <c r="D6" s="5" t="s">
        <v>2558</v>
      </c>
      <c r="E6" s="5" t="s">
        <v>425</v>
      </c>
      <c r="F6" s="4" t="s">
        <v>349</v>
      </c>
      <c r="G6" s="4" t="s">
        <v>664</v>
      </c>
      <c r="H6" s="18" t="s">
        <v>425</v>
      </c>
      <c r="I6" s="18" t="s">
        <v>425</v>
      </c>
    </row>
    <row r="7" spans="1:9">
      <c r="A7" s="16" t="s">
        <v>1045</v>
      </c>
      <c r="B7" s="4" t="s">
        <v>1444</v>
      </c>
      <c r="C7" s="40" t="s">
        <v>2700</v>
      </c>
      <c r="D7" s="5" t="s">
        <v>2558</v>
      </c>
      <c r="E7" s="5" t="s">
        <v>425</v>
      </c>
      <c r="F7" s="4" t="s">
        <v>349</v>
      </c>
      <c r="G7" s="4" t="s">
        <v>664</v>
      </c>
      <c r="H7" s="5"/>
      <c r="I7" s="5">
        <v>48</v>
      </c>
    </row>
    <row r="8" spans="1:9">
      <c r="A8" s="16" t="s">
        <v>1047</v>
      </c>
      <c r="B8" s="4" t="s">
        <v>1445</v>
      </c>
      <c r="C8" s="40" t="s">
        <v>2700</v>
      </c>
      <c r="D8" s="5" t="s">
        <v>2558</v>
      </c>
      <c r="E8" s="5" t="s">
        <v>425</v>
      </c>
      <c r="F8" s="4" t="s">
        <v>349</v>
      </c>
      <c r="G8" s="4" t="s">
        <v>664</v>
      </c>
      <c r="H8" s="5"/>
      <c r="I8" s="5">
        <v>69</v>
      </c>
    </row>
    <row r="9" spans="1:9">
      <c r="A9" s="16" t="s">
        <v>1055</v>
      </c>
      <c r="B9" s="4" t="s">
        <v>1446</v>
      </c>
      <c r="C9" s="40" t="s">
        <v>2700</v>
      </c>
      <c r="D9" s="5" t="s">
        <v>2558</v>
      </c>
      <c r="E9" s="5" t="s">
        <v>425</v>
      </c>
      <c r="F9" s="4" t="s">
        <v>349</v>
      </c>
      <c r="G9" s="4" t="s">
        <v>664</v>
      </c>
      <c r="H9" s="5"/>
      <c r="I9" s="5">
        <v>54</v>
      </c>
    </row>
    <row r="10" spans="1:9">
      <c r="A10" s="16" t="s">
        <v>1057</v>
      </c>
      <c r="B10" s="4" t="s">
        <v>1447</v>
      </c>
      <c r="C10" s="40" t="s">
        <v>2700</v>
      </c>
      <c r="D10" s="5" t="s">
        <v>2558</v>
      </c>
      <c r="E10" s="5" t="s">
        <v>425</v>
      </c>
      <c r="F10" s="4" t="s">
        <v>349</v>
      </c>
      <c r="G10" s="4" t="s">
        <v>664</v>
      </c>
      <c r="H10" s="5"/>
      <c r="I10" s="5">
        <v>76</v>
      </c>
    </row>
    <row r="11" spans="1:9">
      <c r="A11" s="16" t="s">
        <v>1059</v>
      </c>
      <c r="B11" s="4" t="s">
        <v>1448</v>
      </c>
      <c r="C11" s="40" t="s">
        <v>2700</v>
      </c>
      <c r="D11" s="5" t="s">
        <v>2558</v>
      </c>
      <c r="E11" s="5" t="s">
        <v>425</v>
      </c>
      <c r="F11" s="4" t="s">
        <v>349</v>
      </c>
      <c r="G11" s="4" t="s">
        <v>664</v>
      </c>
      <c r="H11" s="18" t="s">
        <v>425</v>
      </c>
      <c r="I11" s="18" t="s">
        <v>425</v>
      </c>
    </row>
    <row r="12" spans="1:9">
      <c r="A12" s="16" t="s">
        <v>1061</v>
      </c>
      <c r="B12" s="4" t="s">
        <v>1449</v>
      </c>
      <c r="C12" s="40" t="s">
        <v>2700</v>
      </c>
      <c r="D12" s="5" t="s">
        <v>2558</v>
      </c>
      <c r="E12" s="5" t="s">
        <v>425</v>
      </c>
      <c r="F12" s="4" t="s">
        <v>349</v>
      </c>
      <c r="G12" s="4" t="s">
        <v>664</v>
      </c>
      <c r="H12" s="5"/>
      <c r="I12" s="5">
        <v>38</v>
      </c>
    </row>
    <row r="13" spans="1:9">
      <c r="A13" s="16" t="s">
        <v>1063</v>
      </c>
      <c r="B13" s="4" t="s">
        <v>1450</v>
      </c>
      <c r="C13" s="40" t="s">
        <v>2700</v>
      </c>
      <c r="D13" s="5" t="s">
        <v>2558</v>
      </c>
      <c r="E13" s="5" t="s">
        <v>425</v>
      </c>
      <c r="F13" s="4" t="s">
        <v>349</v>
      </c>
      <c r="G13" s="4" t="s">
        <v>664</v>
      </c>
      <c r="H13" s="5"/>
      <c r="I13" s="5">
        <v>52</v>
      </c>
    </row>
    <row r="14" spans="1:9">
      <c r="A14" s="16" t="s">
        <v>1071</v>
      </c>
      <c r="B14" s="4" t="s">
        <v>1451</v>
      </c>
      <c r="C14" s="40" t="s">
        <v>2700</v>
      </c>
      <c r="D14" s="5" t="s">
        <v>2558</v>
      </c>
      <c r="E14" s="5" t="s">
        <v>425</v>
      </c>
      <c r="F14" s="4" t="s">
        <v>349</v>
      </c>
      <c r="G14" s="4" t="s">
        <v>664</v>
      </c>
      <c r="H14" s="5"/>
      <c r="I14" s="5">
        <v>41</v>
      </c>
    </row>
    <row r="15" spans="1:9">
      <c r="A15" s="16" t="s">
        <v>1073</v>
      </c>
      <c r="B15" s="4" t="s">
        <v>1452</v>
      </c>
      <c r="C15" s="40" t="s">
        <v>2700</v>
      </c>
      <c r="D15" s="5" t="s">
        <v>2558</v>
      </c>
      <c r="E15" s="5" t="s">
        <v>425</v>
      </c>
      <c r="F15" s="4" t="s">
        <v>349</v>
      </c>
      <c r="G15" s="4" t="s">
        <v>664</v>
      </c>
      <c r="H15" s="5"/>
      <c r="I15" s="5">
        <v>58</v>
      </c>
    </row>
    <row r="16" spans="1:9">
      <c r="A16" s="16" t="s">
        <v>1075</v>
      </c>
      <c r="B16" s="4" t="s">
        <v>1448</v>
      </c>
      <c r="C16" s="40" t="s">
        <v>2700</v>
      </c>
      <c r="D16" s="5" t="s">
        <v>2558</v>
      </c>
      <c r="E16" s="5" t="s">
        <v>425</v>
      </c>
      <c r="F16" s="4" t="s">
        <v>349</v>
      </c>
      <c r="G16" s="4" t="s">
        <v>664</v>
      </c>
      <c r="H16" s="18" t="s">
        <v>425</v>
      </c>
      <c r="I16" s="18" t="s">
        <v>425</v>
      </c>
    </row>
    <row r="17" spans="1:9">
      <c r="A17" s="16" t="s">
        <v>1077</v>
      </c>
      <c r="B17" s="4" t="s">
        <v>1453</v>
      </c>
      <c r="C17" s="40" t="s">
        <v>2700</v>
      </c>
      <c r="D17" s="5" t="s">
        <v>2558</v>
      </c>
      <c r="E17" s="5" t="s">
        <v>425</v>
      </c>
      <c r="F17" s="4" t="s">
        <v>349</v>
      </c>
      <c r="G17" s="4" t="s">
        <v>664</v>
      </c>
      <c r="H17" s="5"/>
      <c r="I17" s="5">
        <v>38</v>
      </c>
    </row>
    <row r="18" spans="1:9">
      <c r="A18" s="16" t="s">
        <v>1079</v>
      </c>
      <c r="B18" s="4" t="s">
        <v>1454</v>
      </c>
      <c r="C18" s="40" t="s">
        <v>2700</v>
      </c>
      <c r="D18" s="5" t="s">
        <v>2558</v>
      </c>
      <c r="E18" s="5" t="s">
        <v>425</v>
      </c>
      <c r="F18" s="4" t="s">
        <v>349</v>
      </c>
      <c r="G18" s="4" t="s">
        <v>664</v>
      </c>
      <c r="H18" s="5"/>
      <c r="I18" s="5">
        <v>52</v>
      </c>
    </row>
    <row r="19" spans="1:9">
      <c r="A19" s="16" t="s">
        <v>1087</v>
      </c>
      <c r="B19" s="4" t="s">
        <v>1455</v>
      </c>
      <c r="C19" s="40" t="s">
        <v>2700</v>
      </c>
      <c r="D19" s="5" t="s">
        <v>2558</v>
      </c>
      <c r="E19" s="5" t="s">
        <v>425</v>
      </c>
      <c r="F19" s="4" t="s">
        <v>349</v>
      </c>
      <c r="G19" s="4" t="s">
        <v>664</v>
      </c>
      <c r="H19" s="5"/>
      <c r="I19" s="5">
        <v>41</v>
      </c>
    </row>
    <row r="20" spans="1:9">
      <c r="A20" s="16" t="s">
        <v>1089</v>
      </c>
      <c r="B20" s="4" t="s">
        <v>1456</v>
      </c>
      <c r="C20" s="40" t="s">
        <v>2700</v>
      </c>
      <c r="D20" s="5" t="s">
        <v>2558</v>
      </c>
      <c r="E20" s="5" t="s">
        <v>425</v>
      </c>
      <c r="F20" s="4" t="s">
        <v>349</v>
      </c>
      <c r="G20" s="4" t="s">
        <v>664</v>
      </c>
      <c r="H20" s="5"/>
      <c r="I20" s="5">
        <v>58</v>
      </c>
    </row>
    <row r="21" spans="1:9">
      <c r="A21" s="16" t="s">
        <v>1091</v>
      </c>
      <c r="B21" s="4" t="s">
        <v>1457</v>
      </c>
      <c r="C21" s="40" t="s">
        <v>2700</v>
      </c>
      <c r="D21" s="5" t="s">
        <v>2558</v>
      </c>
      <c r="E21" s="5" t="s">
        <v>425</v>
      </c>
      <c r="F21" s="4" t="s">
        <v>349</v>
      </c>
      <c r="G21" s="4" t="s">
        <v>664</v>
      </c>
      <c r="H21" s="18" t="s">
        <v>425</v>
      </c>
      <c r="I21" s="18" t="s">
        <v>425</v>
      </c>
    </row>
    <row r="22" spans="1:9">
      <c r="A22" s="16" t="s">
        <v>1093</v>
      </c>
      <c r="B22" s="4" t="s">
        <v>1458</v>
      </c>
      <c r="C22" s="40" t="s">
        <v>2700</v>
      </c>
      <c r="D22" s="5" t="s">
        <v>2558</v>
      </c>
      <c r="E22" s="5" t="s">
        <v>425</v>
      </c>
      <c r="F22" s="4" t="s">
        <v>349</v>
      </c>
      <c r="G22" s="4" t="s">
        <v>664</v>
      </c>
      <c r="H22" s="5"/>
      <c r="I22" s="5">
        <v>21</v>
      </c>
    </row>
    <row r="23" spans="1:9">
      <c r="A23" s="16" t="s">
        <v>1095</v>
      </c>
      <c r="B23" s="4" t="s">
        <v>1459</v>
      </c>
      <c r="C23" s="40" t="s">
        <v>2700</v>
      </c>
      <c r="D23" s="5" t="s">
        <v>2558</v>
      </c>
      <c r="E23" s="5" t="s">
        <v>425</v>
      </c>
      <c r="F23" s="4" t="s">
        <v>349</v>
      </c>
      <c r="G23" s="4" t="s">
        <v>664</v>
      </c>
      <c r="H23" s="5"/>
      <c r="I23" s="5">
        <v>32</v>
      </c>
    </row>
    <row r="24" spans="1:9">
      <c r="A24" s="16" t="s">
        <v>1100</v>
      </c>
      <c r="B24" s="4" t="s">
        <v>1460</v>
      </c>
      <c r="C24" s="40" t="s">
        <v>2700</v>
      </c>
      <c r="D24" s="5" t="s">
        <v>2558</v>
      </c>
      <c r="E24" s="5" t="s">
        <v>425</v>
      </c>
      <c r="F24" s="4" t="s">
        <v>349</v>
      </c>
      <c r="G24" s="4" t="s">
        <v>664</v>
      </c>
      <c r="H24" s="5"/>
      <c r="I24" s="5">
        <v>25</v>
      </c>
    </row>
    <row r="25" spans="1:9">
      <c r="A25" s="16" t="s">
        <v>1102</v>
      </c>
      <c r="B25" s="4" t="s">
        <v>1461</v>
      </c>
      <c r="C25" s="40" t="s">
        <v>2700</v>
      </c>
      <c r="D25" s="5" t="s">
        <v>2558</v>
      </c>
      <c r="E25" s="5" t="s">
        <v>425</v>
      </c>
      <c r="F25" s="4" t="s">
        <v>349</v>
      </c>
      <c r="G25" s="4" t="s">
        <v>664</v>
      </c>
      <c r="H25" s="5"/>
      <c r="I25" s="5">
        <v>36</v>
      </c>
    </row>
    <row r="26" spans="1:9">
      <c r="A26" s="16" t="s">
        <v>1104</v>
      </c>
      <c r="B26" s="4" t="s">
        <v>1457</v>
      </c>
      <c r="C26" s="40" t="s">
        <v>2700</v>
      </c>
      <c r="D26" s="5" t="s">
        <v>2558</v>
      </c>
      <c r="E26" s="5" t="s">
        <v>425</v>
      </c>
      <c r="F26" s="4" t="s">
        <v>349</v>
      </c>
      <c r="G26" s="4" t="s">
        <v>664</v>
      </c>
      <c r="H26" s="18" t="s">
        <v>425</v>
      </c>
      <c r="I26" s="18" t="s">
        <v>425</v>
      </c>
    </row>
    <row r="27" spans="1:9">
      <c r="A27" s="16" t="s">
        <v>1106</v>
      </c>
      <c r="B27" s="4" t="s">
        <v>1462</v>
      </c>
      <c r="C27" s="40" t="s">
        <v>2700</v>
      </c>
      <c r="D27" s="5" t="s">
        <v>2558</v>
      </c>
      <c r="E27" s="5" t="s">
        <v>425</v>
      </c>
      <c r="F27" s="4" t="s">
        <v>349</v>
      </c>
      <c r="G27" s="4" t="s">
        <v>664</v>
      </c>
      <c r="H27" s="5"/>
      <c r="I27" s="5">
        <v>21</v>
      </c>
    </row>
    <row r="28" spans="1:9">
      <c r="A28" s="16" t="s">
        <v>1108</v>
      </c>
      <c r="B28" s="4" t="s">
        <v>1463</v>
      </c>
      <c r="C28" s="40" t="s">
        <v>2700</v>
      </c>
      <c r="D28" s="5" t="s">
        <v>2558</v>
      </c>
      <c r="E28" s="5" t="s">
        <v>425</v>
      </c>
      <c r="F28" s="4" t="s">
        <v>349</v>
      </c>
      <c r="G28" s="4" t="s">
        <v>664</v>
      </c>
      <c r="H28" s="5"/>
      <c r="I28" s="5">
        <v>32</v>
      </c>
    </row>
    <row r="29" spans="1:9">
      <c r="A29" s="16" t="s">
        <v>1113</v>
      </c>
      <c r="B29" s="4" t="s">
        <v>1464</v>
      </c>
      <c r="C29" s="40" t="s">
        <v>2700</v>
      </c>
      <c r="D29" s="5" t="s">
        <v>2558</v>
      </c>
      <c r="E29" s="5" t="s">
        <v>425</v>
      </c>
      <c r="F29" s="4" t="s">
        <v>349</v>
      </c>
      <c r="G29" s="4" t="s">
        <v>664</v>
      </c>
      <c r="H29" s="5"/>
      <c r="I29" s="5">
        <v>25</v>
      </c>
    </row>
    <row r="30" spans="1:9">
      <c r="A30" s="16" t="s">
        <v>1115</v>
      </c>
      <c r="B30" s="4" t="s">
        <v>1465</v>
      </c>
      <c r="C30" s="40" t="s">
        <v>2700</v>
      </c>
      <c r="D30" s="5" t="s">
        <v>2558</v>
      </c>
      <c r="E30" s="5" t="s">
        <v>425</v>
      </c>
      <c r="F30" s="4" t="s">
        <v>349</v>
      </c>
      <c r="G30" s="4" t="s">
        <v>664</v>
      </c>
      <c r="H30" s="5"/>
      <c r="I30" s="5">
        <v>36</v>
      </c>
    </row>
    <row r="31" spans="1:9">
      <c r="A31" s="16" t="s">
        <v>1117</v>
      </c>
      <c r="B31" s="4" t="s">
        <v>1466</v>
      </c>
      <c r="C31" s="40" t="s">
        <v>2700</v>
      </c>
      <c r="D31" s="5" t="s">
        <v>2558</v>
      </c>
      <c r="E31" s="5" t="s">
        <v>425</v>
      </c>
      <c r="F31" s="4" t="s">
        <v>349</v>
      </c>
      <c r="G31" s="4" t="s">
        <v>664</v>
      </c>
      <c r="H31" s="18" t="s">
        <v>425</v>
      </c>
      <c r="I31" s="18" t="s">
        <v>425</v>
      </c>
    </row>
    <row r="32" spans="1:9">
      <c r="A32" s="16" t="s">
        <v>1119</v>
      </c>
      <c r="B32" s="4" t="s">
        <v>1467</v>
      </c>
      <c r="C32" s="40" t="s">
        <v>2700</v>
      </c>
      <c r="D32" s="5" t="s">
        <v>2558</v>
      </c>
      <c r="E32" s="5" t="s">
        <v>425</v>
      </c>
      <c r="F32" s="4" t="s">
        <v>349</v>
      </c>
      <c r="G32" s="4" t="s">
        <v>664</v>
      </c>
      <c r="H32" s="5"/>
      <c r="I32" s="5">
        <v>14</v>
      </c>
    </row>
    <row r="33" spans="1:9">
      <c r="A33" s="16" t="s">
        <v>1121</v>
      </c>
      <c r="B33" s="4" t="s">
        <v>1468</v>
      </c>
      <c r="C33" s="40" t="s">
        <v>2700</v>
      </c>
      <c r="D33" s="5" t="s">
        <v>2558</v>
      </c>
      <c r="E33" s="5" t="s">
        <v>425</v>
      </c>
      <c r="F33" s="4" t="s">
        <v>349</v>
      </c>
      <c r="G33" s="4" t="s">
        <v>664</v>
      </c>
      <c r="H33" s="5"/>
      <c r="I33" s="5">
        <v>21</v>
      </c>
    </row>
    <row r="34" spans="1:9">
      <c r="A34" s="16" t="s">
        <v>1126</v>
      </c>
      <c r="B34" s="4" t="s">
        <v>1469</v>
      </c>
      <c r="C34" s="40" t="s">
        <v>2700</v>
      </c>
      <c r="D34" s="5" t="s">
        <v>2558</v>
      </c>
      <c r="E34" s="5" t="s">
        <v>425</v>
      </c>
      <c r="F34" s="4" t="s">
        <v>349</v>
      </c>
      <c r="G34" s="4" t="s">
        <v>664</v>
      </c>
      <c r="H34" s="5"/>
      <c r="I34" s="5">
        <v>17</v>
      </c>
    </row>
    <row r="35" spans="1:9">
      <c r="A35" s="16" t="s">
        <v>1128</v>
      </c>
      <c r="B35" s="4" t="s">
        <v>1470</v>
      </c>
      <c r="C35" s="40" t="s">
        <v>2700</v>
      </c>
      <c r="D35" s="5" t="s">
        <v>2558</v>
      </c>
      <c r="E35" s="5" t="s">
        <v>425</v>
      </c>
      <c r="F35" s="4" t="s">
        <v>349</v>
      </c>
      <c r="G35" s="4" t="s">
        <v>664</v>
      </c>
      <c r="H35" s="5"/>
      <c r="I35" s="5">
        <v>25</v>
      </c>
    </row>
    <row r="36" spans="1:9">
      <c r="A36" s="16" t="s">
        <v>1130</v>
      </c>
      <c r="B36" s="4" t="s">
        <v>1471</v>
      </c>
      <c r="C36" s="40" t="s">
        <v>2700</v>
      </c>
      <c r="D36" s="5" t="s">
        <v>2558</v>
      </c>
      <c r="E36" s="5" t="s">
        <v>425</v>
      </c>
      <c r="F36" s="4" t="s">
        <v>349</v>
      </c>
      <c r="G36" s="4" t="s">
        <v>664</v>
      </c>
      <c r="H36" s="18" t="s">
        <v>425</v>
      </c>
      <c r="I36" s="18" t="s">
        <v>425</v>
      </c>
    </row>
    <row r="37" spans="1:9">
      <c r="A37" s="16" t="s">
        <v>1132</v>
      </c>
      <c r="B37" s="4" t="s">
        <v>1472</v>
      </c>
      <c r="C37" s="40" t="s">
        <v>2700</v>
      </c>
      <c r="D37" s="5" t="s">
        <v>2558</v>
      </c>
      <c r="E37" s="5" t="s">
        <v>425</v>
      </c>
      <c r="F37" s="4" t="s">
        <v>349</v>
      </c>
      <c r="G37" s="4" t="s">
        <v>664</v>
      </c>
      <c r="H37" s="5"/>
      <c r="I37" s="5">
        <v>14</v>
      </c>
    </row>
    <row r="38" spans="1:9">
      <c r="A38" s="16" t="s">
        <v>1134</v>
      </c>
      <c r="B38" s="4" t="s">
        <v>1473</v>
      </c>
      <c r="C38" s="40" t="s">
        <v>2700</v>
      </c>
      <c r="D38" s="5" t="s">
        <v>2558</v>
      </c>
      <c r="E38" s="5" t="s">
        <v>425</v>
      </c>
      <c r="F38" s="4" t="s">
        <v>349</v>
      </c>
      <c r="G38" s="4" t="s">
        <v>664</v>
      </c>
      <c r="H38" s="5"/>
      <c r="I38" s="5">
        <v>21</v>
      </c>
    </row>
    <row r="39" spans="1:9">
      <c r="A39" s="16" t="s">
        <v>1139</v>
      </c>
      <c r="B39" s="4" t="s">
        <v>1474</v>
      </c>
      <c r="C39" s="40" t="s">
        <v>2700</v>
      </c>
      <c r="D39" s="5" t="s">
        <v>2558</v>
      </c>
      <c r="E39" s="5" t="s">
        <v>425</v>
      </c>
      <c r="F39" s="4" t="s">
        <v>349</v>
      </c>
      <c r="G39" s="4" t="s">
        <v>664</v>
      </c>
      <c r="H39" s="5"/>
      <c r="I39" s="5">
        <v>17</v>
      </c>
    </row>
    <row r="40" spans="1:9">
      <c r="A40" s="16" t="s">
        <v>1141</v>
      </c>
      <c r="B40" s="4" t="s">
        <v>1475</v>
      </c>
      <c r="C40" s="40" t="s">
        <v>2700</v>
      </c>
      <c r="D40" s="5" t="s">
        <v>2558</v>
      </c>
      <c r="E40" s="5" t="s">
        <v>425</v>
      </c>
      <c r="F40" s="4" t="s">
        <v>349</v>
      </c>
      <c r="G40" s="4" t="s">
        <v>664</v>
      </c>
      <c r="H40" s="5"/>
      <c r="I40" s="5">
        <v>25</v>
      </c>
    </row>
    <row r="41" spans="1:9">
      <c r="A41" s="16" t="s">
        <v>1143</v>
      </c>
      <c r="B41" s="4" t="s">
        <v>1476</v>
      </c>
      <c r="C41" s="40" t="s">
        <v>2700</v>
      </c>
      <c r="D41" s="5" t="s">
        <v>2558</v>
      </c>
      <c r="E41" s="5" t="s">
        <v>425</v>
      </c>
      <c r="F41" s="4" t="s">
        <v>349</v>
      </c>
      <c r="G41" s="4" t="s">
        <v>664</v>
      </c>
      <c r="H41" s="18" t="s">
        <v>425</v>
      </c>
      <c r="I41" s="18" t="s">
        <v>425</v>
      </c>
    </row>
    <row r="42" spans="1:9">
      <c r="A42" s="16" t="s">
        <v>1145</v>
      </c>
      <c r="B42" s="4" t="s">
        <v>1477</v>
      </c>
      <c r="C42" s="40" t="s">
        <v>2700</v>
      </c>
      <c r="D42" s="5" t="s">
        <v>2558</v>
      </c>
      <c r="E42" s="5" t="s">
        <v>425</v>
      </c>
      <c r="F42" s="4" t="s">
        <v>349</v>
      </c>
      <c r="G42" s="4" t="s">
        <v>664</v>
      </c>
      <c r="H42" s="5"/>
      <c r="I42" s="5">
        <v>11</v>
      </c>
    </row>
    <row r="43" spans="1:9">
      <c r="A43" s="16" t="s">
        <v>1147</v>
      </c>
      <c r="B43" s="4" t="s">
        <v>1478</v>
      </c>
      <c r="C43" s="40" t="s">
        <v>2700</v>
      </c>
      <c r="D43" s="5" t="s">
        <v>2558</v>
      </c>
      <c r="E43" s="5" t="s">
        <v>425</v>
      </c>
      <c r="F43" s="4" t="s">
        <v>349</v>
      </c>
      <c r="G43" s="4" t="s">
        <v>664</v>
      </c>
      <c r="H43" s="5"/>
      <c r="I43" s="5">
        <v>10</v>
      </c>
    </row>
    <row r="44" spans="1:9">
      <c r="A44" s="16" t="s">
        <v>1149</v>
      </c>
      <c r="B44" s="4" t="s">
        <v>1479</v>
      </c>
      <c r="C44" s="40" t="s">
        <v>2700</v>
      </c>
      <c r="D44" s="5" t="s">
        <v>2558</v>
      </c>
      <c r="E44" s="5" t="s">
        <v>425</v>
      </c>
      <c r="F44" s="4" t="s">
        <v>349</v>
      </c>
      <c r="G44" s="4" t="s">
        <v>664</v>
      </c>
      <c r="H44" s="5"/>
      <c r="I44" s="5">
        <v>15</v>
      </c>
    </row>
    <row r="45" spans="1:9">
      <c r="A45" s="16" t="s">
        <v>1151</v>
      </c>
      <c r="B45" s="4" t="s">
        <v>1480</v>
      </c>
      <c r="C45" s="40" t="s">
        <v>2700</v>
      </c>
      <c r="D45" s="5" t="s">
        <v>2558</v>
      </c>
      <c r="E45" s="5" t="s">
        <v>425</v>
      </c>
      <c r="F45" s="4" t="s">
        <v>349</v>
      </c>
      <c r="G45" s="4" t="s">
        <v>664</v>
      </c>
      <c r="H45" s="18" t="s">
        <v>425</v>
      </c>
      <c r="I45" s="18" t="s">
        <v>425</v>
      </c>
    </row>
    <row r="46" spans="1:9">
      <c r="A46" s="16" t="s">
        <v>1153</v>
      </c>
      <c r="B46" s="4" t="s">
        <v>1481</v>
      </c>
      <c r="C46" s="40" t="s">
        <v>2700</v>
      </c>
      <c r="D46" s="5" t="s">
        <v>2558</v>
      </c>
      <c r="E46" s="5" t="s">
        <v>425</v>
      </c>
      <c r="F46" s="4" t="s">
        <v>349</v>
      </c>
      <c r="G46" s="4" t="s">
        <v>664</v>
      </c>
      <c r="H46" s="5"/>
      <c r="I46" s="5">
        <v>11</v>
      </c>
    </row>
    <row r="47" spans="1:9">
      <c r="A47" s="16" t="s">
        <v>1155</v>
      </c>
      <c r="B47" s="4" t="s">
        <v>1482</v>
      </c>
      <c r="C47" s="40" t="s">
        <v>2700</v>
      </c>
      <c r="D47" s="5" t="s">
        <v>2558</v>
      </c>
      <c r="E47" s="5" t="s">
        <v>425</v>
      </c>
      <c r="F47" s="4" t="s">
        <v>349</v>
      </c>
      <c r="G47" s="4" t="s">
        <v>664</v>
      </c>
      <c r="H47" s="5"/>
      <c r="I47" s="5">
        <v>10</v>
      </c>
    </row>
    <row r="48" spans="1:9">
      <c r="A48" s="16" t="s">
        <v>1157</v>
      </c>
      <c r="B48" s="4" t="s">
        <v>1483</v>
      </c>
      <c r="C48" s="40" t="s">
        <v>2700</v>
      </c>
      <c r="D48" s="5" t="s">
        <v>2558</v>
      </c>
      <c r="E48" s="5" t="s">
        <v>425</v>
      </c>
      <c r="F48" s="4" t="s">
        <v>349</v>
      </c>
      <c r="G48" s="4" t="s">
        <v>664</v>
      </c>
      <c r="H48" s="5"/>
      <c r="I48" s="5">
        <v>15</v>
      </c>
    </row>
    <row r="49" spans="1:9">
      <c r="A49" s="16" t="s">
        <v>1159</v>
      </c>
      <c r="B49" s="4" t="s">
        <v>1484</v>
      </c>
      <c r="C49" s="40" t="s">
        <v>2700</v>
      </c>
      <c r="D49" s="5" t="s">
        <v>2558</v>
      </c>
      <c r="E49" s="5" t="s">
        <v>425</v>
      </c>
      <c r="F49" s="4" t="s">
        <v>349</v>
      </c>
      <c r="G49" s="4" t="s">
        <v>664</v>
      </c>
      <c r="H49" s="18" t="s">
        <v>425</v>
      </c>
      <c r="I49" s="18" t="s">
        <v>425</v>
      </c>
    </row>
    <row r="50" spans="1:9">
      <c r="A50" s="16" t="s">
        <v>1161</v>
      </c>
      <c r="B50" s="4" t="s">
        <v>1485</v>
      </c>
      <c r="C50" s="40" t="s">
        <v>2700</v>
      </c>
      <c r="D50" s="5" t="s">
        <v>2558</v>
      </c>
      <c r="E50" s="5" t="s">
        <v>425</v>
      </c>
      <c r="F50" s="4" t="s">
        <v>349</v>
      </c>
      <c r="G50" s="4" t="s">
        <v>664</v>
      </c>
      <c r="H50" s="5"/>
      <c r="I50" s="5">
        <v>10</v>
      </c>
    </row>
    <row r="51" spans="1:9">
      <c r="A51" s="16" t="s">
        <v>1163</v>
      </c>
      <c r="B51" s="4" t="s">
        <v>1486</v>
      </c>
      <c r="C51" s="40" t="s">
        <v>2700</v>
      </c>
      <c r="D51" s="5" t="s">
        <v>2558</v>
      </c>
      <c r="E51" s="5" t="s">
        <v>425</v>
      </c>
      <c r="F51" s="4" t="s">
        <v>349</v>
      </c>
      <c r="G51" s="4" t="s">
        <v>664</v>
      </c>
      <c r="H51" s="18" t="s">
        <v>425</v>
      </c>
      <c r="I51" s="18" t="s">
        <v>425</v>
      </c>
    </row>
    <row r="52" spans="1:9">
      <c r="A52" s="16" t="s">
        <v>1165</v>
      </c>
      <c r="B52" s="4" t="s">
        <v>1487</v>
      </c>
      <c r="C52" s="40" t="s">
        <v>2700</v>
      </c>
      <c r="D52" s="5" t="s">
        <v>2558</v>
      </c>
      <c r="E52" s="5" t="s">
        <v>425</v>
      </c>
      <c r="F52" s="4" t="s">
        <v>349</v>
      </c>
      <c r="G52" s="4" t="s">
        <v>664</v>
      </c>
      <c r="H52" s="5"/>
      <c r="I52" s="5">
        <v>10</v>
      </c>
    </row>
    <row r="53" spans="1:9">
      <c r="A53" s="16" t="s">
        <v>1167</v>
      </c>
      <c r="B53" s="4" t="s">
        <v>1488</v>
      </c>
      <c r="C53" s="40" t="s">
        <v>2700</v>
      </c>
      <c r="D53" s="5" t="s">
        <v>2558</v>
      </c>
      <c r="E53" s="5" t="s">
        <v>425</v>
      </c>
      <c r="F53" s="4" t="s">
        <v>349</v>
      </c>
      <c r="G53" s="4" t="s">
        <v>664</v>
      </c>
      <c r="H53" s="18" t="s">
        <v>425</v>
      </c>
      <c r="I53" s="18" t="s">
        <v>425</v>
      </c>
    </row>
    <row r="54" spans="1:9">
      <c r="A54" s="16" t="s">
        <v>1169</v>
      </c>
      <c r="B54" s="4" t="s">
        <v>1489</v>
      </c>
      <c r="C54" s="40" t="s">
        <v>2700</v>
      </c>
      <c r="D54" s="5" t="s">
        <v>2558</v>
      </c>
      <c r="E54" s="5" t="s">
        <v>425</v>
      </c>
      <c r="F54" s="4" t="s">
        <v>349</v>
      </c>
      <c r="G54" s="4" t="s">
        <v>664</v>
      </c>
      <c r="H54" s="5"/>
      <c r="I54" s="5">
        <v>10</v>
      </c>
    </row>
    <row r="55" spans="1:9">
      <c r="A55" s="16" t="s">
        <v>1171</v>
      </c>
      <c r="B55" s="4" t="s">
        <v>1490</v>
      </c>
      <c r="C55" s="40" t="s">
        <v>2700</v>
      </c>
      <c r="D55" s="5" t="s">
        <v>2558</v>
      </c>
      <c r="E55" s="5" t="s">
        <v>425</v>
      </c>
      <c r="F55" s="4" t="s">
        <v>349</v>
      </c>
      <c r="G55" s="4" t="s">
        <v>664</v>
      </c>
      <c r="H55" s="5"/>
      <c r="I55" s="5">
        <v>29</v>
      </c>
    </row>
    <row r="56" spans="1:9">
      <c r="A56" s="16" t="s">
        <v>1173</v>
      </c>
      <c r="B56" s="4" t="s">
        <v>1491</v>
      </c>
      <c r="C56" s="40" t="s">
        <v>2700</v>
      </c>
      <c r="D56" s="5" t="s">
        <v>2558</v>
      </c>
      <c r="E56" s="5" t="s">
        <v>425</v>
      </c>
      <c r="F56" s="4" t="s">
        <v>349</v>
      </c>
      <c r="G56" s="4" t="s">
        <v>664</v>
      </c>
      <c r="H56" s="5"/>
      <c r="I56" s="5">
        <v>13</v>
      </c>
    </row>
    <row r="57" spans="1:9">
      <c r="A57" s="16" t="s">
        <v>1175</v>
      </c>
      <c r="B57" s="4" t="s">
        <v>1492</v>
      </c>
      <c r="C57" s="40" t="s">
        <v>2700</v>
      </c>
      <c r="D57" s="5" t="s">
        <v>2558</v>
      </c>
      <c r="E57" s="5" t="s">
        <v>425</v>
      </c>
      <c r="F57" s="4" t="s">
        <v>349</v>
      </c>
      <c r="G57" s="4" t="s">
        <v>664</v>
      </c>
      <c r="H57" s="5"/>
      <c r="I57" s="5">
        <v>32</v>
      </c>
    </row>
    <row r="58" spans="1:9">
      <c r="A58" s="16" t="s">
        <v>1177</v>
      </c>
      <c r="B58" s="4" t="s">
        <v>1493</v>
      </c>
      <c r="C58" s="40" t="s">
        <v>2700</v>
      </c>
      <c r="D58" s="5" t="s">
        <v>2558</v>
      </c>
      <c r="E58" s="5" t="s">
        <v>425</v>
      </c>
      <c r="F58" s="4" t="s">
        <v>349</v>
      </c>
      <c r="G58" s="4" t="s">
        <v>664</v>
      </c>
      <c r="H58" s="18" t="s">
        <v>425</v>
      </c>
      <c r="I58" s="18" t="s">
        <v>425</v>
      </c>
    </row>
    <row r="59" spans="1:9">
      <c r="A59" s="16" t="s">
        <v>1179</v>
      </c>
      <c r="B59" s="4" t="s">
        <v>1494</v>
      </c>
      <c r="C59" s="40" t="s">
        <v>2700</v>
      </c>
      <c r="D59" s="5" t="s">
        <v>2558</v>
      </c>
      <c r="E59" s="5" t="s">
        <v>425</v>
      </c>
      <c r="F59" s="4" t="s">
        <v>349</v>
      </c>
      <c r="G59" s="4" t="s">
        <v>664</v>
      </c>
      <c r="H59" s="5"/>
      <c r="I59" s="5">
        <v>10</v>
      </c>
    </row>
    <row r="60" spans="1:9">
      <c r="A60" s="16" t="s">
        <v>1181</v>
      </c>
      <c r="B60" s="4" t="s">
        <v>1495</v>
      </c>
      <c r="C60" s="40" t="s">
        <v>2700</v>
      </c>
      <c r="D60" s="5" t="s">
        <v>2558</v>
      </c>
      <c r="E60" s="5" t="s">
        <v>425</v>
      </c>
      <c r="F60" s="4" t="s">
        <v>349</v>
      </c>
      <c r="G60" s="4" t="s">
        <v>664</v>
      </c>
      <c r="H60" s="5"/>
      <c r="I60" s="5">
        <v>29</v>
      </c>
    </row>
    <row r="61" spans="1:9">
      <c r="A61" s="16" t="s">
        <v>1183</v>
      </c>
      <c r="B61" s="4" t="s">
        <v>1496</v>
      </c>
      <c r="C61" s="40" t="s">
        <v>2700</v>
      </c>
      <c r="D61" s="5" t="s">
        <v>2558</v>
      </c>
      <c r="E61" s="5" t="s">
        <v>425</v>
      </c>
      <c r="F61" s="4" t="s">
        <v>349</v>
      </c>
      <c r="G61" s="4" t="s">
        <v>664</v>
      </c>
      <c r="H61" s="5"/>
      <c r="I61" s="5">
        <v>13</v>
      </c>
    </row>
    <row r="62" spans="1:9">
      <c r="A62" s="16" t="s">
        <v>1185</v>
      </c>
      <c r="B62" s="4" t="s">
        <v>1497</v>
      </c>
      <c r="C62" s="40" t="s">
        <v>2700</v>
      </c>
      <c r="D62" s="5" t="s">
        <v>2558</v>
      </c>
      <c r="E62" s="5" t="s">
        <v>425</v>
      </c>
      <c r="F62" s="4" t="s">
        <v>349</v>
      </c>
      <c r="G62" s="4" t="s">
        <v>664</v>
      </c>
      <c r="H62" s="5"/>
      <c r="I62" s="5">
        <v>32</v>
      </c>
    </row>
    <row r="63" spans="1:9">
      <c r="A63" s="16" t="s">
        <v>1187</v>
      </c>
      <c r="B63" s="4" t="s">
        <v>1498</v>
      </c>
      <c r="C63" s="40" t="s">
        <v>2700</v>
      </c>
      <c r="D63" s="5" t="s">
        <v>2558</v>
      </c>
      <c r="E63" s="5" t="s">
        <v>425</v>
      </c>
      <c r="F63" s="4" t="s">
        <v>349</v>
      </c>
      <c r="G63" s="4" t="s">
        <v>664</v>
      </c>
      <c r="H63" s="18" t="s">
        <v>425</v>
      </c>
      <c r="I63" s="18" t="s">
        <v>425</v>
      </c>
    </row>
    <row r="64" spans="1:9">
      <c r="A64" s="16" t="s">
        <v>1189</v>
      </c>
      <c r="B64" s="4" t="s">
        <v>1499</v>
      </c>
      <c r="C64" s="40" t="s">
        <v>2700</v>
      </c>
      <c r="D64" s="5" t="s">
        <v>2558</v>
      </c>
      <c r="E64" s="5" t="s">
        <v>425</v>
      </c>
      <c r="F64" s="4" t="s">
        <v>349</v>
      </c>
      <c r="G64" s="4" t="s">
        <v>664</v>
      </c>
      <c r="H64" s="5"/>
      <c r="I64" s="5">
        <v>15</v>
      </c>
    </row>
    <row r="65" spans="1:9">
      <c r="A65" s="16" t="s">
        <v>1191</v>
      </c>
      <c r="B65" s="4" t="s">
        <v>1500</v>
      </c>
      <c r="C65" s="40" t="s">
        <v>2700</v>
      </c>
      <c r="D65" s="5" t="s">
        <v>2558</v>
      </c>
      <c r="E65" s="5" t="s">
        <v>425</v>
      </c>
      <c r="F65" s="4" t="s">
        <v>349</v>
      </c>
      <c r="G65" s="4" t="s">
        <v>664</v>
      </c>
      <c r="H65" s="5"/>
      <c r="I65" s="5">
        <v>10</v>
      </c>
    </row>
    <row r="66" spans="1:9">
      <c r="A66" s="16" t="s">
        <v>1193</v>
      </c>
      <c r="B66" s="4" t="s">
        <v>1501</v>
      </c>
      <c r="C66" s="40" t="s">
        <v>2700</v>
      </c>
      <c r="D66" s="5" t="s">
        <v>2558</v>
      </c>
      <c r="E66" s="5" t="s">
        <v>425</v>
      </c>
      <c r="F66" s="4" t="s">
        <v>349</v>
      </c>
      <c r="G66" s="4" t="s">
        <v>664</v>
      </c>
      <c r="H66" s="5"/>
      <c r="I66" s="5">
        <v>25</v>
      </c>
    </row>
    <row r="67" spans="1:9">
      <c r="A67" s="16" t="s">
        <v>1195</v>
      </c>
      <c r="B67" s="4" t="s">
        <v>1502</v>
      </c>
      <c r="C67" s="40" t="s">
        <v>2700</v>
      </c>
      <c r="D67" s="5" t="s">
        <v>2558</v>
      </c>
      <c r="E67" s="5" t="s">
        <v>425</v>
      </c>
      <c r="F67" s="4" t="s">
        <v>349</v>
      </c>
      <c r="G67" s="4" t="s">
        <v>664</v>
      </c>
      <c r="H67" s="18" t="s">
        <v>425</v>
      </c>
      <c r="I67" s="18" t="s">
        <v>425</v>
      </c>
    </row>
    <row r="68" spans="1:9">
      <c r="A68" s="16" t="s">
        <v>1197</v>
      </c>
      <c r="B68" s="4" t="s">
        <v>1503</v>
      </c>
      <c r="C68" s="40" t="s">
        <v>2700</v>
      </c>
      <c r="D68" s="5" t="s">
        <v>2558</v>
      </c>
      <c r="E68" s="5" t="s">
        <v>425</v>
      </c>
      <c r="F68" s="4" t="s">
        <v>349</v>
      </c>
      <c r="G68" s="4" t="s">
        <v>664</v>
      </c>
      <c r="H68" s="5"/>
      <c r="I68" s="5">
        <v>21</v>
      </c>
    </row>
    <row r="69" spans="1:9">
      <c r="A69" s="16" t="s">
        <v>1199</v>
      </c>
      <c r="B69" s="4" t="s">
        <v>1504</v>
      </c>
      <c r="C69" s="40" t="s">
        <v>2700</v>
      </c>
      <c r="D69" s="5" t="s">
        <v>2558</v>
      </c>
      <c r="E69" s="5" t="s">
        <v>425</v>
      </c>
      <c r="F69" s="4" t="s">
        <v>349</v>
      </c>
      <c r="G69" s="4" t="s">
        <v>664</v>
      </c>
      <c r="H69" s="5"/>
      <c r="I69" s="5">
        <v>10</v>
      </c>
    </row>
    <row r="70" spans="1:9">
      <c r="A70" s="16" t="s">
        <v>1201</v>
      </c>
      <c r="B70" s="4" t="s">
        <v>1505</v>
      </c>
      <c r="C70" s="40" t="s">
        <v>2700</v>
      </c>
      <c r="D70" s="5" t="s">
        <v>2558</v>
      </c>
      <c r="E70" s="5" t="s">
        <v>425</v>
      </c>
      <c r="F70" s="4" t="s">
        <v>349</v>
      </c>
      <c r="G70" s="4" t="s">
        <v>664</v>
      </c>
      <c r="H70" s="5"/>
      <c r="I70" s="5">
        <v>25</v>
      </c>
    </row>
    <row r="71" spans="1:9">
      <c r="A71" s="16" t="s">
        <v>1203</v>
      </c>
      <c r="B71" s="4" t="s">
        <v>1506</v>
      </c>
      <c r="C71" s="40" t="s">
        <v>2700</v>
      </c>
      <c r="D71" s="5" t="s">
        <v>2558</v>
      </c>
      <c r="E71" s="5" t="s">
        <v>425</v>
      </c>
      <c r="F71" s="4" t="s">
        <v>349</v>
      </c>
      <c r="G71" s="4" t="s">
        <v>664</v>
      </c>
      <c r="H71" s="18" t="s">
        <v>425</v>
      </c>
      <c r="I71" s="18" t="s">
        <v>425</v>
      </c>
    </row>
    <row r="72" spans="1:9">
      <c r="A72" s="16" t="s">
        <v>1205</v>
      </c>
      <c r="B72" s="4" t="s">
        <v>1507</v>
      </c>
      <c r="C72" s="40" t="s">
        <v>2700</v>
      </c>
      <c r="D72" s="5" t="s">
        <v>2558</v>
      </c>
      <c r="E72" s="5" t="s">
        <v>425</v>
      </c>
      <c r="F72" s="4" t="s">
        <v>349</v>
      </c>
      <c r="G72" s="4" t="s">
        <v>664</v>
      </c>
      <c r="H72" s="5"/>
      <c r="I72" s="5">
        <v>11</v>
      </c>
    </row>
    <row r="73" spans="1:9">
      <c r="A73" s="16" t="s">
        <v>1207</v>
      </c>
      <c r="B73" s="4" t="s">
        <v>1508</v>
      </c>
      <c r="C73" s="40" t="s">
        <v>2700</v>
      </c>
      <c r="D73" s="5" t="s">
        <v>2558</v>
      </c>
      <c r="E73" s="5" t="s">
        <v>425</v>
      </c>
      <c r="F73" s="4" t="s">
        <v>349</v>
      </c>
      <c r="G73" s="4" t="s">
        <v>664</v>
      </c>
      <c r="H73" s="5"/>
      <c r="I73" s="5">
        <v>15</v>
      </c>
    </row>
    <row r="74" spans="1:9">
      <c r="A74" s="16" t="s">
        <v>1209</v>
      </c>
      <c r="B74" s="4" t="s">
        <v>1509</v>
      </c>
      <c r="C74" s="40" t="s">
        <v>2700</v>
      </c>
      <c r="D74" s="5" t="s">
        <v>2558</v>
      </c>
      <c r="E74" s="5" t="s">
        <v>425</v>
      </c>
      <c r="F74" s="4" t="s">
        <v>349</v>
      </c>
      <c r="G74" s="4" t="s">
        <v>664</v>
      </c>
      <c r="H74" s="18" t="s">
        <v>425</v>
      </c>
      <c r="I74" s="18" t="s">
        <v>425</v>
      </c>
    </row>
    <row r="75" spans="1:9">
      <c r="A75" s="16" t="s">
        <v>1211</v>
      </c>
      <c r="B75" s="4" t="s">
        <v>1510</v>
      </c>
      <c r="C75" s="40" t="s">
        <v>2700</v>
      </c>
      <c r="D75" s="5" t="s">
        <v>2558</v>
      </c>
      <c r="E75" s="5" t="s">
        <v>425</v>
      </c>
      <c r="F75" s="4" t="s">
        <v>349</v>
      </c>
      <c r="G75" s="4" t="s">
        <v>664</v>
      </c>
      <c r="H75" s="5"/>
      <c r="I75" s="5">
        <v>11</v>
      </c>
    </row>
    <row r="76" spans="1:9">
      <c r="A76" s="16" t="s">
        <v>1213</v>
      </c>
      <c r="B76" s="4" t="s">
        <v>1511</v>
      </c>
      <c r="C76" s="40" t="s">
        <v>2700</v>
      </c>
      <c r="D76" s="5" t="s">
        <v>2558</v>
      </c>
      <c r="E76" s="5" t="s">
        <v>425</v>
      </c>
      <c r="F76" s="4" t="s">
        <v>349</v>
      </c>
      <c r="G76" s="4" t="s">
        <v>664</v>
      </c>
      <c r="H76" s="5"/>
      <c r="I76" s="5">
        <v>15</v>
      </c>
    </row>
    <row r="77" spans="1:9">
      <c r="A77" s="16" t="s">
        <v>1215</v>
      </c>
      <c r="B77" s="4" t="s">
        <v>1512</v>
      </c>
      <c r="C77" s="40" t="s">
        <v>2700</v>
      </c>
      <c r="D77" s="5" t="s">
        <v>2558</v>
      </c>
      <c r="E77" s="5" t="s">
        <v>425</v>
      </c>
      <c r="F77" s="4" t="s">
        <v>349</v>
      </c>
      <c r="G77" s="4" t="s">
        <v>664</v>
      </c>
      <c r="H77" s="18" t="s">
        <v>425</v>
      </c>
      <c r="I77" s="18" t="s">
        <v>425</v>
      </c>
    </row>
    <row r="78" spans="1:9">
      <c r="A78" s="16" t="s">
        <v>1217</v>
      </c>
      <c r="B78" s="4" t="s">
        <v>1513</v>
      </c>
      <c r="C78" s="40" t="s">
        <v>2700</v>
      </c>
      <c r="D78" s="5" t="s">
        <v>2558</v>
      </c>
      <c r="E78" s="5" t="s">
        <v>425</v>
      </c>
      <c r="F78" s="4" t="s">
        <v>349</v>
      </c>
      <c r="G78" s="4" t="s">
        <v>664</v>
      </c>
      <c r="H78" s="5"/>
      <c r="I78" s="5">
        <v>10</v>
      </c>
    </row>
    <row r="79" spans="1:9">
      <c r="A79" s="16" t="s">
        <v>1219</v>
      </c>
      <c r="B79" s="4" t="s">
        <v>1514</v>
      </c>
      <c r="C79" s="40" t="s">
        <v>2700</v>
      </c>
      <c r="D79" s="5" t="s">
        <v>2558</v>
      </c>
      <c r="E79" s="5" t="s">
        <v>425</v>
      </c>
      <c r="F79" s="4" t="s">
        <v>349</v>
      </c>
      <c r="G79" s="4" t="s">
        <v>664</v>
      </c>
      <c r="H79" s="18" t="s">
        <v>425</v>
      </c>
      <c r="I79" s="18" t="s">
        <v>425</v>
      </c>
    </row>
    <row r="80" spans="1:9">
      <c r="A80" s="16" t="s">
        <v>1221</v>
      </c>
      <c r="B80" s="4" t="s">
        <v>1515</v>
      </c>
      <c r="C80" s="40" t="s">
        <v>2700</v>
      </c>
      <c r="D80" s="5" t="s">
        <v>2558</v>
      </c>
      <c r="E80" s="5" t="s">
        <v>425</v>
      </c>
      <c r="F80" s="4" t="s">
        <v>349</v>
      </c>
      <c r="G80" s="4" t="s">
        <v>664</v>
      </c>
      <c r="H80" s="5"/>
      <c r="I80" s="5">
        <v>10</v>
      </c>
    </row>
    <row r="81" spans="1:9">
      <c r="A81" s="16" t="s">
        <v>1517</v>
      </c>
      <c r="B81" s="4" t="s">
        <v>1518</v>
      </c>
      <c r="C81" s="40" t="s">
        <v>2700</v>
      </c>
      <c r="D81" s="5" t="s">
        <v>2558</v>
      </c>
      <c r="E81" s="5" t="s">
        <v>425</v>
      </c>
      <c r="F81" s="4" t="s">
        <v>349</v>
      </c>
      <c r="G81" s="4" t="s">
        <v>664</v>
      </c>
      <c r="H81" s="18" t="s">
        <v>425</v>
      </c>
      <c r="I81" s="18" t="s">
        <v>425</v>
      </c>
    </row>
    <row r="82" spans="1:9">
      <c r="A82" s="16" t="s">
        <v>1520</v>
      </c>
      <c r="B82" s="4" t="s">
        <v>1521</v>
      </c>
      <c r="C82" s="40" t="s">
        <v>2700</v>
      </c>
      <c r="D82" s="5" t="s">
        <v>2558</v>
      </c>
      <c r="E82" s="5" t="s">
        <v>425</v>
      </c>
      <c r="F82" s="4" t="s">
        <v>349</v>
      </c>
      <c r="G82" s="4" t="s">
        <v>664</v>
      </c>
      <c r="H82" s="5"/>
      <c r="I82" s="5">
        <v>48</v>
      </c>
    </row>
    <row r="83" spans="1:9">
      <c r="A83" s="16" t="s">
        <v>1523</v>
      </c>
      <c r="B83" s="4" t="s">
        <v>1524</v>
      </c>
      <c r="C83" s="40" t="s">
        <v>2700</v>
      </c>
      <c r="D83" s="5" t="s">
        <v>2558</v>
      </c>
      <c r="E83" s="5" t="s">
        <v>425</v>
      </c>
      <c r="F83" s="4" t="s">
        <v>349</v>
      </c>
      <c r="G83" s="4" t="s">
        <v>664</v>
      </c>
      <c r="H83" s="5"/>
      <c r="I83" s="5">
        <v>69</v>
      </c>
    </row>
    <row r="84" spans="1:9">
      <c r="A84" s="16" t="s">
        <v>1526</v>
      </c>
      <c r="B84" s="4" t="s">
        <v>1527</v>
      </c>
      <c r="C84" s="40" t="s">
        <v>2700</v>
      </c>
      <c r="D84" s="5" t="s">
        <v>2558</v>
      </c>
      <c r="E84" s="5" t="s">
        <v>425</v>
      </c>
      <c r="F84" s="4" t="s">
        <v>349</v>
      </c>
      <c r="G84" s="4" t="s">
        <v>664</v>
      </c>
      <c r="H84" s="5"/>
      <c r="I84" s="5">
        <v>54</v>
      </c>
    </row>
    <row r="85" spans="1:9">
      <c r="A85" s="16" t="s">
        <v>1529</v>
      </c>
      <c r="B85" s="4" t="s">
        <v>1530</v>
      </c>
      <c r="C85" s="40" t="s">
        <v>2700</v>
      </c>
      <c r="D85" s="5" t="s">
        <v>2558</v>
      </c>
      <c r="E85" s="5" t="s">
        <v>425</v>
      </c>
      <c r="F85" s="4" t="s">
        <v>349</v>
      </c>
      <c r="G85" s="4" t="s">
        <v>664</v>
      </c>
      <c r="H85" s="5"/>
      <c r="I85" s="5">
        <v>76</v>
      </c>
    </row>
    <row r="86" spans="1:9">
      <c r="A86" s="16" t="s">
        <v>1532</v>
      </c>
      <c r="B86" s="4" t="s">
        <v>1533</v>
      </c>
      <c r="C86" s="40" t="s">
        <v>2700</v>
      </c>
      <c r="D86" s="5" t="s">
        <v>2558</v>
      </c>
      <c r="E86" s="5" t="s">
        <v>425</v>
      </c>
      <c r="F86" s="4" t="s">
        <v>349</v>
      </c>
      <c r="G86" s="4" t="s">
        <v>664</v>
      </c>
      <c r="H86" s="18" t="s">
        <v>425</v>
      </c>
      <c r="I86" s="18" t="s">
        <v>425</v>
      </c>
    </row>
    <row r="87" spans="1:9">
      <c r="A87" s="16" t="s">
        <v>1535</v>
      </c>
      <c r="B87" s="4" t="s">
        <v>1536</v>
      </c>
      <c r="C87" s="40" t="s">
        <v>2700</v>
      </c>
      <c r="D87" s="5" t="s">
        <v>2558</v>
      </c>
      <c r="E87" s="5" t="s">
        <v>425</v>
      </c>
      <c r="F87" s="4" t="s">
        <v>349</v>
      </c>
      <c r="G87" s="4" t="s">
        <v>664</v>
      </c>
      <c r="H87" s="5"/>
      <c r="I87" s="5">
        <v>48</v>
      </c>
    </row>
    <row r="88" spans="1:9">
      <c r="A88" s="16" t="s">
        <v>1538</v>
      </c>
      <c r="B88" s="4" t="s">
        <v>1539</v>
      </c>
      <c r="C88" s="40" t="s">
        <v>2700</v>
      </c>
      <c r="D88" s="5" t="s">
        <v>2558</v>
      </c>
      <c r="E88" s="5" t="s">
        <v>425</v>
      </c>
      <c r="F88" s="4" t="s">
        <v>349</v>
      </c>
      <c r="G88" s="4" t="s">
        <v>664</v>
      </c>
      <c r="H88" s="5"/>
      <c r="I88" s="5">
        <v>69</v>
      </c>
    </row>
    <row r="89" spans="1:9">
      <c r="A89" s="16" t="s">
        <v>1541</v>
      </c>
      <c r="B89" s="4" t="s">
        <v>1542</v>
      </c>
      <c r="C89" s="40" t="s">
        <v>2700</v>
      </c>
      <c r="D89" s="5" t="s">
        <v>2558</v>
      </c>
      <c r="E89" s="5" t="s">
        <v>425</v>
      </c>
      <c r="F89" s="4" t="s">
        <v>349</v>
      </c>
      <c r="G89" s="4" t="s">
        <v>664</v>
      </c>
      <c r="H89" s="5"/>
      <c r="I89" s="5">
        <v>54</v>
      </c>
    </row>
    <row r="90" spans="1:9">
      <c r="A90" s="16" t="s">
        <v>1544</v>
      </c>
      <c r="B90" s="4" t="s">
        <v>1545</v>
      </c>
      <c r="C90" s="40" t="s">
        <v>2700</v>
      </c>
      <c r="D90" s="5" t="s">
        <v>2558</v>
      </c>
      <c r="E90" s="5" t="s">
        <v>425</v>
      </c>
      <c r="F90" s="4" t="s">
        <v>349</v>
      </c>
      <c r="G90" s="4" t="s">
        <v>664</v>
      </c>
      <c r="H90" s="5"/>
      <c r="I90" s="5">
        <v>76</v>
      </c>
    </row>
    <row r="91" spans="1:9">
      <c r="A91" s="16" t="s">
        <v>1547</v>
      </c>
      <c r="B91" s="4" t="s">
        <v>1548</v>
      </c>
      <c r="C91" s="40" t="s">
        <v>2700</v>
      </c>
      <c r="D91" s="5" t="s">
        <v>2558</v>
      </c>
      <c r="E91" s="5" t="s">
        <v>425</v>
      </c>
      <c r="F91" s="4" t="s">
        <v>349</v>
      </c>
      <c r="G91" s="4" t="s">
        <v>664</v>
      </c>
      <c r="H91" s="18" t="s">
        <v>425</v>
      </c>
      <c r="I91" s="18" t="s">
        <v>425</v>
      </c>
    </row>
    <row r="92" spans="1:9">
      <c r="A92" s="16" t="s">
        <v>1550</v>
      </c>
      <c r="B92" s="4" t="s">
        <v>1551</v>
      </c>
      <c r="C92" s="40" t="s">
        <v>2700</v>
      </c>
      <c r="D92" s="5" t="s">
        <v>2558</v>
      </c>
      <c r="E92" s="5" t="s">
        <v>425</v>
      </c>
      <c r="F92" s="4" t="s">
        <v>349</v>
      </c>
      <c r="G92" s="4" t="s">
        <v>664</v>
      </c>
      <c r="H92" s="5"/>
      <c r="I92" s="5">
        <v>38</v>
      </c>
    </row>
    <row r="93" spans="1:9">
      <c r="A93" s="16" t="s">
        <v>1553</v>
      </c>
      <c r="B93" s="4" t="s">
        <v>1554</v>
      </c>
      <c r="C93" s="40" t="s">
        <v>2700</v>
      </c>
      <c r="D93" s="5" t="s">
        <v>2558</v>
      </c>
      <c r="E93" s="5" t="s">
        <v>425</v>
      </c>
      <c r="F93" s="4" t="s">
        <v>349</v>
      </c>
      <c r="G93" s="4" t="s">
        <v>664</v>
      </c>
      <c r="H93" s="5"/>
      <c r="I93" s="5">
        <v>52</v>
      </c>
    </row>
    <row r="94" spans="1:9">
      <c r="A94" s="16" t="s">
        <v>1556</v>
      </c>
      <c r="B94" s="4" t="s">
        <v>1557</v>
      </c>
      <c r="C94" s="40" t="s">
        <v>2700</v>
      </c>
      <c r="D94" s="5" t="s">
        <v>2558</v>
      </c>
      <c r="E94" s="5" t="s">
        <v>425</v>
      </c>
      <c r="F94" s="4" t="s">
        <v>349</v>
      </c>
      <c r="G94" s="4" t="s">
        <v>664</v>
      </c>
      <c r="H94" s="5"/>
      <c r="I94" s="5">
        <v>41</v>
      </c>
    </row>
    <row r="95" spans="1:9">
      <c r="A95" s="16" t="s">
        <v>1559</v>
      </c>
      <c r="B95" s="4" t="s">
        <v>1560</v>
      </c>
      <c r="C95" s="40" t="s">
        <v>2700</v>
      </c>
      <c r="D95" s="5" t="s">
        <v>2558</v>
      </c>
      <c r="E95" s="5" t="s">
        <v>425</v>
      </c>
      <c r="F95" s="4" t="s">
        <v>349</v>
      </c>
      <c r="G95" s="4" t="s">
        <v>664</v>
      </c>
      <c r="H95" s="5"/>
      <c r="I95" s="5">
        <v>58</v>
      </c>
    </row>
    <row r="96" spans="1:9">
      <c r="A96" s="16" t="s">
        <v>1562</v>
      </c>
      <c r="B96" s="4" t="s">
        <v>1563</v>
      </c>
      <c r="C96" s="40" t="s">
        <v>2700</v>
      </c>
      <c r="D96" s="5" t="s">
        <v>2558</v>
      </c>
      <c r="E96" s="5" t="s">
        <v>425</v>
      </c>
      <c r="F96" s="4" t="s">
        <v>349</v>
      </c>
      <c r="G96" s="4" t="s">
        <v>664</v>
      </c>
      <c r="H96" s="18" t="s">
        <v>425</v>
      </c>
      <c r="I96" s="18" t="s">
        <v>425</v>
      </c>
    </row>
    <row r="97" spans="1:9">
      <c r="A97" s="16" t="s">
        <v>1565</v>
      </c>
      <c r="B97" s="4" t="s">
        <v>1566</v>
      </c>
      <c r="C97" s="40" t="s">
        <v>2700</v>
      </c>
      <c r="D97" s="5" t="s">
        <v>2558</v>
      </c>
      <c r="E97" s="5" t="s">
        <v>425</v>
      </c>
      <c r="F97" s="4" t="s">
        <v>349</v>
      </c>
      <c r="G97" s="4" t="s">
        <v>664</v>
      </c>
      <c r="H97" s="5"/>
      <c r="I97" s="5">
        <v>38</v>
      </c>
    </row>
    <row r="98" spans="1:9">
      <c r="A98" s="16" t="s">
        <v>1568</v>
      </c>
      <c r="B98" s="4" t="s">
        <v>1569</v>
      </c>
      <c r="C98" s="40" t="s">
        <v>2700</v>
      </c>
      <c r="D98" s="5" t="s">
        <v>2558</v>
      </c>
      <c r="E98" s="5" t="s">
        <v>425</v>
      </c>
      <c r="F98" s="4" t="s">
        <v>349</v>
      </c>
      <c r="G98" s="4" t="s">
        <v>664</v>
      </c>
      <c r="H98" s="5"/>
      <c r="I98" s="5">
        <v>52</v>
      </c>
    </row>
    <row r="99" spans="1:9">
      <c r="A99" s="16" t="s">
        <v>1571</v>
      </c>
      <c r="B99" s="4" t="s">
        <v>1572</v>
      </c>
      <c r="C99" s="40" t="s">
        <v>2700</v>
      </c>
      <c r="D99" s="5" t="s">
        <v>2558</v>
      </c>
      <c r="E99" s="5" t="s">
        <v>425</v>
      </c>
      <c r="F99" s="4" t="s">
        <v>349</v>
      </c>
      <c r="G99" s="4" t="s">
        <v>664</v>
      </c>
      <c r="H99" s="5"/>
      <c r="I99" s="5">
        <v>41</v>
      </c>
    </row>
    <row r="100" spans="1:9">
      <c r="A100" s="16" t="s">
        <v>1574</v>
      </c>
      <c r="B100" s="4" t="s">
        <v>1575</v>
      </c>
      <c r="C100" s="40" t="s">
        <v>2700</v>
      </c>
      <c r="D100" s="5" t="s">
        <v>2558</v>
      </c>
      <c r="E100" s="5" t="s">
        <v>425</v>
      </c>
      <c r="F100" s="4" t="s">
        <v>349</v>
      </c>
      <c r="G100" s="4" t="s">
        <v>664</v>
      </c>
      <c r="H100" s="5"/>
      <c r="I100" s="5">
        <v>58</v>
      </c>
    </row>
    <row r="101" spans="1:9">
      <c r="A101" s="16" t="s">
        <v>1577</v>
      </c>
      <c r="B101" s="4" t="s">
        <v>1578</v>
      </c>
      <c r="C101" s="40" t="s">
        <v>2700</v>
      </c>
      <c r="D101" s="5" t="s">
        <v>2558</v>
      </c>
      <c r="E101" s="5" t="s">
        <v>425</v>
      </c>
      <c r="F101" s="4" t="s">
        <v>349</v>
      </c>
      <c r="G101" s="4" t="s">
        <v>664</v>
      </c>
      <c r="H101" s="18" t="s">
        <v>425</v>
      </c>
      <c r="I101" s="18" t="s">
        <v>425</v>
      </c>
    </row>
    <row r="102" spans="1:9">
      <c r="A102" s="16" t="s">
        <v>1580</v>
      </c>
      <c r="B102" s="4" t="s">
        <v>1581</v>
      </c>
      <c r="C102" s="40" t="s">
        <v>2700</v>
      </c>
      <c r="D102" s="5" t="s">
        <v>2558</v>
      </c>
      <c r="E102" s="5" t="s">
        <v>425</v>
      </c>
      <c r="F102" s="4" t="s">
        <v>349</v>
      </c>
      <c r="G102" s="4" t="s">
        <v>664</v>
      </c>
      <c r="H102" s="5"/>
      <c r="I102" s="5">
        <v>15</v>
      </c>
    </row>
    <row r="103" spans="1:9">
      <c r="A103" s="16" t="s">
        <v>1583</v>
      </c>
      <c r="B103" s="4" t="s">
        <v>1584</v>
      </c>
      <c r="C103" s="40" t="s">
        <v>2700</v>
      </c>
      <c r="D103" s="5" t="s">
        <v>2558</v>
      </c>
      <c r="E103" s="5" t="s">
        <v>425</v>
      </c>
      <c r="F103" s="4" t="s">
        <v>349</v>
      </c>
      <c r="G103" s="4" t="s">
        <v>664</v>
      </c>
      <c r="H103" s="5"/>
      <c r="I103" s="5">
        <v>24</v>
      </c>
    </row>
    <row r="104" spans="1:9">
      <c r="A104" s="16" t="s">
        <v>1586</v>
      </c>
      <c r="B104" s="4" t="s">
        <v>1587</v>
      </c>
      <c r="C104" s="40" t="s">
        <v>2700</v>
      </c>
      <c r="D104" s="5" t="s">
        <v>2558</v>
      </c>
      <c r="E104" s="5" t="s">
        <v>425</v>
      </c>
      <c r="F104" s="4" t="s">
        <v>349</v>
      </c>
      <c r="G104" s="4" t="s">
        <v>664</v>
      </c>
      <c r="H104" s="5"/>
      <c r="I104" s="5">
        <v>25</v>
      </c>
    </row>
    <row r="105" spans="1:9">
      <c r="A105" s="16" t="s">
        <v>1589</v>
      </c>
      <c r="B105" s="4" t="s">
        <v>1590</v>
      </c>
      <c r="C105" s="40" t="s">
        <v>2700</v>
      </c>
      <c r="D105" s="5" t="s">
        <v>2558</v>
      </c>
      <c r="E105" s="5" t="s">
        <v>425</v>
      </c>
      <c r="F105" s="4" t="s">
        <v>349</v>
      </c>
      <c r="G105" s="4" t="s">
        <v>664</v>
      </c>
      <c r="H105" s="5"/>
      <c r="I105" s="5">
        <v>36</v>
      </c>
    </row>
    <row r="106" spans="1:9">
      <c r="A106" s="16" t="s">
        <v>1592</v>
      </c>
      <c r="B106" s="4" t="s">
        <v>1593</v>
      </c>
      <c r="C106" s="40" t="s">
        <v>2700</v>
      </c>
      <c r="D106" s="5" t="s">
        <v>2558</v>
      </c>
      <c r="E106" s="5" t="s">
        <v>425</v>
      </c>
      <c r="F106" s="4" t="s">
        <v>349</v>
      </c>
      <c r="G106" s="4" t="s">
        <v>664</v>
      </c>
      <c r="H106" s="18" t="s">
        <v>425</v>
      </c>
      <c r="I106" s="18" t="s">
        <v>425</v>
      </c>
    </row>
    <row r="107" spans="1:9">
      <c r="A107" s="16" t="s">
        <v>1595</v>
      </c>
      <c r="B107" s="4" t="s">
        <v>1596</v>
      </c>
      <c r="C107" s="40" t="s">
        <v>2700</v>
      </c>
      <c r="D107" s="5" t="s">
        <v>2558</v>
      </c>
      <c r="E107" s="5" t="s">
        <v>425</v>
      </c>
      <c r="F107" s="4" t="s">
        <v>349</v>
      </c>
      <c r="G107" s="4" t="s">
        <v>664</v>
      </c>
      <c r="H107" s="5"/>
      <c r="I107" s="5">
        <v>15</v>
      </c>
    </row>
    <row r="108" spans="1:9">
      <c r="A108" s="16" t="s">
        <v>1598</v>
      </c>
      <c r="B108" s="4" t="s">
        <v>1599</v>
      </c>
      <c r="C108" s="40" t="s">
        <v>2700</v>
      </c>
      <c r="D108" s="5" t="s">
        <v>2558</v>
      </c>
      <c r="E108" s="5" t="s">
        <v>425</v>
      </c>
      <c r="F108" s="4" t="s">
        <v>349</v>
      </c>
      <c r="G108" s="4" t="s">
        <v>664</v>
      </c>
      <c r="H108" s="5"/>
      <c r="I108" s="5">
        <v>24</v>
      </c>
    </row>
    <row r="109" spans="1:9">
      <c r="A109" s="16" t="s">
        <v>1601</v>
      </c>
      <c r="B109" s="4" t="s">
        <v>1602</v>
      </c>
      <c r="C109" s="40" t="s">
        <v>2700</v>
      </c>
      <c r="D109" s="5" t="s">
        <v>2558</v>
      </c>
      <c r="E109" s="5" t="s">
        <v>425</v>
      </c>
      <c r="F109" s="4" t="s">
        <v>349</v>
      </c>
      <c r="G109" s="4" t="s">
        <v>664</v>
      </c>
      <c r="H109" s="5"/>
      <c r="I109" s="5">
        <v>25</v>
      </c>
    </row>
    <row r="110" spans="1:9">
      <c r="A110" s="16" t="s">
        <v>1604</v>
      </c>
      <c r="B110" s="4" t="s">
        <v>1605</v>
      </c>
      <c r="C110" s="40" t="s">
        <v>2700</v>
      </c>
      <c r="D110" s="5" t="s">
        <v>2558</v>
      </c>
      <c r="E110" s="5" t="s">
        <v>425</v>
      </c>
      <c r="F110" s="4" t="s">
        <v>349</v>
      </c>
      <c r="G110" s="4" t="s">
        <v>664</v>
      </c>
      <c r="H110" s="5"/>
      <c r="I110" s="5">
        <v>36</v>
      </c>
    </row>
    <row r="111" spans="1:9">
      <c r="A111" s="16" t="s">
        <v>1607</v>
      </c>
      <c r="B111" s="4" t="s">
        <v>1608</v>
      </c>
      <c r="C111" s="40" t="s">
        <v>2700</v>
      </c>
      <c r="D111" s="5" t="s">
        <v>2558</v>
      </c>
      <c r="E111" s="5" t="s">
        <v>425</v>
      </c>
      <c r="F111" s="4" t="s">
        <v>349</v>
      </c>
      <c r="G111" s="4" t="s">
        <v>664</v>
      </c>
      <c r="H111" s="18" t="s">
        <v>425</v>
      </c>
      <c r="I111" s="18" t="s">
        <v>425</v>
      </c>
    </row>
    <row r="112" spans="1:9">
      <c r="A112" s="16" t="s">
        <v>1610</v>
      </c>
      <c r="B112" s="4" t="s">
        <v>1611</v>
      </c>
      <c r="C112" s="40" t="s">
        <v>2700</v>
      </c>
      <c r="D112" s="5" t="s">
        <v>2558</v>
      </c>
      <c r="E112" s="5" t="s">
        <v>425</v>
      </c>
      <c r="F112" s="4" t="s">
        <v>349</v>
      </c>
      <c r="G112" s="4" t="s">
        <v>664</v>
      </c>
      <c r="H112" s="5"/>
      <c r="I112" s="5">
        <v>11</v>
      </c>
    </row>
    <row r="113" spans="1:9">
      <c r="A113" s="16" t="s">
        <v>1613</v>
      </c>
      <c r="B113" s="4" t="s">
        <v>1614</v>
      </c>
      <c r="C113" s="40" t="s">
        <v>2700</v>
      </c>
      <c r="D113" s="5" t="s">
        <v>2558</v>
      </c>
      <c r="E113" s="5" t="s">
        <v>425</v>
      </c>
      <c r="F113" s="4" t="s">
        <v>349</v>
      </c>
      <c r="G113" s="4" t="s">
        <v>664</v>
      </c>
      <c r="H113" s="5"/>
      <c r="I113" s="5">
        <v>10</v>
      </c>
    </row>
    <row r="114" spans="1:9">
      <c r="A114" s="16" t="s">
        <v>1616</v>
      </c>
      <c r="B114" s="4" t="s">
        <v>1617</v>
      </c>
      <c r="C114" s="40" t="s">
        <v>2700</v>
      </c>
      <c r="D114" s="5" t="s">
        <v>2558</v>
      </c>
      <c r="E114" s="5" t="s">
        <v>425</v>
      </c>
      <c r="F114" s="4" t="s">
        <v>349</v>
      </c>
      <c r="G114" s="4" t="s">
        <v>664</v>
      </c>
      <c r="H114" s="5"/>
      <c r="I114" s="5">
        <v>15</v>
      </c>
    </row>
    <row r="115" spans="1:9">
      <c r="A115" s="16" t="s">
        <v>1619</v>
      </c>
      <c r="B115" s="4" t="s">
        <v>1620</v>
      </c>
      <c r="C115" s="40" t="s">
        <v>2700</v>
      </c>
      <c r="D115" s="5" t="s">
        <v>2558</v>
      </c>
      <c r="E115" s="5" t="s">
        <v>425</v>
      </c>
      <c r="F115" s="4" t="s">
        <v>349</v>
      </c>
      <c r="G115" s="4" t="s">
        <v>664</v>
      </c>
      <c r="H115" s="18" t="s">
        <v>425</v>
      </c>
      <c r="I115" s="18" t="s">
        <v>425</v>
      </c>
    </row>
    <row r="116" spans="1:9">
      <c r="A116" s="16" t="s">
        <v>1622</v>
      </c>
      <c r="B116" s="4" t="s">
        <v>1623</v>
      </c>
      <c r="C116" s="40" t="s">
        <v>2700</v>
      </c>
      <c r="D116" s="5" t="s">
        <v>2558</v>
      </c>
      <c r="E116" s="5" t="s">
        <v>425</v>
      </c>
      <c r="F116" s="4" t="s">
        <v>349</v>
      </c>
      <c r="G116" s="4" t="s">
        <v>664</v>
      </c>
      <c r="H116" s="5"/>
      <c r="I116" s="5">
        <v>11</v>
      </c>
    </row>
    <row r="117" spans="1:9">
      <c r="A117" s="16" t="s">
        <v>1625</v>
      </c>
      <c r="B117" s="4" t="s">
        <v>1626</v>
      </c>
      <c r="C117" s="40" t="s">
        <v>2700</v>
      </c>
      <c r="D117" s="5" t="s">
        <v>2558</v>
      </c>
      <c r="E117" s="5" t="s">
        <v>425</v>
      </c>
      <c r="F117" s="4" t="s">
        <v>349</v>
      </c>
      <c r="G117" s="4" t="s">
        <v>664</v>
      </c>
      <c r="H117" s="5"/>
      <c r="I117" s="5">
        <v>10</v>
      </c>
    </row>
    <row r="118" spans="1:9">
      <c r="A118" s="16" t="s">
        <v>1628</v>
      </c>
      <c r="B118" s="4" t="s">
        <v>1629</v>
      </c>
      <c r="C118" s="40" t="s">
        <v>2700</v>
      </c>
      <c r="D118" s="5" t="s">
        <v>2558</v>
      </c>
      <c r="E118" s="5" t="s">
        <v>425</v>
      </c>
      <c r="F118" s="4" t="s">
        <v>349</v>
      </c>
      <c r="G118" s="4" t="s">
        <v>664</v>
      </c>
      <c r="H118" s="5"/>
      <c r="I118" s="5">
        <v>15</v>
      </c>
    </row>
    <row r="119" spans="1:9">
      <c r="A119" s="16" t="s">
        <v>1631</v>
      </c>
      <c r="B119" s="4" t="s">
        <v>1632</v>
      </c>
      <c r="C119" s="40" t="s">
        <v>2700</v>
      </c>
      <c r="D119" s="5" t="s">
        <v>2558</v>
      </c>
      <c r="E119" s="5" t="s">
        <v>425</v>
      </c>
      <c r="F119" s="4" t="s">
        <v>349</v>
      </c>
      <c r="G119" s="4" t="s">
        <v>664</v>
      </c>
      <c r="H119" s="18" t="s">
        <v>425</v>
      </c>
      <c r="I119" s="18" t="s">
        <v>425</v>
      </c>
    </row>
    <row r="120" spans="1:9">
      <c r="A120" s="16" t="s">
        <v>1634</v>
      </c>
      <c r="B120" s="4" t="s">
        <v>1635</v>
      </c>
      <c r="C120" s="40" t="s">
        <v>2700</v>
      </c>
      <c r="D120" s="5" t="s">
        <v>2558</v>
      </c>
      <c r="E120" s="5" t="s">
        <v>425</v>
      </c>
      <c r="F120" s="4" t="s">
        <v>349</v>
      </c>
      <c r="G120" s="4" t="s">
        <v>664</v>
      </c>
      <c r="H120" s="5"/>
      <c r="I120" s="5">
        <v>7</v>
      </c>
    </row>
    <row r="121" spans="1:9">
      <c r="A121" s="16" t="s">
        <v>1637</v>
      </c>
      <c r="B121" s="4" t="s">
        <v>1638</v>
      </c>
      <c r="C121" s="40" t="s">
        <v>2700</v>
      </c>
      <c r="D121" s="5" t="s">
        <v>2558</v>
      </c>
      <c r="E121" s="5" t="s">
        <v>425</v>
      </c>
      <c r="F121" s="4" t="s">
        <v>349</v>
      </c>
      <c r="G121" s="4" t="s">
        <v>664</v>
      </c>
      <c r="H121" s="5"/>
      <c r="I121" s="5">
        <v>21</v>
      </c>
    </row>
    <row r="122" spans="1:9">
      <c r="A122" s="16" t="s">
        <v>1640</v>
      </c>
      <c r="B122" s="4" t="s">
        <v>1641</v>
      </c>
      <c r="C122" s="40" t="s">
        <v>2700</v>
      </c>
      <c r="D122" s="5" t="s">
        <v>2558</v>
      </c>
      <c r="E122" s="5" t="s">
        <v>425</v>
      </c>
      <c r="F122" s="4" t="s">
        <v>349</v>
      </c>
      <c r="G122" s="4" t="s">
        <v>664</v>
      </c>
      <c r="H122" s="5"/>
      <c r="I122" s="5">
        <v>13</v>
      </c>
    </row>
    <row r="123" spans="1:9">
      <c r="A123" s="16" t="s">
        <v>1643</v>
      </c>
      <c r="B123" s="4" t="s">
        <v>1644</v>
      </c>
      <c r="C123" s="40" t="s">
        <v>2700</v>
      </c>
      <c r="D123" s="5" t="s">
        <v>2558</v>
      </c>
      <c r="E123" s="5" t="s">
        <v>425</v>
      </c>
      <c r="F123" s="4" t="s">
        <v>349</v>
      </c>
      <c r="G123" s="4" t="s">
        <v>664</v>
      </c>
      <c r="H123" s="5"/>
      <c r="I123" s="5">
        <v>32</v>
      </c>
    </row>
    <row r="124" spans="1:9">
      <c r="A124" s="16" t="s">
        <v>1646</v>
      </c>
      <c r="B124" s="4" t="s">
        <v>1647</v>
      </c>
      <c r="C124" s="40" t="s">
        <v>2700</v>
      </c>
      <c r="D124" s="5" t="s">
        <v>2558</v>
      </c>
      <c r="E124" s="5" t="s">
        <v>425</v>
      </c>
      <c r="F124" s="4" t="s">
        <v>349</v>
      </c>
      <c r="G124" s="4" t="s">
        <v>664</v>
      </c>
      <c r="H124" s="18" t="s">
        <v>425</v>
      </c>
      <c r="I124" s="18" t="s">
        <v>425</v>
      </c>
    </row>
    <row r="125" spans="1:9">
      <c r="A125" s="16" t="s">
        <v>1649</v>
      </c>
      <c r="B125" s="4" t="s">
        <v>1650</v>
      </c>
      <c r="C125" s="40" t="s">
        <v>2700</v>
      </c>
      <c r="D125" s="5" t="s">
        <v>2558</v>
      </c>
      <c r="E125" s="5" t="s">
        <v>425</v>
      </c>
      <c r="F125" s="4" t="s">
        <v>349</v>
      </c>
      <c r="G125" s="4" t="s">
        <v>664</v>
      </c>
      <c r="H125" s="5"/>
      <c r="I125" s="5">
        <v>7</v>
      </c>
    </row>
    <row r="126" spans="1:9">
      <c r="A126" s="16" t="s">
        <v>1652</v>
      </c>
      <c r="B126" s="4" t="s">
        <v>1653</v>
      </c>
      <c r="C126" s="40" t="s">
        <v>2700</v>
      </c>
      <c r="D126" s="5" t="s">
        <v>2558</v>
      </c>
      <c r="E126" s="5" t="s">
        <v>425</v>
      </c>
      <c r="F126" s="4" t="s">
        <v>349</v>
      </c>
      <c r="G126" s="4" t="s">
        <v>664</v>
      </c>
      <c r="H126" s="5"/>
      <c r="I126" s="5">
        <v>21</v>
      </c>
    </row>
    <row r="127" spans="1:9">
      <c r="A127" s="16" t="s">
        <v>1655</v>
      </c>
      <c r="B127" s="4" t="s">
        <v>1656</v>
      </c>
      <c r="C127" s="40" t="s">
        <v>2700</v>
      </c>
      <c r="D127" s="5" t="s">
        <v>2558</v>
      </c>
      <c r="E127" s="5" t="s">
        <v>425</v>
      </c>
      <c r="F127" s="4" t="s">
        <v>349</v>
      </c>
      <c r="G127" s="4" t="s">
        <v>664</v>
      </c>
      <c r="H127" s="5"/>
      <c r="I127" s="5">
        <v>13</v>
      </c>
    </row>
    <row r="128" spans="1:9">
      <c r="A128" s="16" t="s">
        <v>1658</v>
      </c>
      <c r="B128" s="4" t="s">
        <v>1659</v>
      </c>
      <c r="C128" s="40" t="s">
        <v>2700</v>
      </c>
      <c r="D128" s="5" t="s">
        <v>2558</v>
      </c>
      <c r="E128" s="5" t="s">
        <v>425</v>
      </c>
      <c r="F128" s="4" t="s">
        <v>349</v>
      </c>
      <c r="G128" s="4" t="s">
        <v>664</v>
      </c>
      <c r="H128" s="5"/>
      <c r="I128" s="5">
        <v>32</v>
      </c>
    </row>
    <row r="129" spans="1:9">
      <c r="A129" s="16" t="s">
        <v>1661</v>
      </c>
      <c r="B129" s="4" t="s">
        <v>2519</v>
      </c>
      <c r="C129" s="40" t="s">
        <v>2700</v>
      </c>
      <c r="D129" s="5" t="s">
        <v>2558</v>
      </c>
      <c r="E129" s="5" t="s">
        <v>425</v>
      </c>
      <c r="F129" s="4" t="s">
        <v>349</v>
      </c>
      <c r="G129" s="4" t="s">
        <v>664</v>
      </c>
      <c r="H129" s="18" t="s">
        <v>425</v>
      </c>
      <c r="I129" s="18" t="s">
        <v>425</v>
      </c>
    </row>
    <row r="130" spans="1:9">
      <c r="A130" s="16" t="s">
        <v>1663</v>
      </c>
      <c r="B130" s="4" t="s">
        <v>2520</v>
      </c>
      <c r="C130" s="40" t="s">
        <v>2700</v>
      </c>
      <c r="D130" s="5" t="s">
        <v>2558</v>
      </c>
      <c r="E130" s="5" t="s">
        <v>425</v>
      </c>
      <c r="F130" s="4" t="s">
        <v>349</v>
      </c>
      <c r="G130" s="4" t="s">
        <v>664</v>
      </c>
      <c r="H130" s="5"/>
      <c r="I130" s="5">
        <v>21</v>
      </c>
    </row>
    <row r="131" spans="1:9">
      <c r="A131" s="16" t="s">
        <v>1665</v>
      </c>
      <c r="B131" s="4" t="s">
        <v>2521</v>
      </c>
      <c r="C131" s="40" t="s">
        <v>2700</v>
      </c>
      <c r="D131" s="5" t="s">
        <v>2558</v>
      </c>
      <c r="E131" s="5" t="s">
        <v>425</v>
      </c>
      <c r="F131" s="4" t="s">
        <v>349</v>
      </c>
      <c r="G131" s="4" t="s">
        <v>664</v>
      </c>
      <c r="H131" s="5"/>
      <c r="I131" s="5">
        <v>10</v>
      </c>
    </row>
    <row r="132" spans="1:9">
      <c r="A132" s="16" t="s">
        <v>1667</v>
      </c>
      <c r="B132" s="4" t="s">
        <v>2522</v>
      </c>
      <c r="C132" s="40" t="s">
        <v>2700</v>
      </c>
      <c r="D132" s="5" t="s">
        <v>2558</v>
      </c>
      <c r="E132" s="5" t="s">
        <v>425</v>
      </c>
      <c r="F132" s="4" t="s">
        <v>349</v>
      </c>
      <c r="G132" s="4" t="s">
        <v>664</v>
      </c>
      <c r="H132" s="5"/>
      <c r="I132" s="5">
        <v>25</v>
      </c>
    </row>
    <row r="133" spans="1:9">
      <c r="A133" s="16" t="s">
        <v>1669</v>
      </c>
      <c r="B133" s="4" t="s">
        <v>2523</v>
      </c>
      <c r="C133" s="40" t="s">
        <v>2700</v>
      </c>
      <c r="D133" s="5" t="s">
        <v>2558</v>
      </c>
      <c r="E133" s="5" t="s">
        <v>425</v>
      </c>
      <c r="F133" s="4" t="s">
        <v>349</v>
      </c>
      <c r="G133" s="4" t="s">
        <v>664</v>
      </c>
      <c r="H133" s="18" t="s">
        <v>425</v>
      </c>
      <c r="I133" s="18" t="s">
        <v>425</v>
      </c>
    </row>
    <row r="134" spans="1:9">
      <c r="A134" s="16" t="s">
        <v>1671</v>
      </c>
      <c r="B134" s="4" t="s">
        <v>2524</v>
      </c>
      <c r="C134" s="40" t="s">
        <v>2700</v>
      </c>
      <c r="D134" s="5" t="s">
        <v>2558</v>
      </c>
      <c r="E134" s="5" t="s">
        <v>425</v>
      </c>
      <c r="F134" s="4" t="s">
        <v>349</v>
      </c>
      <c r="G134" s="4" t="s">
        <v>664</v>
      </c>
      <c r="H134" s="5"/>
      <c r="I134" s="5">
        <v>21</v>
      </c>
    </row>
    <row r="135" spans="1:9">
      <c r="A135" s="16" t="s">
        <v>1673</v>
      </c>
      <c r="B135" s="4" t="s">
        <v>2525</v>
      </c>
      <c r="C135" s="40" t="s">
        <v>2700</v>
      </c>
      <c r="D135" s="5" t="s">
        <v>2558</v>
      </c>
      <c r="E135" s="5" t="s">
        <v>425</v>
      </c>
      <c r="F135" s="4" t="s">
        <v>349</v>
      </c>
      <c r="G135" s="4" t="s">
        <v>664</v>
      </c>
      <c r="H135" s="5"/>
      <c r="I135" s="5">
        <v>10</v>
      </c>
    </row>
    <row r="136" spans="1:9">
      <c r="A136" s="16" t="s">
        <v>1675</v>
      </c>
      <c r="B136" s="4" t="s">
        <v>2526</v>
      </c>
      <c r="C136" s="40" t="s">
        <v>2700</v>
      </c>
      <c r="D136" s="5" t="s">
        <v>2558</v>
      </c>
      <c r="E136" s="5" t="s">
        <v>425</v>
      </c>
      <c r="F136" s="4" t="s">
        <v>349</v>
      </c>
      <c r="G136" s="4" t="s">
        <v>664</v>
      </c>
      <c r="H136" s="5"/>
      <c r="I136" s="5">
        <v>25</v>
      </c>
    </row>
    <row r="137" spans="1:9">
      <c r="A137" s="16" t="s">
        <v>1677</v>
      </c>
      <c r="B137" s="4" t="s">
        <v>1678</v>
      </c>
      <c r="C137" s="40" t="s">
        <v>2700</v>
      </c>
      <c r="D137" s="5" t="s">
        <v>2558</v>
      </c>
      <c r="E137" s="5" t="s">
        <v>425</v>
      </c>
      <c r="F137" s="4" t="s">
        <v>349</v>
      </c>
      <c r="G137" s="4" t="s">
        <v>664</v>
      </c>
      <c r="H137" s="18" t="s">
        <v>425</v>
      </c>
      <c r="I137" s="18" t="s">
        <v>425</v>
      </c>
    </row>
    <row r="138" spans="1:9">
      <c r="A138" s="16" t="s">
        <v>1680</v>
      </c>
      <c r="B138" s="4" t="s">
        <v>1681</v>
      </c>
      <c r="C138" s="40" t="s">
        <v>2700</v>
      </c>
      <c r="D138" s="5" t="s">
        <v>2558</v>
      </c>
      <c r="E138" s="5" t="s">
        <v>425</v>
      </c>
      <c r="F138" s="4" t="s">
        <v>349</v>
      </c>
      <c r="G138" s="4" t="s">
        <v>664</v>
      </c>
      <c r="H138" s="5"/>
      <c r="I138" s="5">
        <v>11</v>
      </c>
    </row>
    <row r="139" spans="1:9">
      <c r="A139" s="16" t="s">
        <v>1683</v>
      </c>
      <c r="B139" s="4" t="s">
        <v>1684</v>
      </c>
      <c r="C139" s="40" t="s">
        <v>2700</v>
      </c>
      <c r="D139" s="5" t="s">
        <v>2558</v>
      </c>
      <c r="E139" s="5" t="s">
        <v>425</v>
      </c>
      <c r="F139" s="4" t="s">
        <v>349</v>
      </c>
      <c r="G139" s="4" t="s">
        <v>664</v>
      </c>
      <c r="H139" s="5"/>
      <c r="I139" s="5">
        <v>15</v>
      </c>
    </row>
    <row r="140" spans="1:9">
      <c r="A140" s="16" t="s">
        <v>1686</v>
      </c>
      <c r="B140" s="4" t="s">
        <v>1678</v>
      </c>
      <c r="C140" s="40" t="s">
        <v>2700</v>
      </c>
      <c r="D140" s="5" t="s">
        <v>2558</v>
      </c>
      <c r="E140" s="5" t="s">
        <v>425</v>
      </c>
      <c r="F140" s="4" t="s">
        <v>349</v>
      </c>
      <c r="G140" s="4" t="s">
        <v>664</v>
      </c>
      <c r="H140" s="18" t="s">
        <v>425</v>
      </c>
      <c r="I140" s="18" t="s">
        <v>425</v>
      </c>
    </row>
    <row r="141" spans="1:9">
      <c r="A141" s="16" t="s">
        <v>1688</v>
      </c>
      <c r="B141" s="4" t="s">
        <v>1681</v>
      </c>
      <c r="C141" s="40" t="s">
        <v>2700</v>
      </c>
      <c r="D141" s="5" t="s">
        <v>2558</v>
      </c>
      <c r="E141" s="5" t="s">
        <v>425</v>
      </c>
      <c r="F141" s="4" t="s">
        <v>349</v>
      </c>
      <c r="G141" s="4" t="s">
        <v>664</v>
      </c>
      <c r="H141" s="5"/>
      <c r="I141" s="5">
        <v>11</v>
      </c>
    </row>
    <row r="142" spans="1:9">
      <c r="A142" s="16" t="s">
        <v>1690</v>
      </c>
      <c r="B142" s="4" t="s">
        <v>1691</v>
      </c>
      <c r="C142" s="40" t="s">
        <v>2700</v>
      </c>
      <c r="D142" s="5" t="s">
        <v>2558</v>
      </c>
      <c r="E142" s="5" t="s">
        <v>425</v>
      </c>
      <c r="F142" s="4" t="s">
        <v>349</v>
      </c>
      <c r="G142" s="4" t="s">
        <v>664</v>
      </c>
      <c r="H142" s="5"/>
      <c r="I142" s="5">
        <v>15</v>
      </c>
    </row>
    <row r="143" spans="1:9">
      <c r="A143" s="16" t="s">
        <v>1693</v>
      </c>
      <c r="B143" s="4" t="s">
        <v>1694</v>
      </c>
      <c r="C143" s="40" t="s">
        <v>2700</v>
      </c>
      <c r="D143" s="5" t="s">
        <v>2558</v>
      </c>
      <c r="E143" s="5" t="s">
        <v>425</v>
      </c>
      <c r="F143" s="4" t="s">
        <v>349</v>
      </c>
      <c r="G143" s="4" t="s">
        <v>664</v>
      </c>
      <c r="H143" s="5"/>
      <c r="I143" s="5">
        <v>54</v>
      </c>
    </row>
    <row r="144" spans="1:9">
      <c r="A144" s="16" t="s">
        <v>1696</v>
      </c>
      <c r="B144" s="4" t="s">
        <v>1697</v>
      </c>
      <c r="C144" s="40" t="s">
        <v>2700</v>
      </c>
      <c r="D144" s="5" t="s">
        <v>2558</v>
      </c>
      <c r="E144" s="5" t="s">
        <v>425</v>
      </c>
      <c r="F144" s="4" t="s">
        <v>349</v>
      </c>
      <c r="G144" s="4" t="s">
        <v>664</v>
      </c>
      <c r="H144" s="5"/>
      <c r="I144" s="5">
        <v>76</v>
      </c>
    </row>
    <row r="145" spans="1:9">
      <c r="A145" s="16" t="s">
        <v>1699</v>
      </c>
      <c r="B145" s="4" t="s">
        <v>1700</v>
      </c>
      <c r="C145" s="40" t="s">
        <v>2700</v>
      </c>
      <c r="D145" s="5" t="s">
        <v>2558</v>
      </c>
      <c r="E145" s="5" t="s">
        <v>425</v>
      </c>
      <c r="F145" s="4" t="s">
        <v>349</v>
      </c>
      <c r="G145" s="4" t="s">
        <v>664</v>
      </c>
      <c r="H145" s="5"/>
      <c r="I145" s="5">
        <v>54</v>
      </c>
    </row>
    <row r="146" spans="1:9">
      <c r="A146" s="16" t="s">
        <v>1702</v>
      </c>
      <c r="B146" s="4" t="s">
        <v>1703</v>
      </c>
      <c r="C146" s="40" t="s">
        <v>2700</v>
      </c>
      <c r="D146" s="5" t="s">
        <v>2558</v>
      </c>
      <c r="E146" s="5" t="s">
        <v>425</v>
      </c>
      <c r="F146" s="4" t="s">
        <v>349</v>
      </c>
      <c r="G146" s="4" t="s">
        <v>664</v>
      </c>
      <c r="H146" s="5"/>
      <c r="I146" s="5">
        <v>76</v>
      </c>
    </row>
    <row r="147" spans="1:9">
      <c r="A147" s="16" t="s">
        <v>1705</v>
      </c>
      <c r="B147" s="4" t="s">
        <v>1706</v>
      </c>
      <c r="C147" s="40" t="s">
        <v>2700</v>
      </c>
      <c r="D147" s="5" t="s">
        <v>2558</v>
      </c>
      <c r="E147" s="5" t="s">
        <v>425</v>
      </c>
      <c r="F147" s="4" t="s">
        <v>349</v>
      </c>
      <c r="G147" s="4" t="s">
        <v>664</v>
      </c>
      <c r="H147" s="5"/>
      <c r="I147" s="5">
        <v>41</v>
      </c>
    </row>
    <row r="148" spans="1:9">
      <c r="A148" s="16" t="s">
        <v>1708</v>
      </c>
      <c r="B148" s="4" t="s">
        <v>1709</v>
      </c>
      <c r="C148" s="40" t="s">
        <v>2700</v>
      </c>
      <c r="D148" s="5" t="s">
        <v>2558</v>
      </c>
      <c r="E148" s="5" t="s">
        <v>425</v>
      </c>
      <c r="F148" s="4" t="s">
        <v>349</v>
      </c>
      <c r="G148" s="4" t="s">
        <v>664</v>
      </c>
      <c r="H148" s="5"/>
      <c r="I148" s="5">
        <v>58</v>
      </c>
    </row>
    <row r="149" spans="1:9">
      <c r="A149" s="16" t="s">
        <v>1711</v>
      </c>
      <c r="B149" s="4" t="s">
        <v>1712</v>
      </c>
      <c r="C149" s="40" t="s">
        <v>2700</v>
      </c>
      <c r="D149" s="5" t="s">
        <v>2558</v>
      </c>
      <c r="E149" s="5" t="s">
        <v>425</v>
      </c>
      <c r="F149" s="4" t="s">
        <v>349</v>
      </c>
      <c r="G149" s="4" t="s">
        <v>664</v>
      </c>
      <c r="H149" s="5"/>
      <c r="I149" s="5">
        <v>41</v>
      </c>
    </row>
    <row r="150" spans="1:9">
      <c r="A150" s="16" t="s">
        <v>1714</v>
      </c>
      <c r="B150" s="4" t="s">
        <v>1715</v>
      </c>
      <c r="C150" s="40" t="s">
        <v>2700</v>
      </c>
      <c r="D150" s="5" t="s">
        <v>2558</v>
      </c>
      <c r="E150" s="5" t="s">
        <v>425</v>
      </c>
      <c r="F150" s="4" t="s">
        <v>349</v>
      </c>
      <c r="G150" s="4" t="s">
        <v>664</v>
      </c>
      <c r="H150" s="5"/>
      <c r="I150" s="5">
        <v>58</v>
      </c>
    </row>
    <row r="151" spans="1:9">
      <c r="A151" s="16" t="s">
        <v>1717</v>
      </c>
      <c r="B151" s="4" t="s">
        <v>1718</v>
      </c>
      <c r="C151" s="40" t="s">
        <v>2700</v>
      </c>
      <c r="D151" s="5" t="s">
        <v>2558</v>
      </c>
      <c r="E151" s="5" t="s">
        <v>425</v>
      </c>
      <c r="F151" s="4" t="s">
        <v>349</v>
      </c>
      <c r="G151" s="4" t="s">
        <v>664</v>
      </c>
      <c r="H151" s="5"/>
      <c r="I151" s="5">
        <v>25</v>
      </c>
    </row>
    <row r="152" spans="1:9">
      <c r="A152" s="16" t="s">
        <v>1720</v>
      </c>
      <c r="B152" s="4" t="s">
        <v>1721</v>
      </c>
      <c r="C152" s="40" t="s">
        <v>2700</v>
      </c>
      <c r="D152" s="5" t="s">
        <v>2558</v>
      </c>
      <c r="E152" s="5" t="s">
        <v>425</v>
      </c>
      <c r="F152" s="4" t="s">
        <v>349</v>
      </c>
      <c r="G152" s="4" t="s">
        <v>664</v>
      </c>
      <c r="H152" s="5"/>
      <c r="I152" s="5">
        <v>36</v>
      </c>
    </row>
    <row r="153" spans="1:9">
      <c r="A153" s="16" t="s">
        <v>1723</v>
      </c>
      <c r="B153" s="4" t="s">
        <v>1724</v>
      </c>
      <c r="C153" s="40" t="s">
        <v>2700</v>
      </c>
      <c r="D153" s="5" t="s">
        <v>2558</v>
      </c>
      <c r="E153" s="5" t="s">
        <v>425</v>
      </c>
      <c r="F153" s="4" t="s">
        <v>349</v>
      </c>
      <c r="G153" s="4" t="s">
        <v>664</v>
      </c>
      <c r="H153" s="5"/>
      <c r="I153" s="5">
        <v>25</v>
      </c>
    </row>
    <row r="154" spans="1:9">
      <c r="A154" s="16" t="s">
        <v>1726</v>
      </c>
      <c r="B154" s="4" t="s">
        <v>1727</v>
      </c>
      <c r="C154" s="40" t="s">
        <v>2700</v>
      </c>
      <c r="D154" s="5" t="s">
        <v>2558</v>
      </c>
      <c r="E154" s="5" t="s">
        <v>425</v>
      </c>
      <c r="F154" s="4" t="s">
        <v>349</v>
      </c>
      <c r="G154" s="4" t="s">
        <v>664</v>
      </c>
      <c r="H154" s="5"/>
      <c r="I154" s="5">
        <v>36</v>
      </c>
    </row>
    <row r="155" spans="1:9">
      <c r="A155" s="16" t="s">
        <v>1729</v>
      </c>
      <c r="B155" s="4" t="s">
        <v>1730</v>
      </c>
      <c r="C155" s="40" t="s">
        <v>2700</v>
      </c>
      <c r="D155" s="5" t="s">
        <v>2558</v>
      </c>
      <c r="E155" s="5" t="s">
        <v>425</v>
      </c>
      <c r="F155" s="4" t="s">
        <v>349</v>
      </c>
      <c r="G155" s="4" t="s">
        <v>664</v>
      </c>
      <c r="H155" s="5"/>
      <c r="I155" s="5">
        <v>17</v>
      </c>
    </row>
    <row r="156" spans="1:9">
      <c r="A156" s="16" t="s">
        <v>1732</v>
      </c>
      <c r="B156" s="4" t="s">
        <v>1733</v>
      </c>
      <c r="C156" s="40" t="s">
        <v>2700</v>
      </c>
      <c r="D156" s="5" t="s">
        <v>2558</v>
      </c>
      <c r="E156" s="5" t="s">
        <v>425</v>
      </c>
      <c r="F156" s="4" t="s">
        <v>349</v>
      </c>
      <c r="G156" s="4" t="s">
        <v>664</v>
      </c>
      <c r="H156" s="5"/>
      <c r="I156" s="5">
        <v>25</v>
      </c>
    </row>
    <row r="157" spans="1:9">
      <c r="A157" s="16" t="s">
        <v>1735</v>
      </c>
      <c r="B157" s="4" t="s">
        <v>1736</v>
      </c>
      <c r="C157" s="40" t="s">
        <v>2700</v>
      </c>
      <c r="D157" s="5" t="s">
        <v>2558</v>
      </c>
      <c r="E157" s="5" t="s">
        <v>425</v>
      </c>
      <c r="F157" s="4" t="s">
        <v>349</v>
      </c>
      <c r="G157" s="4" t="s">
        <v>664</v>
      </c>
      <c r="H157" s="5"/>
      <c r="I157" s="5">
        <v>17</v>
      </c>
    </row>
    <row r="158" spans="1:9">
      <c r="A158" s="16" t="s">
        <v>1738</v>
      </c>
      <c r="B158" s="4" t="s">
        <v>1739</v>
      </c>
      <c r="C158" s="40" t="s">
        <v>2700</v>
      </c>
      <c r="D158" s="5" t="s">
        <v>2558</v>
      </c>
      <c r="E158" s="5" t="s">
        <v>425</v>
      </c>
      <c r="F158" s="4" t="s">
        <v>349</v>
      </c>
      <c r="G158" s="4" t="s">
        <v>664</v>
      </c>
      <c r="H158" s="5"/>
      <c r="I158" s="5">
        <v>25</v>
      </c>
    </row>
    <row r="159" spans="1:9">
      <c r="A159" s="16" t="s">
        <v>1741</v>
      </c>
      <c r="B159" s="4" t="s">
        <v>1742</v>
      </c>
      <c r="C159" s="40" t="s">
        <v>2700</v>
      </c>
      <c r="D159" s="5" t="s">
        <v>2558</v>
      </c>
      <c r="E159" s="5" t="s">
        <v>425</v>
      </c>
      <c r="F159" s="4" t="s">
        <v>349</v>
      </c>
      <c r="G159" s="4" t="s">
        <v>664</v>
      </c>
      <c r="H159" s="5"/>
      <c r="I159" s="5">
        <v>10</v>
      </c>
    </row>
    <row r="160" spans="1:9">
      <c r="A160" s="16" t="s">
        <v>1744</v>
      </c>
      <c r="B160" s="4" t="s">
        <v>1745</v>
      </c>
      <c r="C160" s="40" t="s">
        <v>2700</v>
      </c>
      <c r="D160" s="5" t="s">
        <v>2558</v>
      </c>
      <c r="E160" s="5" t="s">
        <v>425</v>
      </c>
      <c r="F160" s="4" t="s">
        <v>349</v>
      </c>
      <c r="G160" s="4" t="s">
        <v>664</v>
      </c>
      <c r="H160" s="5"/>
      <c r="I160" s="5">
        <v>15</v>
      </c>
    </row>
    <row r="161" spans="1:9">
      <c r="A161" s="16" t="s">
        <v>1747</v>
      </c>
      <c r="B161" s="4" t="s">
        <v>1748</v>
      </c>
      <c r="C161" s="40" t="s">
        <v>2700</v>
      </c>
      <c r="D161" s="5" t="s">
        <v>2558</v>
      </c>
      <c r="E161" s="5" t="s">
        <v>425</v>
      </c>
      <c r="F161" s="4" t="s">
        <v>349</v>
      </c>
      <c r="G161" s="4" t="s">
        <v>664</v>
      </c>
      <c r="H161" s="5"/>
      <c r="I161" s="5">
        <v>10</v>
      </c>
    </row>
    <row r="162" spans="1:9">
      <c r="A162" s="16" t="s">
        <v>1750</v>
      </c>
      <c r="B162" s="4" t="s">
        <v>1751</v>
      </c>
      <c r="C162" s="40" t="s">
        <v>2700</v>
      </c>
      <c r="D162" s="5" t="s">
        <v>2558</v>
      </c>
      <c r="E162" s="5" t="s">
        <v>425</v>
      </c>
      <c r="F162" s="4" t="s">
        <v>349</v>
      </c>
      <c r="G162" s="4" t="s">
        <v>664</v>
      </c>
      <c r="H162" s="5"/>
      <c r="I162" s="5">
        <v>15</v>
      </c>
    </row>
    <row r="163" spans="1:9">
      <c r="A163" s="16" t="s">
        <v>1753</v>
      </c>
      <c r="B163" s="4" t="s">
        <v>1754</v>
      </c>
      <c r="C163" s="40" t="s">
        <v>2700</v>
      </c>
      <c r="D163" s="5" t="s">
        <v>2558</v>
      </c>
      <c r="E163" s="5" t="s">
        <v>425</v>
      </c>
      <c r="F163" s="4" t="s">
        <v>349</v>
      </c>
      <c r="G163" s="4" t="s">
        <v>664</v>
      </c>
      <c r="H163" s="5"/>
      <c r="I163" s="5">
        <v>10</v>
      </c>
    </row>
    <row r="164" spans="1:9">
      <c r="A164" s="16" t="s">
        <v>1756</v>
      </c>
      <c r="B164" s="4" t="s">
        <v>1757</v>
      </c>
      <c r="C164" s="40" t="s">
        <v>2700</v>
      </c>
      <c r="D164" s="5" t="s">
        <v>2558</v>
      </c>
      <c r="E164" s="5" t="s">
        <v>425</v>
      </c>
      <c r="F164" s="4" t="s">
        <v>349</v>
      </c>
      <c r="G164" s="4" t="s">
        <v>664</v>
      </c>
      <c r="H164" s="5"/>
      <c r="I164" s="5">
        <v>10</v>
      </c>
    </row>
    <row r="165" spans="1:9">
      <c r="A165" s="16" t="s">
        <v>1759</v>
      </c>
      <c r="B165" s="4" t="s">
        <v>1760</v>
      </c>
      <c r="C165" s="40" t="s">
        <v>2700</v>
      </c>
      <c r="D165" s="5" t="s">
        <v>2558</v>
      </c>
      <c r="E165" s="5" t="s">
        <v>425</v>
      </c>
      <c r="F165" s="4" t="s">
        <v>349</v>
      </c>
      <c r="G165" s="4" t="s">
        <v>664</v>
      </c>
      <c r="H165" s="5"/>
      <c r="I165" s="5">
        <v>13</v>
      </c>
    </row>
    <row r="166" spans="1:9">
      <c r="A166" s="16" t="s">
        <v>1762</v>
      </c>
      <c r="B166" s="4" t="s">
        <v>1763</v>
      </c>
      <c r="C166" s="40" t="s">
        <v>2700</v>
      </c>
      <c r="D166" s="5" t="s">
        <v>2558</v>
      </c>
      <c r="E166" s="5" t="s">
        <v>425</v>
      </c>
      <c r="F166" s="4" t="s">
        <v>349</v>
      </c>
      <c r="G166" s="4" t="s">
        <v>664</v>
      </c>
      <c r="H166" s="5"/>
      <c r="I166" s="5">
        <v>32</v>
      </c>
    </row>
    <row r="167" spans="1:9">
      <c r="A167" s="16" t="s">
        <v>1765</v>
      </c>
      <c r="B167" s="4" t="s">
        <v>1766</v>
      </c>
      <c r="C167" s="40" t="s">
        <v>2700</v>
      </c>
      <c r="D167" s="5" t="s">
        <v>2558</v>
      </c>
      <c r="E167" s="5" t="s">
        <v>425</v>
      </c>
      <c r="F167" s="4" t="s">
        <v>349</v>
      </c>
      <c r="G167" s="4" t="s">
        <v>664</v>
      </c>
      <c r="H167" s="5"/>
      <c r="I167" s="5">
        <v>13</v>
      </c>
    </row>
    <row r="168" spans="1:9">
      <c r="A168" s="16" t="s">
        <v>1768</v>
      </c>
      <c r="B168" s="4" t="s">
        <v>1769</v>
      </c>
      <c r="C168" s="40" t="s">
        <v>2700</v>
      </c>
      <c r="D168" s="5" t="s">
        <v>2558</v>
      </c>
      <c r="E168" s="5" t="s">
        <v>425</v>
      </c>
      <c r="F168" s="4" t="s">
        <v>349</v>
      </c>
      <c r="G168" s="4" t="s">
        <v>664</v>
      </c>
      <c r="H168" s="5"/>
      <c r="I168" s="5">
        <v>32</v>
      </c>
    </row>
    <row r="169" spans="1:9">
      <c r="A169" s="16" t="s">
        <v>1771</v>
      </c>
      <c r="B169" s="4" t="s">
        <v>2527</v>
      </c>
      <c r="C169" s="40" t="s">
        <v>2700</v>
      </c>
      <c r="D169" s="5" t="s">
        <v>2558</v>
      </c>
      <c r="E169" s="5" t="s">
        <v>425</v>
      </c>
      <c r="F169" s="4" t="s">
        <v>349</v>
      </c>
      <c r="G169" s="4" t="s">
        <v>664</v>
      </c>
      <c r="H169" s="5"/>
      <c r="I169" s="5">
        <v>10</v>
      </c>
    </row>
    <row r="170" spans="1:9">
      <c r="A170" s="16" t="s">
        <v>1773</v>
      </c>
      <c r="B170" s="4" t="s">
        <v>2528</v>
      </c>
      <c r="C170" s="40" t="s">
        <v>2700</v>
      </c>
      <c r="D170" s="5" t="s">
        <v>2558</v>
      </c>
      <c r="E170" s="5" t="s">
        <v>425</v>
      </c>
      <c r="F170" s="4" t="s">
        <v>349</v>
      </c>
      <c r="G170" s="4" t="s">
        <v>664</v>
      </c>
      <c r="H170" s="5"/>
      <c r="I170" s="5">
        <v>25</v>
      </c>
    </row>
    <row r="171" spans="1:9">
      <c r="A171" s="16" t="s">
        <v>1775</v>
      </c>
      <c r="B171" s="4" t="s">
        <v>2529</v>
      </c>
      <c r="C171" s="40" t="s">
        <v>2700</v>
      </c>
      <c r="D171" s="5" t="s">
        <v>2558</v>
      </c>
      <c r="E171" s="5" t="s">
        <v>425</v>
      </c>
      <c r="F171" s="4" t="s">
        <v>349</v>
      </c>
      <c r="G171" s="4" t="s">
        <v>664</v>
      </c>
      <c r="H171" s="5"/>
      <c r="I171" s="5">
        <v>10</v>
      </c>
    </row>
    <row r="172" spans="1:9">
      <c r="A172" s="16" t="s">
        <v>1777</v>
      </c>
      <c r="B172" s="4" t="s">
        <v>2530</v>
      </c>
      <c r="C172" s="40" t="s">
        <v>2700</v>
      </c>
      <c r="D172" s="5" t="s">
        <v>2558</v>
      </c>
      <c r="E172" s="5" t="s">
        <v>425</v>
      </c>
      <c r="F172" s="4" t="s">
        <v>349</v>
      </c>
      <c r="G172" s="4" t="s">
        <v>664</v>
      </c>
      <c r="H172" s="5"/>
      <c r="I172" s="5">
        <v>25</v>
      </c>
    </row>
    <row r="173" spans="1:9">
      <c r="A173" s="16" t="s">
        <v>1779</v>
      </c>
      <c r="B173" s="4" t="s">
        <v>1780</v>
      </c>
      <c r="C173" s="40" t="s">
        <v>2700</v>
      </c>
      <c r="D173" s="5" t="s">
        <v>2558</v>
      </c>
      <c r="E173" s="5" t="s">
        <v>425</v>
      </c>
      <c r="F173" s="4" t="s">
        <v>349</v>
      </c>
      <c r="G173" s="4" t="s">
        <v>664</v>
      </c>
      <c r="H173" s="5"/>
      <c r="I173" s="5">
        <v>25</v>
      </c>
    </row>
    <row r="174" spans="1:9">
      <c r="A174" s="16" t="s">
        <v>1782</v>
      </c>
      <c r="B174" s="4" t="s">
        <v>1783</v>
      </c>
      <c r="C174" s="40" t="s">
        <v>2700</v>
      </c>
      <c r="D174" s="5" t="s">
        <v>2558</v>
      </c>
      <c r="E174" s="5" t="s">
        <v>425</v>
      </c>
      <c r="F174" s="4" t="s">
        <v>349</v>
      </c>
      <c r="G174" s="4" t="s">
        <v>664</v>
      </c>
      <c r="H174" s="5"/>
      <c r="I174" s="5">
        <v>36</v>
      </c>
    </row>
    <row r="175" spans="1:9">
      <c r="A175" s="16" t="s">
        <v>1785</v>
      </c>
      <c r="B175" s="4" t="s">
        <v>1786</v>
      </c>
      <c r="C175" s="40" t="s">
        <v>2700</v>
      </c>
      <c r="D175" s="5" t="s">
        <v>2558</v>
      </c>
      <c r="E175" s="5" t="s">
        <v>425</v>
      </c>
      <c r="F175" s="4" t="s">
        <v>349</v>
      </c>
      <c r="G175" s="4" t="s">
        <v>664</v>
      </c>
      <c r="H175" s="5"/>
      <c r="I175" s="5">
        <v>10</v>
      </c>
    </row>
    <row r="176" spans="1:9">
      <c r="A176" s="16" t="s">
        <v>1788</v>
      </c>
      <c r="B176" s="4" t="s">
        <v>1789</v>
      </c>
      <c r="C176" s="40" t="s">
        <v>2700</v>
      </c>
      <c r="D176" s="5" t="s">
        <v>2558</v>
      </c>
      <c r="E176" s="5" t="s">
        <v>425</v>
      </c>
      <c r="F176" s="4" t="s">
        <v>349</v>
      </c>
      <c r="G176" s="4" t="s">
        <v>664</v>
      </c>
      <c r="H176" s="5"/>
      <c r="I176" s="5">
        <v>10</v>
      </c>
    </row>
    <row r="177" spans="1:9">
      <c r="A177" s="16" t="s">
        <v>1791</v>
      </c>
      <c r="B177" s="4" t="s">
        <v>1792</v>
      </c>
      <c r="C177" s="40" t="s">
        <v>2700</v>
      </c>
      <c r="D177" s="5" t="s">
        <v>2558</v>
      </c>
      <c r="E177" s="5" t="s">
        <v>425</v>
      </c>
      <c r="F177" s="4" t="s">
        <v>349</v>
      </c>
      <c r="G177" s="4" t="s">
        <v>664</v>
      </c>
      <c r="H177" s="5"/>
      <c r="I177" s="5">
        <v>54</v>
      </c>
    </row>
    <row r="178" spans="1:9">
      <c r="A178" s="16" t="s">
        <v>1794</v>
      </c>
      <c r="B178" s="4" t="s">
        <v>1795</v>
      </c>
      <c r="C178" s="40" t="s">
        <v>2700</v>
      </c>
      <c r="D178" s="5" t="s">
        <v>2558</v>
      </c>
      <c r="E178" s="5" t="s">
        <v>425</v>
      </c>
      <c r="F178" s="4" t="s">
        <v>349</v>
      </c>
      <c r="G178" s="4" t="s">
        <v>664</v>
      </c>
      <c r="H178" s="5"/>
      <c r="I178" s="5">
        <v>76</v>
      </c>
    </row>
    <row r="179" spans="1:9">
      <c r="A179" s="16" t="s">
        <v>1797</v>
      </c>
      <c r="B179" s="4" t="s">
        <v>1798</v>
      </c>
      <c r="C179" s="40" t="s">
        <v>2700</v>
      </c>
      <c r="D179" s="5" t="s">
        <v>2558</v>
      </c>
      <c r="E179" s="5" t="s">
        <v>425</v>
      </c>
      <c r="F179" s="4" t="s">
        <v>349</v>
      </c>
      <c r="G179" s="4" t="s">
        <v>664</v>
      </c>
      <c r="H179" s="5"/>
      <c r="I179" s="5">
        <v>54</v>
      </c>
    </row>
    <row r="180" spans="1:9">
      <c r="A180" s="16" t="s">
        <v>1800</v>
      </c>
      <c r="B180" s="4" t="s">
        <v>1801</v>
      </c>
      <c r="C180" s="40" t="s">
        <v>2700</v>
      </c>
      <c r="D180" s="5" t="s">
        <v>2558</v>
      </c>
      <c r="E180" s="5" t="s">
        <v>425</v>
      </c>
      <c r="F180" s="4" t="s">
        <v>349</v>
      </c>
      <c r="G180" s="4" t="s">
        <v>664</v>
      </c>
      <c r="H180" s="5"/>
      <c r="I180" s="5">
        <v>76</v>
      </c>
    </row>
    <row r="181" spans="1:9">
      <c r="A181" s="16" t="s">
        <v>1803</v>
      </c>
      <c r="B181" s="4" t="s">
        <v>1804</v>
      </c>
      <c r="C181" s="40" t="s">
        <v>2700</v>
      </c>
      <c r="D181" s="5" t="s">
        <v>2558</v>
      </c>
      <c r="E181" s="5" t="s">
        <v>425</v>
      </c>
      <c r="F181" s="4" t="s">
        <v>349</v>
      </c>
      <c r="G181" s="4" t="s">
        <v>664</v>
      </c>
      <c r="H181" s="5"/>
      <c r="I181" s="5">
        <v>41</v>
      </c>
    </row>
    <row r="182" spans="1:9">
      <c r="A182" s="16" t="s">
        <v>1806</v>
      </c>
      <c r="B182" s="4" t="s">
        <v>1807</v>
      </c>
      <c r="C182" s="40" t="s">
        <v>2700</v>
      </c>
      <c r="D182" s="5" t="s">
        <v>2558</v>
      </c>
      <c r="E182" s="5" t="s">
        <v>425</v>
      </c>
      <c r="F182" s="4" t="s">
        <v>349</v>
      </c>
      <c r="G182" s="4" t="s">
        <v>664</v>
      </c>
      <c r="H182" s="5"/>
      <c r="I182" s="5">
        <v>58</v>
      </c>
    </row>
    <row r="183" spans="1:9">
      <c r="A183" s="16" t="s">
        <v>1809</v>
      </c>
      <c r="B183" s="4" t="s">
        <v>1810</v>
      </c>
      <c r="C183" s="40" t="s">
        <v>2700</v>
      </c>
      <c r="D183" s="5" t="s">
        <v>2558</v>
      </c>
      <c r="E183" s="5" t="s">
        <v>425</v>
      </c>
      <c r="F183" s="4" t="s">
        <v>349</v>
      </c>
      <c r="G183" s="4" t="s">
        <v>664</v>
      </c>
      <c r="H183" s="5"/>
      <c r="I183" s="5">
        <v>41</v>
      </c>
    </row>
    <row r="184" spans="1:9">
      <c r="A184" s="16" t="s">
        <v>1812</v>
      </c>
      <c r="B184" s="4" t="s">
        <v>1813</v>
      </c>
      <c r="C184" s="40" t="s">
        <v>2700</v>
      </c>
      <c r="D184" s="5" t="s">
        <v>2558</v>
      </c>
      <c r="E184" s="5" t="s">
        <v>425</v>
      </c>
      <c r="F184" s="4" t="s">
        <v>349</v>
      </c>
      <c r="G184" s="4" t="s">
        <v>664</v>
      </c>
      <c r="H184" s="5"/>
      <c r="I184" s="5">
        <v>58</v>
      </c>
    </row>
    <row r="185" spans="1:9">
      <c r="A185" s="16" t="s">
        <v>1815</v>
      </c>
      <c r="B185" s="4" t="s">
        <v>1816</v>
      </c>
      <c r="C185" s="40" t="s">
        <v>2700</v>
      </c>
      <c r="D185" s="5" t="s">
        <v>2558</v>
      </c>
      <c r="E185" s="5" t="s">
        <v>425</v>
      </c>
      <c r="F185" s="4" t="s">
        <v>349</v>
      </c>
      <c r="G185" s="4" t="s">
        <v>664</v>
      </c>
      <c r="H185" s="5"/>
      <c r="I185" s="5">
        <v>25</v>
      </c>
    </row>
    <row r="186" spans="1:9">
      <c r="A186" s="16" t="s">
        <v>1818</v>
      </c>
      <c r="B186" s="4" t="s">
        <v>1819</v>
      </c>
      <c r="C186" s="40" t="s">
        <v>2700</v>
      </c>
      <c r="D186" s="5" t="s">
        <v>2558</v>
      </c>
      <c r="E186" s="5" t="s">
        <v>425</v>
      </c>
      <c r="F186" s="4" t="s">
        <v>349</v>
      </c>
      <c r="G186" s="4" t="s">
        <v>664</v>
      </c>
      <c r="H186" s="5"/>
      <c r="I186" s="5">
        <v>36</v>
      </c>
    </row>
    <row r="187" spans="1:9">
      <c r="A187" s="16" t="s">
        <v>1821</v>
      </c>
      <c r="B187" s="4" t="s">
        <v>1822</v>
      </c>
      <c r="C187" s="40" t="s">
        <v>2700</v>
      </c>
      <c r="D187" s="5" t="s">
        <v>2558</v>
      </c>
      <c r="E187" s="5" t="s">
        <v>425</v>
      </c>
      <c r="F187" s="4" t="s">
        <v>349</v>
      </c>
      <c r="G187" s="4" t="s">
        <v>664</v>
      </c>
      <c r="H187" s="5"/>
      <c r="I187" s="5">
        <v>25</v>
      </c>
    </row>
    <row r="188" spans="1:9">
      <c r="A188" s="16" t="s">
        <v>1824</v>
      </c>
      <c r="B188" s="4" t="s">
        <v>1825</v>
      </c>
      <c r="C188" s="40" t="s">
        <v>2700</v>
      </c>
      <c r="D188" s="5" t="s">
        <v>2558</v>
      </c>
      <c r="E188" s="5" t="s">
        <v>425</v>
      </c>
      <c r="F188" s="4" t="s">
        <v>349</v>
      </c>
      <c r="G188" s="4" t="s">
        <v>664</v>
      </c>
      <c r="H188" s="5"/>
      <c r="I188" s="5">
        <v>36</v>
      </c>
    </row>
    <row r="189" spans="1:9">
      <c r="A189" s="16" t="s">
        <v>1827</v>
      </c>
      <c r="B189" s="4" t="s">
        <v>1742</v>
      </c>
      <c r="C189" s="40" t="s">
        <v>2700</v>
      </c>
      <c r="D189" s="5" t="s">
        <v>2558</v>
      </c>
      <c r="E189" s="5" t="s">
        <v>425</v>
      </c>
      <c r="F189" s="4" t="s">
        <v>349</v>
      </c>
      <c r="G189" s="4" t="s">
        <v>664</v>
      </c>
      <c r="H189" s="5"/>
      <c r="I189" s="5">
        <v>10</v>
      </c>
    </row>
    <row r="190" spans="1:9">
      <c r="A190" s="16" t="s">
        <v>1829</v>
      </c>
      <c r="B190" s="4" t="s">
        <v>1745</v>
      </c>
      <c r="C190" s="40" t="s">
        <v>2700</v>
      </c>
      <c r="D190" s="5" t="s">
        <v>2558</v>
      </c>
      <c r="E190" s="5" t="s">
        <v>425</v>
      </c>
      <c r="F190" s="4" t="s">
        <v>349</v>
      </c>
      <c r="G190" s="4" t="s">
        <v>664</v>
      </c>
      <c r="H190" s="5"/>
      <c r="I190" s="5">
        <v>15</v>
      </c>
    </row>
    <row r="191" spans="1:9">
      <c r="A191" s="16" t="s">
        <v>1831</v>
      </c>
      <c r="B191" s="4" t="s">
        <v>1748</v>
      </c>
      <c r="C191" s="40" t="s">
        <v>2700</v>
      </c>
      <c r="D191" s="5" t="s">
        <v>2558</v>
      </c>
      <c r="E191" s="5" t="s">
        <v>425</v>
      </c>
      <c r="F191" s="4" t="s">
        <v>349</v>
      </c>
      <c r="G191" s="4" t="s">
        <v>664</v>
      </c>
      <c r="H191" s="5"/>
      <c r="I191" s="5">
        <v>10</v>
      </c>
    </row>
    <row r="192" spans="1:9">
      <c r="A192" s="16" t="s">
        <v>1833</v>
      </c>
      <c r="B192" s="4" t="s">
        <v>1751</v>
      </c>
      <c r="C192" s="40" t="s">
        <v>2700</v>
      </c>
      <c r="D192" s="5" t="s">
        <v>2558</v>
      </c>
      <c r="E192" s="5" t="s">
        <v>425</v>
      </c>
      <c r="F192" s="4" t="s">
        <v>349</v>
      </c>
      <c r="G192" s="4" t="s">
        <v>664</v>
      </c>
      <c r="H192" s="5"/>
      <c r="I192" s="5">
        <v>15</v>
      </c>
    </row>
    <row r="193" spans="1:9">
      <c r="A193" s="16" t="s">
        <v>1835</v>
      </c>
      <c r="B193" s="4" t="s">
        <v>1836</v>
      </c>
      <c r="C193" s="40" t="s">
        <v>2700</v>
      </c>
      <c r="D193" s="5" t="s">
        <v>2558</v>
      </c>
      <c r="E193" s="5" t="s">
        <v>425</v>
      </c>
      <c r="F193" s="4" t="s">
        <v>349</v>
      </c>
      <c r="G193" s="4" t="s">
        <v>664</v>
      </c>
      <c r="H193" s="5"/>
      <c r="I193" s="5">
        <v>13</v>
      </c>
    </row>
    <row r="194" spans="1:9">
      <c r="A194" s="16" t="s">
        <v>1838</v>
      </c>
      <c r="B194" s="4" t="s">
        <v>1839</v>
      </c>
      <c r="C194" s="40" t="s">
        <v>2700</v>
      </c>
      <c r="D194" s="5" t="s">
        <v>2558</v>
      </c>
      <c r="E194" s="5" t="s">
        <v>425</v>
      </c>
      <c r="F194" s="4" t="s">
        <v>349</v>
      </c>
      <c r="G194" s="4" t="s">
        <v>664</v>
      </c>
      <c r="H194" s="5"/>
      <c r="I194" s="5">
        <v>32</v>
      </c>
    </row>
    <row r="195" spans="1:9">
      <c r="A195" s="16" t="s">
        <v>1841</v>
      </c>
      <c r="B195" s="4" t="s">
        <v>1842</v>
      </c>
      <c r="C195" s="40" t="s">
        <v>2700</v>
      </c>
      <c r="D195" s="5" t="s">
        <v>2558</v>
      </c>
      <c r="E195" s="5" t="s">
        <v>425</v>
      </c>
      <c r="F195" s="4" t="s">
        <v>349</v>
      </c>
      <c r="G195" s="4" t="s">
        <v>664</v>
      </c>
      <c r="H195" s="5"/>
      <c r="I195" s="5">
        <v>13</v>
      </c>
    </row>
    <row r="196" spans="1:9">
      <c r="A196" s="16" t="s">
        <v>1844</v>
      </c>
      <c r="B196" s="4" t="s">
        <v>1845</v>
      </c>
      <c r="C196" s="40" t="s">
        <v>2700</v>
      </c>
      <c r="D196" s="5" t="s">
        <v>2558</v>
      </c>
      <c r="E196" s="5" t="s">
        <v>425</v>
      </c>
      <c r="F196" s="4" t="s">
        <v>349</v>
      </c>
      <c r="G196" s="4" t="s">
        <v>664</v>
      </c>
      <c r="H196" s="5"/>
      <c r="I196" s="5">
        <v>32</v>
      </c>
    </row>
    <row r="197" spans="1:9">
      <c r="A197" s="16" t="s">
        <v>1847</v>
      </c>
      <c r="B197" s="4" t="s">
        <v>1848</v>
      </c>
      <c r="C197" s="40" t="s">
        <v>2700</v>
      </c>
      <c r="D197" s="5" t="s">
        <v>2558</v>
      </c>
      <c r="E197" s="5" t="s">
        <v>425</v>
      </c>
      <c r="F197" s="4" t="s">
        <v>349</v>
      </c>
      <c r="G197" s="4" t="s">
        <v>664</v>
      </c>
      <c r="H197" s="5"/>
      <c r="I197" s="5">
        <v>10</v>
      </c>
    </row>
    <row r="198" spans="1:9">
      <c r="A198" s="16" t="s">
        <v>1850</v>
      </c>
      <c r="B198" s="4" t="s">
        <v>1851</v>
      </c>
      <c r="C198" s="40" t="s">
        <v>2700</v>
      </c>
      <c r="D198" s="5" t="s">
        <v>2558</v>
      </c>
      <c r="E198" s="5" t="s">
        <v>425</v>
      </c>
      <c r="F198" s="4" t="s">
        <v>349</v>
      </c>
      <c r="G198" s="4" t="s">
        <v>664</v>
      </c>
      <c r="H198" s="5"/>
      <c r="I198" s="5">
        <v>25</v>
      </c>
    </row>
    <row r="199" spans="1:9">
      <c r="A199" s="16" t="s">
        <v>1853</v>
      </c>
      <c r="B199" s="4" t="s">
        <v>1854</v>
      </c>
      <c r="C199" s="40" t="s">
        <v>2700</v>
      </c>
      <c r="D199" s="5" t="s">
        <v>2558</v>
      </c>
      <c r="E199" s="5" t="s">
        <v>425</v>
      </c>
      <c r="F199" s="4" t="s">
        <v>349</v>
      </c>
      <c r="G199" s="4" t="s">
        <v>664</v>
      </c>
      <c r="H199" s="5"/>
      <c r="I199" s="5">
        <v>10</v>
      </c>
    </row>
    <row r="200" spans="1:9">
      <c r="A200" s="16" t="s">
        <v>1856</v>
      </c>
      <c r="B200" s="4" t="s">
        <v>1857</v>
      </c>
      <c r="C200" s="40" t="s">
        <v>2700</v>
      </c>
      <c r="D200" s="5" t="s">
        <v>2558</v>
      </c>
      <c r="E200" s="5" t="s">
        <v>425</v>
      </c>
      <c r="F200" s="4" t="s">
        <v>349</v>
      </c>
      <c r="G200" s="4" t="s">
        <v>664</v>
      </c>
      <c r="H200" s="5"/>
      <c r="I200" s="5">
        <v>25</v>
      </c>
    </row>
    <row r="201" spans="1:9">
      <c r="A201" s="16" t="s">
        <v>1859</v>
      </c>
      <c r="B201" s="4" t="s">
        <v>1860</v>
      </c>
      <c r="C201" s="40" t="s">
        <v>2700</v>
      </c>
      <c r="D201" s="5" t="s">
        <v>2558</v>
      </c>
      <c r="E201" s="5" t="s">
        <v>425</v>
      </c>
      <c r="F201" s="4" t="s">
        <v>349</v>
      </c>
      <c r="G201" s="4" t="s">
        <v>664</v>
      </c>
      <c r="H201" s="5"/>
      <c r="I201" s="5">
        <v>15</v>
      </c>
    </row>
    <row r="202" spans="1:9">
      <c r="A202" s="16" t="s">
        <v>1862</v>
      </c>
      <c r="B202" s="4" t="s">
        <v>1863</v>
      </c>
      <c r="C202" s="40" t="s">
        <v>2700</v>
      </c>
      <c r="D202" s="5" t="s">
        <v>2558</v>
      </c>
      <c r="E202" s="5" t="s">
        <v>425</v>
      </c>
      <c r="F202" s="4" t="s">
        <v>349</v>
      </c>
      <c r="G202" s="4" t="s">
        <v>664</v>
      </c>
      <c r="H202" s="5"/>
      <c r="I202" s="5">
        <v>15</v>
      </c>
    </row>
    <row r="203" spans="1:9">
      <c r="A203" s="16" t="s">
        <v>1318</v>
      </c>
      <c r="B203" s="4" t="s">
        <v>1349</v>
      </c>
      <c r="C203" s="5" t="s">
        <v>425</v>
      </c>
      <c r="D203" s="5" t="s">
        <v>425</v>
      </c>
      <c r="E203" s="5" t="s">
        <v>425</v>
      </c>
      <c r="F203" s="18" t="s">
        <v>425</v>
      </c>
      <c r="G203" s="18" t="s">
        <v>425</v>
      </c>
      <c r="H203" s="18" t="s">
        <v>425</v>
      </c>
      <c r="I203" s="18" t="s">
        <v>425</v>
      </c>
    </row>
    <row r="204" spans="1:9">
      <c r="A204" s="16" t="s">
        <v>1320</v>
      </c>
      <c r="B204" s="4" t="s">
        <v>1350</v>
      </c>
      <c r="C204" s="5" t="s">
        <v>425</v>
      </c>
      <c r="D204" s="5" t="s">
        <v>425</v>
      </c>
      <c r="E204" s="5" t="s">
        <v>425</v>
      </c>
      <c r="F204" s="18" t="s">
        <v>425</v>
      </c>
      <c r="G204" s="18" t="s">
        <v>425</v>
      </c>
      <c r="H204" s="18" t="s">
        <v>425</v>
      </c>
      <c r="I204" s="18" t="s">
        <v>425</v>
      </c>
    </row>
    <row r="205" spans="1:9">
      <c r="A205" s="16" t="s">
        <v>1322</v>
      </c>
      <c r="B205" s="4" t="s">
        <v>1351</v>
      </c>
      <c r="C205" s="5" t="s">
        <v>425</v>
      </c>
      <c r="D205" s="5" t="s">
        <v>425</v>
      </c>
      <c r="E205" s="5" t="s">
        <v>425</v>
      </c>
      <c r="F205" s="18" t="s">
        <v>425</v>
      </c>
      <c r="G205" s="18" t="s">
        <v>425</v>
      </c>
      <c r="H205" s="18" t="s">
        <v>425</v>
      </c>
      <c r="I205" s="18" t="s">
        <v>425</v>
      </c>
    </row>
    <row r="206" spans="1:9">
      <c r="A206" s="16" t="s">
        <v>1324</v>
      </c>
      <c r="B206" s="4" t="s">
        <v>1352</v>
      </c>
      <c r="C206" s="5" t="s">
        <v>425</v>
      </c>
      <c r="D206" s="5" t="s">
        <v>425</v>
      </c>
      <c r="E206" s="5" t="s">
        <v>425</v>
      </c>
      <c r="F206" s="18" t="s">
        <v>425</v>
      </c>
      <c r="G206" s="18" t="s">
        <v>425</v>
      </c>
      <c r="H206" s="18" t="s">
        <v>425</v>
      </c>
      <c r="I206" s="18" t="s">
        <v>425</v>
      </c>
    </row>
    <row r="207" spans="1:9">
      <c r="A207" s="16" t="s">
        <v>1326</v>
      </c>
      <c r="B207" s="4" t="s">
        <v>1353</v>
      </c>
      <c r="C207" s="5" t="s">
        <v>425</v>
      </c>
      <c r="D207" s="5" t="s">
        <v>425</v>
      </c>
      <c r="E207" s="5" t="s">
        <v>425</v>
      </c>
      <c r="F207" s="18" t="s">
        <v>425</v>
      </c>
      <c r="G207" s="18" t="s">
        <v>425</v>
      </c>
      <c r="H207" s="18" t="s">
        <v>425</v>
      </c>
      <c r="I207" s="18" t="s">
        <v>425</v>
      </c>
    </row>
    <row r="208" spans="1:9">
      <c r="A208" s="16" t="s">
        <v>1328</v>
      </c>
      <c r="B208" s="4" t="s">
        <v>1354</v>
      </c>
      <c r="C208" s="5" t="s">
        <v>425</v>
      </c>
      <c r="D208" s="5" t="s">
        <v>425</v>
      </c>
      <c r="E208" s="5" t="s">
        <v>425</v>
      </c>
      <c r="F208" s="18" t="s">
        <v>425</v>
      </c>
      <c r="G208" s="18" t="s">
        <v>425</v>
      </c>
      <c r="H208" s="18" t="s">
        <v>425</v>
      </c>
      <c r="I208" s="18" t="s">
        <v>425</v>
      </c>
    </row>
    <row r="209" spans="1:9">
      <c r="A209" s="16" t="s">
        <v>1330</v>
      </c>
      <c r="B209" s="4" t="s">
        <v>1355</v>
      </c>
      <c r="C209" s="5" t="s">
        <v>425</v>
      </c>
      <c r="D209" s="5" t="s">
        <v>425</v>
      </c>
      <c r="E209" s="5" t="s">
        <v>425</v>
      </c>
      <c r="F209" s="18" t="s">
        <v>425</v>
      </c>
      <c r="G209" s="18" t="s">
        <v>425</v>
      </c>
      <c r="H209" s="18" t="s">
        <v>425</v>
      </c>
      <c r="I209" s="18" t="s">
        <v>425</v>
      </c>
    </row>
    <row r="210" spans="1:9">
      <c r="A210" s="16" t="s">
        <v>1332</v>
      </c>
      <c r="B210" s="4" t="s">
        <v>1356</v>
      </c>
      <c r="C210" s="5" t="s">
        <v>425</v>
      </c>
      <c r="D210" s="5" t="s">
        <v>425</v>
      </c>
      <c r="E210" s="5" t="s">
        <v>425</v>
      </c>
      <c r="F210" s="18" t="s">
        <v>425</v>
      </c>
      <c r="G210" s="18" t="s">
        <v>425</v>
      </c>
      <c r="H210" s="18" t="s">
        <v>425</v>
      </c>
      <c r="I210" s="18" t="s">
        <v>425</v>
      </c>
    </row>
    <row r="211" spans="1:9">
      <c r="A211" s="19" t="s">
        <v>1865</v>
      </c>
      <c r="B211" s="4" t="s">
        <v>1866</v>
      </c>
      <c r="C211" s="40" t="s">
        <v>2700</v>
      </c>
      <c r="D211" s="5" t="s">
        <v>2558</v>
      </c>
      <c r="E211" s="5" t="s">
        <v>425</v>
      </c>
      <c r="F211" s="4" t="s">
        <v>349</v>
      </c>
      <c r="G211" s="4" t="s">
        <v>664</v>
      </c>
      <c r="H211" s="18" t="s">
        <v>425</v>
      </c>
      <c r="I211" s="18" t="s">
        <v>425</v>
      </c>
    </row>
    <row r="212" spans="1:9">
      <c r="A212" s="19" t="s">
        <v>1868</v>
      </c>
      <c r="B212" s="4" t="s">
        <v>1869</v>
      </c>
      <c r="C212" s="40" t="s">
        <v>2700</v>
      </c>
      <c r="D212" s="5" t="s">
        <v>2558</v>
      </c>
      <c r="E212" s="5" t="s">
        <v>425</v>
      </c>
      <c r="F212" s="4" t="s">
        <v>349</v>
      </c>
      <c r="G212" s="4" t="s">
        <v>664</v>
      </c>
      <c r="H212" s="5"/>
      <c r="I212" s="5">
        <v>10</v>
      </c>
    </row>
    <row r="213" spans="1:9">
      <c r="A213" s="19" t="s">
        <v>1871</v>
      </c>
      <c r="B213" s="4" t="s">
        <v>1872</v>
      </c>
      <c r="C213" s="40" t="s">
        <v>2700</v>
      </c>
      <c r="D213" s="5" t="s">
        <v>2558</v>
      </c>
      <c r="E213" s="5" t="s">
        <v>425</v>
      </c>
      <c r="F213" s="4" t="s">
        <v>349</v>
      </c>
      <c r="G213" s="4" t="s">
        <v>664</v>
      </c>
      <c r="H213" s="5"/>
      <c r="I213" s="5">
        <v>16</v>
      </c>
    </row>
    <row r="214" spans="1:9">
      <c r="A214" s="19" t="s">
        <v>1874</v>
      </c>
      <c r="B214" s="4" t="s">
        <v>1875</v>
      </c>
      <c r="C214" s="40" t="s">
        <v>2700</v>
      </c>
      <c r="D214" s="5" t="s">
        <v>2558</v>
      </c>
      <c r="E214" s="5" t="s">
        <v>425</v>
      </c>
      <c r="F214" s="4" t="s">
        <v>349</v>
      </c>
      <c r="G214" s="4" t="s">
        <v>664</v>
      </c>
      <c r="H214" s="5"/>
      <c r="I214" s="5">
        <v>21</v>
      </c>
    </row>
    <row r="215" spans="1:9">
      <c r="A215" s="19" t="s">
        <v>1877</v>
      </c>
      <c r="B215" s="4" t="s">
        <v>1878</v>
      </c>
      <c r="C215" s="40" t="s">
        <v>2700</v>
      </c>
      <c r="D215" s="5" t="s">
        <v>2558</v>
      </c>
      <c r="E215" s="5" t="s">
        <v>425</v>
      </c>
      <c r="F215" s="4" t="s">
        <v>349</v>
      </c>
      <c r="G215" s="4" t="s">
        <v>664</v>
      </c>
      <c r="H215" s="5"/>
      <c r="I215" s="5">
        <v>27</v>
      </c>
    </row>
    <row r="216" spans="1:9">
      <c r="A216" s="19" t="s">
        <v>1880</v>
      </c>
      <c r="B216" s="4" t="s">
        <v>1881</v>
      </c>
      <c r="C216" s="40" t="s">
        <v>2700</v>
      </c>
      <c r="D216" s="5" t="s">
        <v>2558</v>
      </c>
      <c r="E216" s="5" t="s">
        <v>425</v>
      </c>
      <c r="F216" s="4" t="s">
        <v>349</v>
      </c>
      <c r="G216" s="4" t="s">
        <v>664</v>
      </c>
      <c r="H216" s="5"/>
      <c r="I216" s="5">
        <v>16</v>
      </c>
    </row>
    <row r="217" spans="1:9">
      <c r="A217" s="19" t="s">
        <v>1883</v>
      </c>
      <c r="B217" s="4" t="s">
        <v>1884</v>
      </c>
      <c r="C217" s="40" t="s">
        <v>2700</v>
      </c>
      <c r="D217" s="5" t="s">
        <v>2558</v>
      </c>
      <c r="E217" s="5" t="s">
        <v>425</v>
      </c>
      <c r="F217" s="4" t="s">
        <v>349</v>
      </c>
      <c r="G217" s="4" t="s">
        <v>664</v>
      </c>
      <c r="H217" s="5"/>
      <c r="I217" s="5">
        <v>21</v>
      </c>
    </row>
    <row r="218" spans="1:9">
      <c r="A218" s="19" t="s">
        <v>1886</v>
      </c>
      <c r="B218" s="4" t="s">
        <v>1887</v>
      </c>
      <c r="C218" s="40" t="s">
        <v>2700</v>
      </c>
      <c r="D218" s="5" t="s">
        <v>2558</v>
      </c>
      <c r="E218" s="5" t="s">
        <v>425</v>
      </c>
      <c r="F218" s="4" t="s">
        <v>349</v>
      </c>
      <c r="G218" s="4" t="s">
        <v>664</v>
      </c>
      <c r="H218" s="5"/>
      <c r="I218" s="5">
        <v>27</v>
      </c>
    </row>
    <row r="219" spans="1:9">
      <c r="A219" s="19" t="s">
        <v>1889</v>
      </c>
      <c r="B219" s="4" t="s">
        <v>1890</v>
      </c>
      <c r="C219" s="40" t="s">
        <v>2700</v>
      </c>
      <c r="D219" s="5" t="s">
        <v>2558</v>
      </c>
      <c r="E219" s="5" t="s">
        <v>425</v>
      </c>
      <c r="F219" s="4" t="s">
        <v>349</v>
      </c>
      <c r="G219" s="4" t="s">
        <v>664</v>
      </c>
      <c r="H219" s="18" t="s">
        <v>425</v>
      </c>
      <c r="I219" s="18" t="s">
        <v>425</v>
      </c>
    </row>
    <row r="220" spans="1:9">
      <c r="A220" s="19" t="s">
        <v>1892</v>
      </c>
      <c r="B220" s="4" t="s">
        <v>1893</v>
      </c>
      <c r="C220" s="40" t="s">
        <v>2700</v>
      </c>
      <c r="D220" s="5" t="s">
        <v>2558</v>
      </c>
      <c r="E220" s="5" t="s">
        <v>425</v>
      </c>
      <c r="F220" s="4" t="s">
        <v>349</v>
      </c>
      <c r="G220" s="4" t="s">
        <v>664</v>
      </c>
      <c r="H220" s="5"/>
      <c r="I220" s="5">
        <v>10</v>
      </c>
    </row>
    <row r="221" spans="1:9">
      <c r="A221" s="19" t="s">
        <v>1895</v>
      </c>
      <c r="B221" s="4" t="s">
        <v>1896</v>
      </c>
      <c r="C221" s="40" t="s">
        <v>2700</v>
      </c>
      <c r="D221" s="5" t="s">
        <v>2558</v>
      </c>
      <c r="E221" s="5" t="s">
        <v>425</v>
      </c>
      <c r="F221" s="4" t="s">
        <v>349</v>
      </c>
      <c r="G221" s="4" t="s">
        <v>664</v>
      </c>
      <c r="H221" s="5"/>
      <c r="I221" s="5">
        <v>14</v>
      </c>
    </row>
    <row r="222" spans="1:9">
      <c r="A222" s="19" t="s">
        <v>1898</v>
      </c>
      <c r="B222" s="4" t="s">
        <v>1899</v>
      </c>
      <c r="C222" s="40" t="s">
        <v>2700</v>
      </c>
      <c r="D222" s="5" t="s">
        <v>2558</v>
      </c>
      <c r="E222" s="5" t="s">
        <v>425</v>
      </c>
      <c r="F222" s="4" t="s">
        <v>349</v>
      </c>
      <c r="G222" s="4" t="s">
        <v>664</v>
      </c>
      <c r="H222" s="5"/>
      <c r="I222" s="5">
        <v>18</v>
      </c>
    </row>
    <row r="223" spans="1:9">
      <c r="A223" s="19" t="s">
        <v>1901</v>
      </c>
      <c r="B223" s="4" t="s">
        <v>1902</v>
      </c>
      <c r="C223" s="40" t="s">
        <v>2700</v>
      </c>
      <c r="D223" s="5" t="s">
        <v>2558</v>
      </c>
      <c r="E223" s="5" t="s">
        <v>425</v>
      </c>
      <c r="F223" s="4" t="s">
        <v>349</v>
      </c>
      <c r="G223" s="4" t="s">
        <v>664</v>
      </c>
      <c r="H223" s="5"/>
      <c r="I223" s="5">
        <v>14</v>
      </c>
    </row>
    <row r="224" spans="1:9">
      <c r="A224" s="19" t="s">
        <v>1904</v>
      </c>
      <c r="B224" s="4" t="s">
        <v>1905</v>
      </c>
      <c r="C224" s="40" t="s">
        <v>2700</v>
      </c>
      <c r="D224" s="5" t="s">
        <v>2558</v>
      </c>
      <c r="E224" s="5" t="s">
        <v>425</v>
      </c>
      <c r="F224" s="4" t="s">
        <v>349</v>
      </c>
      <c r="G224" s="4" t="s">
        <v>664</v>
      </c>
      <c r="H224" s="5"/>
      <c r="I224" s="5">
        <v>18</v>
      </c>
    </row>
    <row r="225" spans="1:9">
      <c r="A225" s="19" t="s">
        <v>1907</v>
      </c>
      <c r="B225" s="4" t="s">
        <v>1908</v>
      </c>
      <c r="C225" s="40" t="s">
        <v>2700</v>
      </c>
      <c r="D225" s="5" t="s">
        <v>2558</v>
      </c>
      <c r="E225" s="5" t="s">
        <v>425</v>
      </c>
      <c r="F225" s="4" t="s">
        <v>349</v>
      </c>
      <c r="G225" s="4" t="s">
        <v>664</v>
      </c>
      <c r="H225" s="18" t="s">
        <v>425</v>
      </c>
      <c r="I225" s="18" t="s">
        <v>425</v>
      </c>
    </row>
    <row r="226" spans="1:9">
      <c r="A226" s="19" t="s">
        <v>1910</v>
      </c>
      <c r="B226" s="4" t="s">
        <v>1911</v>
      </c>
      <c r="C226" s="40" t="s">
        <v>2700</v>
      </c>
      <c r="D226" s="5" t="s">
        <v>2558</v>
      </c>
      <c r="E226" s="5" t="s">
        <v>425</v>
      </c>
      <c r="F226" s="4" t="s">
        <v>349</v>
      </c>
      <c r="G226" s="4" t="s">
        <v>664</v>
      </c>
      <c r="H226" s="5"/>
      <c r="I226" s="5">
        <v>7</v>
      </c>
    </row>
    <row r="227" spans="1:9">
      <c r="A227" s="19" t="s">
        <v>1913</v>
      </c>
      <c r="B227" s="4" t="s">
        <v>1914</v>
      </c>
      <c r="C227" s="40" t="s">
        <v>2700</v>
      </c>
      <c r="D227" s="5" t="s">
        <v>2558</v>
      </c>
      <c r="E227" s="5" t="s">
        <v>425</v>
      </c>
      <c r="F227" s="4" t="s">
        <v>349</v>
      </c>
      <c r="G227" s="4" t="s">
        <v>664</v>
      </c>
      <c r="H227" s="5"/>
      <c r="I227" s="5">
        <v>10</v>
      </c>
    </row>
    <row r="228" spans="1:9">
      <c r="A228" s="19" t="s">
        <v>1916</v>
      </c>
      <c r="B228" s="4" t="s">
        <v>1917</v>
      </c>
      <c r="C228" s="40" t="s">
        <v>2700</v>
      </c>
      <c r="D228" s="5" t="s">
        <v>2558</v>
      </c>
      <c r="E228" s="5" t="s">
        <v>425</v>
      </c>
      <c r="F228" s="4" t="s">
        <v>349</v>
      </c>
      <c r="G228" s="4" t="s">
        <v>664</v>
      </c>
      <c r="H228" s="5"/>
      <c r="I228" s="5">
        <v>14</v>
      </c>
    </row>
    <row r="229" spans="1:9">
      <c r="A229" s="19" t="s">
        <v>1919</v>
      </c>
      <c r="B229" s="4" t="s">
        <v>1920</v>
      </c>
      <c r="C229" s="40" t="s">
        <v>2700</v>
      </c>
      <c r="D229" s="5" t="s">
        <v>2558</v>
      </c>
      <c r="E229" s="5" t="s">
        <v>425</v>
      </c>
      <c r="F229" s="4" t="s">
        <v>349</v>
      </c>
      <c r="G229" s="4" t="s">
        <v>664</v>
      </c>
      <c r="H229" s="5"/>
      <c r="I229" s="5">
        <v>10</v>
      </c>
    </row>
    <row r="230" spans="1:9">
      <c r="A230" s="19" t="s">
        <v>1922</v>
      </c>
      <c r="B230" s="4" t="s">
        <v>1923</v>
      </c>
      <c r="C230" s="40" t="s">
        <v>2700</v>
      </c>
      <c r="D230" s="5" t="s">
        <v>2558</v>
      </c>
      <c r="E230" s="5" t="s">
        <v>425</v>
      </c>
      <c r="F230" s="4" t="s">
        <v>349</v>
      </c>
      <c r="G230" s="4" t="s">
        <v>664</v>
      </c>
      <c r="H230" s="5"/>
      <c r="I230" s="5">
        <v>14</v>
      </c>
    </row>
    <row r="231" spans="1:9">
      <c r="A231" s="19" t="s">
        <v>1925</v>
      </c>
      <c r="B231" s="4" t="s">
        <v>1926</v>
      </c>
      <c r="C231" s="40" t="s">
        <v>2700</v>
      </c>
      <c r="D231" s="5" t="s">
        <v>2558</v>
      </c>
      <c r="E231" s="5" t="s">
        <v>425</v>
      </c>
      <c r="F231" s="4" t="s">
        <v>349</v>
      </c>
      <c r="G231" s="4" t="s">
        <v>664</v>
      </c>
      <c r="H231" s="18" t="s">
        <v>425</v>
      </c>
      <c r="I231" s="18" t="s">
        <v>425</v>
      </c>
    </row>
    <row r="232" spans="1:9">
      <c r="A232" s="19" t="s">
        <v>1928</v>
      </c>
      <c r="B232" s="4" t="s">
        <v>1929</v>
      </c>
      <c r="C232" s="40" t="s">
        <v>2700</v>
      </c>
      <c r="D232" s="5" t="s">
        <v>2558</v>
      </c>
      <c r="E232" s="5" t="s">
        <v>425</v>
      </c>
      <c r="F232" s="4" t="s">
        <v>349</v>
      </c>
      <c r="G232" s="4" t="s">
        <v>664</v>
      </c>
      <c r="H232" s="5"/>
      <c r="I232" s="5">
        <v>10</v>
      </c>
    </row>
    <row r="233" spans="1:9">
      <c r="A233" s="19" t="s">
        <v>1931</v>
      </c>
      <c r="B233" s="4" t="s">
        <v>1932</v>
      </c>
      <c r="C233" s="40" t="s">
        <v>2700</v>
      </c>
      <c r="D233" s="5" t="s">
        <v>2558</v>
      </c>
      <c r="E233" s="5" t="s">
        <v>425</v>
      </c>
      <c r="F233" s="4" t="s">
        <v>349</v>
      </c>
      <c r="G233" s="4" t="s">
        <v>664</v>
      </c>
      <c r="H233" s="5"/>
      <c r="I233" s="5">
        <v>16</v>
      </c>
    </row>
    <row r="234" spans="1:9">
      <c r="A234" s="19" t="s">
        <v>1934</v>
      </c>
      <c r="B234" s="4" t="s">
        <v>1935</v>
      </c>
      <c r="C234" s="40" t="s">
        <v>2700</v>
      </c>
      <c r="D234" s="5" t="s">
        <v>2558</v>
      </c>
      <c r="E234" s="5" t="s">
        <v>425</v>
      </c>
      <c r="F234" s="4" t="s">
        <v>349</v>
      </c>
      <c r="G234" s="4" t="s">
        <v>664</v>
      </c>
      <c r="H234" s="5"/>
      <c r="I234" s="5">
        <v>21</v>
      </c>
    </row>
    <row r="235" spans="1:9">
      <c r="A235" s="19" t="s">
        <v>1937</v>
      </c>
      <c r="B235" s="4" t="s">
        <v>1938</v>
      </c>
      <c r="C235" s="40" t="s">
        <v>2700</v>
      </c>
      <c r="D235" s="5" t="s">
        <v>2558</v>
      </c>
      <c r="E235" s="5" t="s">
        <v>425</v>
      </c>
      <c r="F235" s="4" t="s">
        <v>349</v>
      </c>
      <c r="G235" s="4" t="s">
        <v>664</v>
      </c>
      <c r="H235" s="5"/>
      <c r="I235" s="5">
        <v>27</v>
      </c>
    </row>
    <row r="236" spans="1:9">
      <c r="A236" s="19" t="s">
        <v>1940</v>
      </c>
      <c r="B236" s="4" t="s">
        <v>1941</v>
      </c>
      <c r="C236" s="40" t="s">
        <v>2700</v>
      </c>
      <c r="D236" s="5" t="s">
        <v>2558</v>
      </c>
      <c r="E236" s="5" t="s">
        <v>425</v>
      </c>
      <c r="F236" s="4" t="s">
        <v>349</v>
      </c>
      <c r="G236" s="4" t="s">
        <v>664</v>
      </c>
      <c r="H236" s="5"/>
      <c r="I236" s="5">
        <v>16</v>
      </c>
    </row>
    <row r="237" spans="1:9">
      <c r="A237" s="19" t="s">
        <v>1943</v>
      </c>
      <c r="B237" s="4" t="s">
        <v>1944</v>
      </c>
      <c r="C237" s="40" t="s">
        <v>2700</v>
      </c>
      <c r="D237" s="5" t="s">
        <v>2558</v>
      </c>
      <c r="E237" s="5" t="s">
        <v>425</v>
      </c>
      <c r="F237" s="4" t="s">
        <v>349</v>
      </c>
      <c r="G237" s="4" t="s">
        <v>664</v>
      </c>
      <c r="H237" s="5"/>
      <c r="I237" s="5">
        <v>21</v>
      </c>
    </row>
    <row r="238" spans="1:9">
      <c r="A238" s="19" t="s">
        <v>1946</v>
      </c>
      <c r="B238" s="4" t="s">
        <v>1947</v>
      </c>
      <c r="C238" s="40" t="s">
        <v>2700</v>
      </c>
      <c r="D238" s="5" t="s">
        <v>2558</v>
      </c>
      <c r="E238" s="5" t="s">
        <v>425</v>
      </c>
      <c r="F238" s="4" t="s">
        <v>349</v>
      </c>
      <c r="G238" s="4" t="s">
        <v>664</v>
      </c>
      <c r="H238" s="5"/>
      <c r="I238" s="5">
        <v>27</v>
      </c>
    </row>
    <row r="239" spans="1:9">
      <c r="A239" s="19" t="s">
        <v>1949</v>
      </c>
      <c r="B239" s="4" t="s">
        <v>1950</v>
      </c>
      <c r="C239" s="40" t="s">
        <v>2700</v>
      </c>
      <c r="D239" s="5" t="s">
        <v>2558</v>
      </c>
      <c r="E239" s="5" t="s">
        <v>425</v>
      </c>
      <c r="F239" s="4" t="s">
        <v>349</v>
      </c>
      <c r="G239" s="4" t="s">
        <v>664</v>
      </c>
      <c r="H239" s="18" t="s">
        <v>425</v>
      </c>
      <c r="I239" s="18" t="s">
        <v>425</v>
      </c>
    </row>
    <row r="240" spans="1:9">
      <c r="A240" s="19" t="s">
        <v>1952</v>
      </c>
      <c r="B240" s="4" t="s">
        <v>1953</v>
      </c>
      <c r="C240" s="40" t="s">
        <v>2700</v>
      </c>
      <c r="D240" s="5" t="s">
        <v>2558</v>
      </c>
      <c r="E240" s="5" t="s">
        <v>425</v>
      </c>
      <c r="F240" s="4" t="s">
        <v>349</v>
      </c>
      <c r="G240" s="4" t="s">
        <v>664</v>
      </c>
      <c r="H240" s="5"/>
      <c r="I240" s="5">
        <v>10</v>
      </c>
    </row>
    <row r="241" spans="1:9">
      <c r="A241" s="19" t="s">
        <v>1955</v>
      </c>
      <c r="B241" s="4" t="s">
        <v>1956</v>
      </c>
      <c r="C241" s="40" t="s">
        <v>2700</v>
      </c>
      <c r="D241" s="5" t="s">
        <v>2558</v>
      </c>
      <c r="E241" s="5" t="s">
        <v>425</v>
      </c>
      <c r="F241" s="4" t="s">
        <v>349</v>
      </c>
      <c r="G241" s="4" t="s">
        <v>664</v>
      </c>
      <c r="H241" s="5"/>
      <c r="I241" s="5">
        <v>14</v>
      </c>
    </row>
    <row r="242" spans="1:9">
      <c r="A242" s="19" t="s">
        <v>1958</v>
      </c>
      <c r="B242" s="4" t="s">
        <v>1959</v>
      </c>
      <c r="C242" s="40" t="s">
        <v>2700</v>
      </c>
      <c r="D242" s="5" t="s">
        <v>2558</v>
      </c>
      <c r="E242" s="5" t="s">
        <v>425</v>
      </c>
      <c r="F242" s="4" t="s">
        <v>349</v>
      </c>
      <c r="G242" s="4" t="s">
        <v>664</v>
      </c>
      <c r="H242" s="5"/>
      <c r="I242" s="5">
        <v>18</v>
      </c>
    </row>
    <row r="243" spans="1:9">
      <c r="A243" s="19" t="s">
        <v>1961</v>
      </c>
      <c r="B243" s="4" t="s">
        <v>1962</v>
      </c>
      <c r="C243" s="40" t="s">
        <v>2700</v>
      </c>
      <c r="D243" s="5" t="s">
        <v>2558</v>
      </c>
      <c r="E243" s="5" t="s">
        <v>425</v>
      </c>
      <c r="F243" s="4" t="s">
        <v>349</v>
      </c>
      <c r="G243" s="4" t="s">
        <v>664</v>
      </c>
      <c r="H243" s="5"/>
      <c r="I243" s="5">
        <v>14</v>
      </c>
    </row>
    <row r="244" spans="1:9">
      <c r="A244" s="19" t="s">
        <v>1964</v>
      </c>
      <c r="B244" s="4" t="s">
        <v>1965</v>
      </c>
      <c r="C244" s="40" t="s">
        <v>2700</v>
      </c>
      <c r="D244" s="5" t="s">
        <v>2558</v>
      </c>
      <c r="E244" s="5" t="s">
        <v>425</v>
      </c>
      <c r="F244" s="4" t="s">
        <v>349</v>
      </c>
      <c r="G244" s="4" t="s">
        <v>664</v>
      </c>
      <c r="H244" s="5"/>
      <c r="I244" s="5">
        <v>18</v>
      </c>
    </row>
    <row r="245" spans="1:9">
      <c r="A245" s="19" t="s">
        <v>1967</v>
      </c>
      <c r="B245" s="4" t="s">
        <v>1968</v>
      </c>
      <c r="C245" s="40" t="s">
        <v>2700</v>
      </c>
      <c r="D245" s="5" t="s">
        <v>2558</v>
      </c>
      <c r="E245" s="5" t="s">
        <v>425</v>
      </c>
      <c r="F245" s="4" t="s">
        <v>349</v>
      </c>
      <c r="G245" s="4" t="s">
        <v>664</v>
      </c>
      <c r="H245" s="18" t="s">
        <v>425</v>
      </c>
      <c r="I245" s="18" t="s">
        <v>425</v>
      </c>
    </row>
    <row r="246" spans="1:9">
      <c r="A246" s="19" t="s">
        <v>1970</v>
      </c>
      <c r="B246" s="4" t="s">
        <v>1971</v>
      </c>
      <c r="C246" s="40" t="s">
        <v>2700</v>
      </c>
      <c r="D246" s="5" t="s">
        <v>2558</v>
      </c>
      <c r="E246" s="5" t="s">
        <v>425</v>
      </c>
      <c r="F246" s="4" t="s">
        <v>349</v>
      </c>
      <c r="G246" s="4" t="s">
        <v>664</v>
      </c>
      <c r="H246" s="5"/>
      <c r="I246" s="5">
        <v>7</v>
      </c>
    </row>
    <row r="247" spans="1:9">
      <c r="A247" s="19" t="s">
        <v>1973</v>
      </c>
      <c r="B247" s="4" t="s">
        <v>1974</v>
      </c>
      <c r="C247" s="40" t="s">
        <v>2700</v>
      </c>
      <c r="D247" s="5" t="s">
        <v>2558</v>
      </c>
      <c r="E247" s="5" t="s">
        <v>425</v>
      </c>
      <c r="F247" s="4" t="s">
        <v>349</v>
      </c>
      <c r="G247" s="4" t="s">
        <v>664</v>
      </c>
      <c r="H247" s="5"/>
      <c r="I247" s="5">
        <v>10</v>
      </c>
    </row>
    <row r="248" spans="1:9">
      <c r="A248" s="19" t="s">
        <v>1976</v>
      </c>
      <c r="B248" s="4" t="s">
        <v>1977</v>
      </c>
      <c r="C248" s="40" t="s">
        <v>2700</v>
      </c>
      <c r="D248" s="5" t="s">
        <v>2558</v>
      </c>
      <c r="E248" s="5" t="s">
        <v>425</v>
      </c>
      <c r="F248" s="4" t="s">
        <v>349</v>
      </c>
      <c r="G248" s="4" t="s">
        <v>664</v>
      </c>
      <c r="H248" s="5"/>
      <c r="I248" s="5">
        <v>14</v>
      </c>
    </row>
    <row r="249" spans="1:9">
      <c r="A249" s="19" t="s">
        <v>1979</v>
      </c>
      <c r="B249" s="4" t="s">
        <v>1980</v>
      </c>
      <c r="C249" s="40" t="s">
        <v>2700</v>
      </c>
      <c r="D249" s="5" t="s">
        <v>2558</v>
      </c>
      <c r="E249" s="5" t="s">
        <v>425</v>
      </c>
      <c r="F249" s="4" t="s">
        <v>349</v>
      </c>
      <c r="G249" s="4" t="s">
        <v>664</v>
      </c>
      <c r="H249" s="5"/>
      <c r="I249" s="5">
        <v>10</v>
      </c>
    </row>
    <row r="250" spans="1:9">
      <c r="A250" s="19" t="s">
        <v>1982</v>
      </c>
      <c r="B250" s="4" t="s">
        <v>1983</v>
      </c>
      <c r="C250" s="40" t="s">
        <v>2700</v>
      </c>
      <c r="D250" s="5" t="s">
        <v>2558</v>
      </c>
      <c r="E250" s="5" t="s">
        <v>425</v>
      </c>
      <c r="F250" s="4" t="s">
        <v>349</v>
      </c>
      <c r="G250" s="4" t="s">
        <v>664</v>
      </c>
      <c r="H250" s="5"/>
      <c r="I250" s="5">
        <v>14</v>
      </c>
    </row>
    <row r="251" spans="1:9">
      <c r="A251" s="19" t="s">
        <v>1985</v>
      </c>
      <c r="B251" s="4" t="s">
        <v>1986</v>
      </c>
      <c r="C251" s="40" t="s">
        <v>2700</v>
      </c>
      <c r="D251" s="5" t="s">
        <v>2558</v>
      </c>
      <c r="E251" s="5" t="s">
        <v>425</v>
      </c>
      <c r="F251" s="4" t="s">
        <v>349</v>
      </c>
      <c r="G251" s="4" t="s">
        <v>664</v>
      </c>
      <c r="H251" s="5"/>
      <c r="I251" s="5">
        <v>12</v>
      </c>
    </row>
    <row r="252" spans="1:9">
      <c r="A252" s="19" t="s">
        <v>1988</v>
      </c>
      <c r="B252" s="4" t="s">
        <v>1989</v>
      </c>
      <c r="C252" s="40" t="s">
        <v>2700</v>
      </c>
      <c r="D252" s="5" t="s">
        <v>2558</v>
      </c>
      <c r="E252" s="5" t="s">
        <v>425</v>
      </c>
      <c r="F252" s="4" t="s">
        <v>349</v>
      </c>
      <c r="G252" s="4" t="s">
        <v>664</v>
      </c>
      <c r="H252" s="5"/>
      <c r="I252" s="5">
        <v>16</v>
      </c>
    </row>
    <row r="253" spans="1:9">
      <c r="A253" s="19" t="s">
        <v>1991</v>
      </c>
      <c r="B253" s="4" t="s">
        <v>1992</v>
      </c>
      <c r="C253" s="40" t="s">
        <v>2700</v>
      </c>
      <c r="D253" s="5" t="s">
        <v>2558</v>
      </c>
      <c r="E253" s="5" t="s">
        <v>425</v>
      </c>
      <c r="F253" s="4" t="s">
        <v>349</v>
      </c>
      <c r="G253" s="4" t="s">
        <v>664</v>
      </c>
      <c r="H253" s="5"/>
      <c r="I253" s="5">
        <v>22</v>
      </c>
    </row>
    <row r="254" spans="1:9">
      <c r="A254" s="19" t="s">
        <v>1994</v>
      </c>
      <c r="B254" s="4" t="s">
        <v>1995</v>
      </c>
      <c r="C254" s="40" t="s">
        <v>2700</v>
      </c>
      <c r="D254" s="5" t="s">
        <v>2558</v>
      </c>
      <c r="E254" s="5" t="s">
        <v>425</v>
      </c>
      <c r="F254" s="4" t="s">
        <v>349</v>
      </c>
      <c r="G254" s="4" t="s">
        <v>664</v>
      </c>
      <c r="H254" s="5"/>
      <c r="I254" s="5">
        <v>10</v>
      </c>
    </row>
    <row r="255" spans="1:9">
      <c r="A255" s="19" t="s">
        <v>1997</v>
      </c>
      <c r="B255" s="4" t="s">
        <v>1998</v>
      </c>
      <c r="C255" s="40" t="s">
        <v>2700</v>
      </c>
      <c r="D255" s="5" t="s">
        <v>2558</v>
      </c>
      <c r="E255" s="5" t="s">
        <v>425</v>
      </c>
      <c r="F255" s="4" t="s">
        <v>349</v>
      </c>
      <c r="G255" s="4" t="s">
        <v>664</v>
      </c>
      <c r="H255" s="5"/>
      <c r="I255" s="5">
        <v>14</v>
      </c>
    </row>
    <row r="256" spans="1:9">
      <c r="A256" s="19" t="s">
        <v>2000</v>
      </c>
      <c r="B256" s="4" t="s">
        <v>2001</v>
      </c>
      <c r="C256" s="40" t="s">
        <v>2700</v>
      </c>
      <c r="D256" s="5" t="s">
        <v>2558</v>
      </c>
      <c r="E256" s="5" t="s">
        <v>425</v>
      </c>
      <c r="F256" s="4" t="s">
        <v>349</v>
      </c>
      <c r="G256" s="4" t="s">
        <v>664</v>
      </c>
      <c r="H256" s="5"/>
      <c r="I256" s="5">
        <v>6</v>
      </c>
    </row>
    <row r="257" spans="1:9">
      <c r="A257" s="19" t="s">
        <v>2003</v>
      </c>
      <c r="B257" s="4" t="s">
        <v>2004</v>
      </c>
      <c r="C257" s="40" t="s">
        <v>2700</v>
      </c>
      <c r="D257" s="5" t="s">
        <v>2558</v>
      </c>
      <c r="E257" s="5" t="s">
        <v>425</v>
      </c>
      <c r="F257" s="4" t="s">
        <v>349</v>
      </c>
      <c r="G257" s="4" t="s">
        <v>664</v>
      </c>
      <c r="H257" s="5"/>
      <c r="I257" s="5">
        <v>9</v>
      </c>
    </row>
    <row r="258" spans="1:9">
      <c r="A258" s="19" t="s">
        <v>2006</v>
      </c>
      <c r="B258" s="4" t="s">
        <v>2007</v>
      </c>
      <c r="C258" s="40" t="s">
        <v>2700</v>
      </c>
      <c r="D258" s="5" t="s">
        <v>2558</v>
      </c>
      <c r="E258" s="5" t="s">
        <v>425</v>
      </c>
      <c r="F258" s="4" t="s">
        <v>349</v>
      </c>
      <c r="G258" s="4" t="s">
        <v>664</v>
      </c>
      <c r="H258" s="5"/>
      <c r="I258" s="5">
        <v>12</v>
      </c>
    </row>
    <row r="259" spans="1:9">
      <c r="A259" s="19" t="s">
        <v>2009</v>
      </c>
      <c r="B259" s="4" t="s">
        <v>2010</v>
      </c>
      <c r="C259" s="40" t="s">
        <v>2700</v>
      </c>
      <c r="D259" s="5" t="s">
        <v>2558</v>
      </c>
      <c r="E259" s="5" t="s">
        <v>425</v>
      </c>
      <c r="F259" s="4" t="s">
        <v>349</v>
      </c>
      <c r="G259" s="4" t="s">
        <v>664</v>
      </c>
      <c r="H259" s="5"/>
      <c r="I259" s="5">
        <v>16</v>
      </c>
    </row>
    <row r="260" spans="1:9">
      <c r="A260" s="19" t="s">
        <v>2012</v>
      </c>
      <c r="B260" s="4" t="s">
        <v>2013</v>
      </c>
      <c r="C260" s="40" t="s">
        <v>2700</v>
      </c>
      <c r="D260" s="5" t="s">
        <v>2558</v>
      </c>
      <c r="E260" s="5" t="s">
        <v>425</v>
      </c>
      <c r="F260" s="4" t="s">
        <v>349</v>
      </c>
      <c r="G260" s="4" t="s">
        <v>664</v>
      </c>
      <c r="H260" s="5"/>
      <c r="I260" s="5">
        <v>22</v>
      </c>
    </row>
    <row r="261" spans="1:9">
      <c r="A261" s="19" t="s">
        <v>2015</v>
      </c>
      <c r="B261" s="4" t="s">
        <v>2016</v>
      </c>
      <c r="C261" s="40" t="s">
        <v>2700</v>
      </c>
      <c r="D261" s="5" t="s">
        <v>2558</v>
      </c>
      <c r="E261" s="5" t="s">
        <v>425</v>
      </c>
      <c r="F261" s="4" t="s">
        <v>349</v>
      </c>
      <c r="G261" s="4" t="s">
        <v>664</v>
      </c>
      <c r="H261" s="5"/>
      <c r="I261" s="5">
        <v>10</v>
      </c>
    </row>
    <row r="262" spans="1:9">
      <c r="A262" s="19" t="s">
        <v>2018</v>
      </c>
      <c r="B262" s="4" t="s">
        <v>2019</v>
      </c>
      <c r="C262" s="40" t="s">
        <v>2700</v>
      </c>
      <c r="D262" s="5" t="s">
        <v>2558</v>
      </c>
      <c r="E262" s="5" t="s">
        <v>425</v>
      </c>
      <c r="F262" s="4" t="s">
        <v>349</v>
      </c>
      <c r="G262" s="4" t="s">
        <v>664</v>
      </c>
      <c r="H262" s="5"/>
      <c r="I262" s="5">
        <v>14</v>
      </c>
    </row>
    <row r="263" spans="1:9">
      <c r="A263" s="19" t="s">
        <v>2021</v>
      </c>
      <c r="B263" s="4" t="s">
        <v>2022</v>
      </c>
      <c r="C263" s="40" t="s">
        <v>2700</v>
      </c>
      <c r="D263" s="5" t="s">
        <v>2558</v>
      </c>
      <c r="E263" s="5" t="s">
        <v>425</v>
      </c>
      <c r="F263" s="4" t="s">
        <v>349</v>
      </c>
      <c r="G263" s="4" t="s">
        <v>664</v>
      </c>
      <c r="H263" s="5"/>
      <c r="I263" s="5">
        <v>6</v>
      </c>
    </row>
    <row r="264" spans="1:9">
      <c r="A264" s="19" t="s">
        <v>2024</v>
      </c>
      <c r="B264" s="4" t="s">
        <v>2025</v>
      </c>
      <c r="C264" s="40" t="s">
        <v>2700</v>
      </c>
      <c r="D264" s="5" t="s">
        <v>2558</v>
      </c>
      <c r="E264" s="5" t="s">
        <v>425</v>
      </c>
      <c r="F264" s="4" t="s">
        <v>349</v>
      </c>
      <c r="G264" s="4" t="s">
        <v>664</v>
      </c>
      <c r="H264" s="5"/>
      <c r="I264" s="5">
        <v>9</v>
      </c>
    </row>
    <row r="265" spans="1:9">
      <c r="A265" s="19" t="s">
        <v>2027</v>
      </c>
      <c r="B265" s="4" t="s">
        <v>2028</v>
      </c>
      <c r="C265" s="40" t="s">
        <v>2700</v>
      </c>
      <c r="D265" s="5" t="s">
        <v>2558</v>
      </c>
      <c r="E265" s="5" t="s">
        <v>425</v>
      </c>
      <c r="F265" s="4" t="s">
        <v>349</v>
      </c>
      <c r="G265" s="4" t="s">
        <v>664</v>
      </c>
      <c r="H265" s="18" t="s">
        <v>425</v>
      </c>
      <c r="I265" s="18" t="s">
        <v>425</v>
      </c>
    </row>
    <row r="266" spans="1:9">
      <c r="A266" s="19" t="s">
        <v>2030</v>
      </c>
      <c r="B266" s="4" t="s">
        <v>2031</v>
      </c>
      <c r="C266" s="40" t="s">
        <v>2700</v>
      </c>
      <c r="D266" s="5" t="s">
        <v>2558</v>
      </c>
      <c r="E266" s="5" t="s">
        <v>425</v>
      </c>
      <c r="F266" s="4" t="s">
        <v>349</v>
      </c>
      <c r="G266" s="4" t="s">
        <v>664</v>
      </c>
      <c r="H266" s="5"/>
      <c r="I266" s="5">
        <v>9</v>
      </c>
    </row>
    <row r="267" spans="1:9">
      <c r="A267" s="19" t="s">
        <v>2033</v>
      </c>
      <c r="B267" s="4" t="s">
        <v>2034</v>
      </c>
      <c r="C267" s="40" t="s">
        <v>2700</v>
      </c>
      <c r="D267" s="5" t="s">
        <v>2558</v>
      </c>
      <c r="E267" s="5" t="s">
        <v>425</v>
      </c>
      <c r="F267" s="4" t="s">
        <v>349</v>
      </c>
      <c r="G267" s="4" t="s">
        <v>664</v>
      </c>
      <c r="H267" s="5"/>
      <c r="I267" s="5">
        <v>12</v>
      </c>
    </row>
    <row r="268" spans="1:9">
      <c r="A268" s="19" t="s">
        <v>2036</v>
      </c>
      <c r="B268" s="4" t="s">
        <v>2037</v>
      </c>
      <c r="C268" s="40" t="s">
        <v>2700</v>
      </c>
      <c r="D268" s="5" t="s">
        <v>2558</v>
      </c>
      <c r="E268" s="5" t="s">
        <v>425</v>
      </c>
      <c r="F268" s="4" t="s">
        <v>349</v>
      </c>
      <c r="G268" s="4" t="s">
        <v>664</v>
      </c>
      <c r="H268" s="5"/>
      <c r="I268" s="5">
        <v>12</v>
      </c>
    </row>
    <row r="269" spans="1:9">
      <c r="A269" s="19" t="s">
        <v>2039</v>
      </c>
      <c r="B269" s="4" t="s">
        <v>2040</v>
      </c>
      <c r="C269" s="40" t="s">
        <v>2700</v>
      </c>
      <c r="D269" s="5" t="s">
        <v>2558</v>
      </c>
      <c r="E269" s="5" t="s">
        <v>425</v>
      </c>
      <c r="F269" s="4" t="s">
        <v>349</v>
      </c>
      <c r="G269" s="4" t="s">
        <v>664</v>
      </c>
      <c r="H269" s="18" t="s">
        <v>425</v>
      </c>
      <c r="I269" s="18" t="s">
        <v>425</v>
      </c>
    </row>
    <row r="270" spans="1:9">
      <c r="A270" s="19" t="s">
        <v>2042</v>
      </c>
      <c r="B270" s="4" t="s">
        <v>2043</v>
      </c>
      <c r="C270" s="40" t="s">
        <v>2700</v>
      </c>
      <c r="D270" s="5" t="s">
        <v>2558</v>
      </c>
      <c r="E270" s="5" t="s">
        <v>425</v>
      </c>
      <c r="F270" s="4" t="s">
        <v>349</v>
      </c>
      <c r="G270" s="4" t="s">
        <v>664</v>
      </c>
      <c r="H270" s="5"/>
      <c r="I270" s="5">
        <v>9</v>
      </c>
    </row>
    <row r="271" spans="1:9">
      <c r="A271" s="19" t="s">
        <v>2045</v>
      </c>
      <c r="B271" s="4" t="s">
        <v>2046</v>
      </c>
      <c r="C271" s="40" t="s">
        <v>2700</v>
      </c>
      <c r="D271" s="5" t="s">
        <v>2558</v>
      </c>
      <c r="E271" s="5" t="s">
        <v>425</v>
      </c>
      <c r="F271" s="4" t="s">
        <v>349</v>
      </c>
      <c r="G271" s="4" t="s">
        <v>664</v>
      </c>
      <c r="H271" s="5"/>
      <c r="I271" s="5">
        <v>12</v>
      </c>
    </row>
    <row r="272" spans="1:9">
      <c r="A272" s="19" t="s">
        <v>2048</v>
      </c>
      <c r="B272" s="4" t="s">
        <v>2049</v>
      </c>
      <c r="C272" s="40" t="s">
        <v>2700</v>
      </c>
      <c r="D272" s="5" t="s">
        <v>2558</v>
      </c>
      <c r="E272" s="5" t="s">
        <v>425</v>
      </c>
      <c r="F272" s="4" t="s">
        <v>349</v>
      </c>
      <c r="G272" s="4" t="s">
        <v>664</v>
      </c>
      <c r="H272" s="5"/>
      <c r="I272" s="5">
        <v>12</v>
      </c>
    </row>
    <row r="273" spans="1:9">
      <c r="A273" s="19" t="s">
        <v>2051</v>
      </c>
      <c r="B273" s="4" t="s">
        <v>2052</v>
      </c>
      <c r="C273" s="40" t="s">
        <v>2700</v>
      </c>
      <c r="D273" s="5" t="s">
        <v>2558</v>
      </c>
      <c r="E273" s="5" t="s">
        <v>425</v>
      </c>
      <c r="F273" s="4" t="s">
        <v>349</v>
      </c>
      <c r="G273" s="4" t="s">
        <v>664</v>
      </c>
      <c r="H273" s="5"/>
      <c r="I273" s="5">
        <v>7</v>
      </c>
    </row>
    <row r="274" spans="1:9">
      <c r="A274" s="19" t="s">
        <v>2054</v>
      </c>
      <c r="B274" s="4" t="s">
        <v>2055</v>
      </c>
      <c r="C274" s="40" t="s">
        <v>2700</v>
      </c>
      <c r="D274" s="5" t="s">
        <v>2558</v>
      </c>
      <c r="E274" s="5" t="s">
        <v>425</v>
      </c>
      <c r="F274" s="4" t="s">
        <v>349</v>
      </c>
      <c r="G274" s="4" t="s">
        <v>664</v>
      </c>
      <c r="H274" s="5"/>
      <c r="I274" s="5">
        <v>7</v>
      </c>
    </row>
    <row r="275" spans="1:9">
      <c r="A275" s="19" t="s">
        <v>2057</v>
      </c>
      <c r="B275" s="4" t="s">
        <v>2058</v>
      </c>
      <c r="C275" s="40" t="s">
        <v>2700</v>
      </c>
      <c r="D275" s="5" t="s">
        <v>2558</v>
      </c>
      <c r="E275" s="5" t="s">
        <v>425</v>
      </c>
      <c r="F275" s="4" t="s">
        <v>349</v>
      </c>
      <c r="G275" s="4" t="s">
        <v>664</v>
      </c>
      <c r="H275" s="18" t="s">
        <v>425</v>
      </c>
      <c r="I275" s="18" t="s">
        <v>425</v>
      </c>
    </row>
    <row r="276" spans="1:9">
      <c r="A276" s="19" t="s">
        <v>2061</v>
      </c>
      <c r="B276" s="4" t="s">
        <v>2062</v>
      </c>
      <c r="C276" s="40" t="s">
        <v>2700</v>
      </c>
      <c r="D276" s="5" t="s">
        <v>2558</v>
      </c>
      <c r="E276" s="5" t="s">
        <v>425</v>
      </c>
      <c r="F276" s="4" t="s">
        <v>349</v>
      </c>
      <c r="G276" s="4" t="s">
        <v>664</v>
      </c>
      <c r="H276" s="18" t="s">
        <v>425</v>
      </c>
      <c r="I276" s="18" t="s">
        <v>425</v>
      </c>
    </row>
    <row r="277" spans="1:9">
      <c r="A277" s="19" t="s">
        <v>2065</v>
      </c>
      <c r="B277" s="4" t="s">
        <v>2066</v>
      </c>
      <c r="C277" s="40" t="s">
        <v>2700</v>
      </c>
      <c r="D277" s="5" t="s">
        <v>2558</v>
      </c>
      <c r="E277" s="5" t="s">
        <v>425</v>
      </c>
      <c r="F277" s="4" t="s">
        <v>349</v>
      </c>
      <c r="G277" s="4" t="s">
        <v>664</v>
      </c>
      <c r="H277" s="18" t="s">
        <v>425</v>
      </c>
      <c r="I277" s="18" t="s">
        <v>425</v>
      </c>
    </row>
    <row r="278" spans="1:9">
      <c r="A278" s="19" t="s">
        <v>2069</v>
      </c>
      <c r="B278" s="4" t="s">
        <v>2070</v>
      </c>
      <c r="C278" s="40" t="s">
        <v>2700</v>
      </c>
      <c r="D278" s="5" t="s">
        <v>2558</v>
      </c>
      <c r="E278" s="5" t="s">
        <v>425</v>
      </c>
      <c r="F278" s="4" t="s">
        <v>349</v>
      </c>
      <c r="G278" s="4" t="s">
        <v>664</v>
      </c>
      <c r="H278" s="18" t="s">
        <v>425</v>
      </c>
      <c r="I278" s="18" t="s">
        <v>425</v>
      </c>
    </row>
    <row r="279" spans="1:9">
      <c r="A279" s="19" t="s">
        <v>2073</v>
      </c>
      <c r="B279" s="4" t="s">
        <v>2074</v>
      </c>
      <c r="C279" s="40" t="s">
        <v>2700</v>
      </c>
      <c r="D279" s="5" t="s">
        <v>2558</v>
      </c>
      <c r="E279" s="5" t="s">
        <v>425</v>
      </c>
      <c r="F279" s="4" t="s">
        <v>349</v>
      </c>
      <c r="G279" s="4" t="s">
        <v>664</v>
      </c>
      <c r="H279" s="18" t="s">
        <v>425</v>
      </c>
      <c r="I279" s="18" t="s">
        <v>425</v>
      </c>
    </row>
    <row r="280" spans="1:9">
      <c r="A280" s="19" t="s">
        <v>2077</v>
      </c>
      <c r="B280" s="4" t="s">
        <v>2078</v>
      </c>
      <c r="C280" s="40" t="s">
        <v>2700</v>
      </c>
      <c r="D280" s="5" t="s">
        <v>2558</v>
      </c>
      <c r="E280" s="5" t="s">
        <v>425</v>
      </c>
      <c r="F280" s="4" t="s">
        <v>349</v>
      </c>
      <c r="G280" s="4" t="s">
        <v>664</v>
      </c>
      <c r="H280" s="18" t="s">
        <v>425</v>
      </c>
      <c r="I280" s="18" t="s">
        <v>425</v>
      </c>
    </row>
    <row r="281" spans="1:9">
      <c r="A281" s="19" t="s">
        <v>2081</v>
      </c>
      <c r="B281" s="4" t="s">
        <v>2082</v>
      </c>
      <c r="C281" s="40" t="s">
        <v>2700</v>
      </c>
      <c r="D281" s="5" t="s">
        <v>2558</v>
      </c>
      <c r="E281" s="5" t="s">
        <v>425</v>
      </c>
      <c r="F281" s="4" t="s">
        <v>349</v>
      </c>
      <c r="G281" s="4" t="s">
        <v>664</v>
      </c>
      <c r="H281" s="18" t="s">
        <v>425</v>
      </c>
      <c r="I281" s="18" t="s">
        <v>425</v>
      </c>
    </row>
    <row r="282" spans="1:9">
      <c r="A282" s="19" t="s">
        <v>2085</v>
      </c>
      <c r="B282" s="4" t="s">
        <v>2086</v>
      </c>
      <c r="C282" s="40" t="s">
        <v>2700</v>
      </c>
      <c r="D282" s="5" t="s">
        <v>2558</v>
      </c>
      <c r="E282" s="5" t="s">
        <v>425</v>
      </c>
      <c r="F282" s="4" t="s">
        <v>349</v>
      </c>
      <c r="G282" s="4" t="s">
        <v>664</v>
      </c>
      <c r="H282" s="18" t="s">
        <v>425</v>
      </c>
      <c r="I282" s="18" t="s">
        <v>425</v>
      </c>
    </row>
    <row r="283" spans="1:9">
      <c r="A283" s="19" t="s">
        <v>2089</v>
      </c>
      <c r="B283" s="4" t="s">
        <v>2090</v>
      </c>
      <c r="C283" s="40" t="s">
        <v>2700</v>
      </c>
      <c r="D283" s="5" t="s">
        <v>2558</v>
      </c>
      <c r="E283" s="5" t="s">
        <v>425</v>
      </c>
      <c r="F283" s="4" t="s">
        <v>349</v>
      </c>
      <c r="G283" s="4" t="s">
        <v>664</v>
      </c>
      <c r="H283" s="18" t="s">
        <v>425</v>
      </c>
      <c r="I283" s="18" t="s">
        <v>425</v>
      </c>
    </row>
    <row r="284" spans="1:9">
      <c r="A284" s="19" t="s">
        <v>2093</v>
      </c>
      <c r="B284" s="4" t="s">
        <v>2094</v>
      </c>
      <c r="C284" s="40" t="s">
        <v>2700</v>
      </c>
      <c r="D284" s="5" t="s">
        <v>2558</v>
      </c>
      <c r="E284" s="5" t="s">
        <v>425</v>
      </c>
      <c r="F284" s="4" t="s">
        <v>349</v>
      </c>
      <c r="G284" s="4" t="s">
        <v>664</v>
      </c>
      <c r="H284" s="18" t="s">
        <v>425</v>
      </c>
      <c r="I284" s="18" t="s">
        <v>425</v>
      </c>
    </row>
    <row r="285" spans="1:9">
      <c r="A285" s="19" t="s">
        <v>2097</v>
      </c>
      <c r="B285" s="4" t="s">
        <v>2098</v>
      </c>
      <c r="C285" s="40" t="s">
        <v>2700</v>
      </c>
      <c r="D285" s="5" t="s">
        <v>2558</v>
      </c>
      <c r="E285" s="5" t="s">
        <v>425</v>
      </c>
      <c r="F285" s="4" t="s">
        <v>349</v>
      </c>
      <c r="G285" s="4" t="s">
        <v>664</v>
      </c>
      <c r="H285" s="18" t="s">
        <v>425</v>
      </c>
      <c r="I285" s="18" t="s">
        <v>425</v>
      </c>
    </row>
    <row r="286" spans="1:9">
      <c r="A286" s="19" t="s">
        <v>2101</v>
      </c>
      <c r="B286" s="4" t="s">
        <v>2102</v>
      </c>
      <c r="C286" s="40" t="s">
        <v>2700</v>
      </c>
      <c r="D286" s="5" t="s">
        <v>2558</v>
      </c>
      <c r="E286" s="5" t="s">
        <v>425</v>
      </c>
      <c r="F286" s="4" t="s">
        <v>349</v>
      </c>
      <c r="G286" s="4" t="s">
        <v>664</v>
      </c>
      <c r="H286" s="18" t="s">
        <v>425</v>
      </c>
      <c r="I286" s="18" t="s">
        <v>425</v>
      </c>
    </row>
    <row r="287" spans="1:9">
      <c r="A287" s="19" t="s">
        <v>2105</v>
      </c>
      <c r="B287" s="4" t="s">
        <v>2106</v>
      </c>
      <c r="C287" s="40" t="s">
        <v>2700</v>
      </c>
      <c r="D287" s="5" t="s">
        <v>2558</v>
      </c>
      <c r="E287" s="5" t="s">
        <v>425</v>
      </c>
      <c r="F287" s="4" t="s">
        <v>349</v>
      </c>
      <c r="G287" s="4" t="s">
        <v>664</v>
      </c>
      <c r="H287" s="18" t="s">
        <v>425</v>
      </c>
      <c r="I287" s="18" t="s">
        <v>425</v>
      </c>
    </row>
    <row r="288" spans="1:9">
      <c r="A288" s="19" t="s">
        <v>2109</v>
      </c>
      <c r="B288" s="4" t="s">
        <v>2110</v>
      </c>
      <c r="C288" s="40" t="s">
        <v>2700</v>
      </c>
      <c r="D288" s="5" t="s">
        <v>2558</v>
      </c>
      <c r="E288" s="5" t="s">
        <v>425</v>
      </c>
      <c r="F288" s="4" t="s">
        <v>349</v>
      </c>
      <c r="G288" s="4" t="s">
        <v>664</v>
      </c>
      <c r="H288" s="18" t="s">
        <v>425</v>
      </c>
      <c r="I288" s="18" t="s">
        <v>425</v>
      </c>
    </row>
    <row r="289" spans="1:9">
      <c r="A289" s="19" t="s">
        <v>2112</v>
      </c>
      <c r="B289" s="4" t="s">
        <v>2113</v>
      </c>
      <c r="C289" s="40" t="s">
        <v>2700</v>
      </c>
      <c r="D289" s="5" t="s">
        <v>2558</v>
      </c>
      <c r="E289" s="5" t="s">
        <v>425</v>
      </c>
      <c r="F289" s="4" t="s">
        <v>349</v>
      </c>
      <c r="G289" s="4" t="s">
        <v>664</v>
      </c>
      <c r="H289" s="18" t="s">
        <v>425</v>
      </c>
      <c r="I289" s="18" t="s">
        <v>425</v>
      </c>
    </row>
    <row r="290" spans="1:9">
      <c r="A290" s="19" t="s">
        <v>2115</v>
      </c>
      <c r="B290" s="4" t="s">
        <v>2116</v>
      </c>
      <c r="C290" s="40" t="s">
        <v>2700</v>
      </c>
      <c r="D290" s="5" t="s">
        <v>2558</v>
      </c>
      <c r="E290" s="5" t="s">
        <v>425</v>
      </c>
      <c r="F290" s="4" t="s">
        <v>349</v>
      </c>
      <c r="G290" s="4" t="s">
        <v>664</v>
      </c>
      <c r="H290" s="18" t="s">
        <v>425</v>
      </c>
      <c r="I290" s="18" t="s">
        <v>425</v>
      </c>
    </row>
    <row r="291" spans="1:9">
      <c r="A291" s="19" t="s">
        <v>2118</v>
      </c>
      <c r="B291" s="4" t="s">
        <v>2119</v>
      </c>
      <c r="C291" s="40" t="s">
        <v>2700</v>
      </c>
      <c r="D291" s="5" t="s">
        <v>2558</v>
      </c>
      <c r="E291" s="5" t="s">
        <v>425</v>
      </c>
      <c r="F291" s="4" t="s">
        <v>349</v>
      </c>
      <c r="G291" s="4" t="s">
        <v>664</v>
      </c>
      <c r="H291" s="18" t="s">
        <v>425</v>
      </c>
      <c r="I291" s="18" t="s">
        <v>425</v>
      </c>
    </row>
    <row r="292" spans="1:9">
      <c r="A292" s="19" t="s">
        <v>2121</v>
      </c>
      <c r="B292" s="4" t="s">
        <v>2122</v>
      </c>
      <c r="C292" s="40" t="s">
        <v>2700</v>
      </c>
      <c r="D292" s="5" t="s">
        <v>2558</v>
      </c>
      <c r="E292" s="5" t="s">
        <v>425</v>
      </c>
      <c r="F292" s="4" t="s">
        <v>349</v>
      </c>
      <c r="G292" s="4" t="s">
        <v>664</v>
      </c>
      <c r="H292" s="18" t="s">
        <v>425</v>
      </c>
      <c r="I292" s="18" t="s">
        <v>425</v>
      </c>
    </row>
    <row r="293" spans="1:9">
      <c r="A293" s="19" t="s">
        <v>2124</v>
      </c>
      <c r="B293" s="4" t="s">
        <v>2125</v>
      </c>
      <c r="C293" s="40" t="s">
        <v>2700</v>
      </c>
      <c r="D293" s="5" t="s">
        <v>2558</v>
      </c>
      <c r="E293" s="5" t="s">
        <v>425</v>
      </c>
      <c r="F293" s="4" t="s">
        <v>349</v>
      </c>
      <c r="G293" s="4" t="s">
        <v>664</v>
      </c>
      <c r="H293" s="18" t="s">
        <v>425</v>
      </c>
      <c r="I293" s="18" t="s">
        <v>425</v>
      </c>
    </row>
    <row r="294" spans="1:9">
      <c r="A294" s="19" t="s">
        <v>2127</v>
      </c>
      <c r="B294" s="4" t="s">
        <v>2128</v>
      </c>
      <c r="C294" s="40" t="s">
        <v>2700</v>
      </c>
      <c r="D294" s="5" t="s">
        <v>2558</v>
      </c>
      <c r="E294" s="5" t="s">
        <v>425</v>
      </c>
      <c r="F294" s="4" t="s">
        <v>349</v>
      </c>
      <c r="G294" s="4" t="s">
        <v>664</v>
      </c>
      <c r="H294" s="18" t="s">
        <v>425</v>
      </c>
      <c r="I294" s="18" t="s">
        <v>425</v>
      </c>
    </row>
    <row r="295" spans="1:9">
      <c r="A295" s="19" t="s">
        <v>2130</v>
      </c>
      <c r="B295" s="4" t="s">
        <v>2131</v>
      </c>
      <c r="C295" s="40" t="s">
        <v>2700</v>
      </c>
      <c r="D295" s="5" t="s">
        <v>2558</v>
      </c>
      <c r="E295" s="5" t="s">
        <v>425</v>
      </c>
      <c r="F295" s="4" t="s">
        <v>349</v>
      </c>
      <c r="G295" s="4" t="s">
        <v>664</v>
      </c>
      <c r="H295" s="18" t="s">
        <v>425</v>
      </c>
      <c r="I295" s="18" t="s">
        <v>425</v>
      </c>
    </row>
    <row r="296" spans="1:9">
      <c r="A296" s="19" t="s">
        <v>2133</v>
      </c>
      <c r="B296" s="4" t="s">
        <v>2134</v>
      </c>
      <c r="C296" s="40" t="s">
        <v>2700</v>
      </c>
      <c r="D296" s="5" t="s">
        <v>2558</v>
      </c>
      <c r="E296" s="5" t="s">
        <v>425</v>
      </c>
      <c r="F296" s="4" t="s">
        <v>349</v>
      </c>
      <c r="G296" s="4" t="s">
        <v>664</v>
      </c>
      <c r="H296" s="18" t="s">
        <v>425</v>
      </c>
      <c r="I296" s="18" t="s">
        <v>425</v>
      </c>
    </row>
    <row r="297" spans="1:9">
      <c r="A297" s="19" t="s">
        <v>2136</v>
      </c>
      <c r="B297" s="4" t="s">
        <v>2137</v>
      </c>
      <c r="C297" s="40" t="s">
        <v>2700</v>
      </c>
      <c r="D297" s="5" t="s">
        <v>2558</v>
      </c>
      <c r="E297" s="5" t="s">
        <v>425</v>
      </c>
      <c r="F297" s="4" t="s">
        <v>349</v>
      </c>
      <c r="G297" s="4" t="s">
        <v>664</v>
      </c>
      <c r="H297" s="18" t="s">
        <v>425</v>
      </c>
      <c r="I297" s="18" t="s">
        <v>425</v>
      </c>
    </row>
    <row r="298" spans="1:9">
      <c r="A298" s="19" t="s">
        <v>2139</v>
      </c>
      <c r="B298" s="4" t="s">
        <v>2140</v>
      </c>
      <c r="C298" s="40" t="s">
        <v>2700</v>
      </c>
      <c r="D298" s="5" t="s">
        <v>2558</v>
      </c>
      <c r="E298" s="5" t="s">
        <v>425</v>
      </c>
      <c r="F298" s="4" t="s">
        <v>349</v>
      </c>
      <c r="G298" s="4" t="s">
        <v>664</v>
      </c>
      <c r="H298" s="18" t="s">
        <v>425</v>
      </c>
      <c r="I298" s="18" t="s">
        <v>425</v>
      </c>
    </row>
    <row r="299" spans="1:9">
      <c r="A299" s="19" t="s">
        <v>2142</v>
      </c>
      <c r="B299" s="4" t="s">
        <v>2143</v>
      </c>
      <c r="C299" s="40" t="s">
        <v>2700</v>
      </c>
      <c r="D299" s="5" t="s">
        <v>2558</v>
      </c>
      <c r="E299" s="5" t="s">
        <v>425</v>
      </c>
      <c r="F299" s="4" t="s">
        <v>349</v>
      </c>
      <c r="G299" s="4" t="s">
        <v>664</v>
      </c>
      <c r="H299" s="18" t="s">
        <v>425</v>
      </c>
      <c r="I299" s="18" t="s">
        <v>425</v>
      </c>
    </row>
    <row r="300" spans="1:9">
      <c r="A300" s="19" t="s">
        <v>2145</v>
      </c>
      <c r="B300" s="4" t="s">
        <v>2146</v>
      </c>
      <c r="C300" s="40" t="s">
        <v>2700</v>
      </c>
      <c r="D300" s="5" t="s">
        <v>2558</v>
      </c>
      <c r="E300" s="5" t="s">
        <v>425</v>
      </c>
      <c r="F300" s="4" t="s">
        <v>349</v>
      </c>
      <c r="G300" s="4" t="s">
        <v>664</v>
      </c>
      <c r="H300" s="18" t="s">
        <v>425</v>
      </c>
      <c r="I300" s="18" t="s">
        <v>425</v>
      </c>
    </row>
    <row r="301" spans="1:9">
      <c r="A301" s="19" t="s">
        <v>2148</v>
      </c>
      <c r="B301" s="4" t="s">
        <v>2149</v>
      </c>
      <c r="C301" s="40" t="s">
        <v>2700</v>
      </c>
      <c r="D301" s="5" t="s">
        <v>2558</v>
      </c>
      <c r="E301" s="5" t="s">
        <v>425</v>
      </c>
      <c r="F301" s="4" t="s">
        <v>349</v>
      </c>
      <c r="G301" s="4" t="s">
        <v>664</v>
      </c>
      <c r="H301" s="18" t="s">
        <v>425</v>
      </c>
      <c r="I301" s="18" t="s">
        <v>425</v>
      </c>
    </row>
    <row r="302" spans="1:9">
      <c r="A302" s="19" t="s">
        <v>2151</v>
      </c>
      <c r="B302" s="4" t="s">
        <v>2152</v>
      </c>
      <c r="C302" s="40" t="s">
        <v>2700</v>
      </c>
      <c r="D302" s="5" t="s">
        <v>2558</v>
      </c>
      <c r="E302" s="5" t="s">
        <v>425</v>
      </c>
      <c r="F302" s="4" t="s">
        <v>349</v>
      </c>
      <c r="G302" s="4" t="s">
        <v>664</v>
      </c>
      <c r="H302" s="18" t="s">
        <v>425</v>
      </c>
      <c r="I302" s="18" t="s">
        <v>425</v>
      </c>
    </row>
    <row r="303" spans="1:9">
      <c r="A303" s="19" t="s">
        <v>2154</v>
      </c>
      <c r="B303" s="4" t="s">
        <v>2155</v>
      </c>
      <c r="C303" s="40" t="s">
        <v>2700</v>
      </c>
      <c r="D303" s="5" t="s">
        <v>2558</v>
      </c>
      <c r="E303" s="5" t="s">
        <v>425</v>
      </c>
      <c r="F303" s="4" t="s">
        <v>349</v>
      </c>
      <c r="G303" s="4" t="s">
        <v>664</v>
      </c>
      <c r="H303" s="18" t="s">
        <v>425</v>
      </c>
      <c r="I303" s="18" t="s">
        <v>425</v>
      </c>
    </row>
    <row r="304" spans="1:9">
      <c r="A304" s="19" t="s">
        <v>2157</v>
      </c>
      <c r="B304" s="4" t="s">
        <v>2158</v>
      </c>
      <c r="C304" s="40" t="s">
        <v>2700</v>
      </c>
      <c r="D304" s="5" t="s">
        <v>2558</v>
      </c>
      <c r="E304" s="5" t="s">
        <v>425</v>
      </c>
      <c r="F304" s="4" t="s">
        <v>349</v>
      </c>
      <c r="G304" s="4" t="s">
        <v>664</v>
      </c>
      <c r="H304" s="18" t="s">
        <v>425</v>
      </c>
      <c r="I304" s="18" t="s">
        <v>425</v>
      </c>
    </row>
    <row r="305" spans="1:9">
      <c r="A305" s="19" t="s">
        <v>2160</v>
      </c>
      <c r="B305" s="4" t="s">
        <v>2161</v>
      </c>
      <c r="C305" s="40" t="s">
        <v>2700</v>
      </c>
      <c r="D305" s="5" t="s">
        <v>2558</v>
      </c>
      <c r="E305" s="5" t="s">
        <v>425</v>
      </c>
      <c r="F305" s="4" t="s">
        <v>349</v>
      </c>
      <c r="G305" s="4" t="s">
        <v>664</v>
      </c>
      <c r="H305" s="18" t="s">
        <v>425</v>
      </c>
      <c r="I305" s="18" t="s">
        <v>425</v>
      </c>
    </row>
    <row r="306" spans="1:9">
      <c r="A306" s="19" t="s">
        <v>2164</v>
      </c>
      <c r="B306" s="4" t="s">
        <v>2165</v>
      </c>
      <c r="C306" s="40" t="s">
        <v>2700</v>
      </c>
      <c r="D306" s="5" t="s">
        <v>2558</v>
      </c>
      <c r="E306" s="5" t="s">
        <v>425</v>
      </c>
      <c r="F306" s="4" t="s">
        <v>349</v>
      </c>
      <c r="G306" s="4" t="s">
        <v>664</v>
      </c>
      <c r="H306" s="18" t="s">
        <v>425</v>
      </c>
      <c r="I306" s="18" t="s">
        <v>425</v>
      </c>
    </row>
    <row r="307" spans="1:9">
      <c r="A307" s="19" t="s">
        <v>2168</v>
      </c>
      <c r="B307" s="4" t="s">
        <v>2169</v>
      </c>
      <c r="C307" s="40" t="s">
        <v>2700</v>
      </c>
      <c r="D307" s="5" t="s">
        <v>2558</v>
      </c>
      <c r="E307" s="5" t="s">
        <v>425</v>
      </c>
      <c r="F307" s="4" t="s">
        <v>349</v>
      </c>
      <c r="G307" s="4" t="s">
        <v>664</v>
      </c>
      <c r="H307" s="18" t="s">
        <v>425</v>
      </c>
      <c r="I307" s="18" t="s">
        <v>425</v>
      </c>
    </row>
    <row r="308" spans="1:9">
      <c r="A308" s="19" t="s">
        <v>2172</v>
      </c>
      <c r="B308" s="4" t="s">
        <v>2173</v>
      </c>
      <c r="C308" s="40" t="s">
        <v>2700</v>
      </c>
      <c r="D308" s="5" t="s">
        <v>2558</v>
      </c>
      <c r="E308" s="5" t="s">
        <v>425</v>
      </c>
      <c r="F308" s="4" t="s">
        <v>349</v>
      </c>
      <c r="G308" s="4" t="s">
        <v>664</v>
      </c>
      <c r="H308" s="18" t="s">
        <v>425</v>
      </c>
      <c r="I308" s="18" t="s">
        <v>425</v>
      </c>
    </row>
    <row r="309" spans="1:9">
      <c r="A309" s="19" t="s">
        <v>2176</v>
      </c>
      <c r="B309" s="4" t="s">
        <v>2177</v>
      </c>
      <c r="C309" s="40" t="s">
        <v>2700</v>
      </c>
      <c r="D309" s="5" t="s">
        <v>2558</v>
      </c>
      <c r="E309" s="5" t="s">
        <v>425</v>
      </c>
      <c r="F309" s="4" t="s">
        <v>349</v>
      </c>
      <c r="G309" s="4" t="s">
        <v>664</v>
      </c>
      <c r="H309" s="18" t="s">
        <v>425</v>
      </c>
      <c r="I309" s="18" t="s">
        <v>425</v>
      </c>
    </row>
    <row r="310" spans="1:9">
      <c r="A310" s="19" t="s">
        <v>2180</v>
      </c>
      <c r="B310" s="4" t="s">
        <v>2181</v>
      </c>
      <c r="C310" s="40" t="s">
        <v>2700</v>
      </c>
      <c r="D310" s="5" t="s">
        <v>2558</v>
      </c>
      <c r="E310" s="5" t="s">
        <v>425</v>
      </c>
      <c r="F310" s="4" t="s">
        <v>349</v>
      </c>
      <c r="G310" s="4" t="s">
        <v>664</v>
      </c>
      <c r="H310" s="18" t="s">
        <v>425</v>
      </c>
      <c r="I310" s="18" t="s">
        <v>425</v>
      </c>
    </row>
    <row r="311" spans="1:9">
      <c r="A311" s="19" t="s">
        <v>2184</v>
      </c>
      <c r="B311" s="4" t="s">
        <v>2185</v>
      </c>
      <c r="C311" s="40" t="s">
        <v>2700</v>
      </c>
      <c r="D311" s="5" t="s">
        <v>2558</v>
      </c>
      <c r="E311" s="5" t="s">
        <v>425</v>
      </c>
      <c r="F311" s="4" t="s">
        <v>349</v>
      </c>
      <c r="G311" s="4" t="s">
        <v>664</v>
      </c>
      <c r="H311" s="18" t="s">
        <v>425</v>
      </c>
      <c r="I311" s="18" t="s">
        <v>425</v>
      </c>
    </row>
    <row r="312" spans="1:9">
      <c r="A312" s="19" t="s">
        <v>2188</v>
      </c>
      <c r="B312" s="4" t="s">
        <v>2189</v>
      </c>
      <c r="C312" s="40" t="s">
        <v>2700</v>
      </c>
      <c r="D312" s="5" t="s">
        <v>2558</v>
      </c>
      <c r="E312" s="5" t="s">
        <v>425</v>
      </c>
      <c r="F312" s="4" t="s">
        <v>349</v>
      </c>
      <c r="G312" s="4" t="s">
        <v>664</v>
      </c>
      <c r="H312" s="18" t="s">
        <v>425</v>
      </c>
      <c r="I312" s="18" t="s">
        <v>425</v>
      </c>
    </row>
    <row r="313" spans="1:9">
      <c r="A313" s="19" t="s">
        <v>2192</v>
      </c>
      <c r="B313" s="4" t="s">
        <v>2193</v>
      </c>
      <c r="C313" s="40" t="s">
        <v>2700</v>
      </c>
      <c r="D313" s="5" t="s">
        <v>2558</v>
      </c>
      <c r="E313" s="5" t="s">
        <v>425</v>
      </c>
      <c r="F313" s="4" t="s">
        <v>349</v>
      </c>
      <c r="G313" s="4" t="s">
        <v>664</v>
      </c>
      <c r="H313" s="18" t="s">
        <v>425</v>
      </c>
      <c r="I313" s="18" t="s">
        <v>425</v>
      </c>
    </row>
    <row r="314" spans="1:9">
      <c r="A314" s="19" t="s">
        <v>2196</v>
      </c>
      <c r="B314" s="4" t="s">
        <v>2197</v>
      </c>
      <c r="C314" s="40" t="s">
        <v>2700</v>
      </c>
      <c r="D314" s="5" t="s">
        <v>2558</v>
      </c>
      <c r="E314" s="5" t="s">
        <v>425</v>
      </c>
      <c r="F314" s="4" t="s">
        <v>349</v>
      </c>
      <c r="G314" s="4" t="s">
        <v>664</v>
      </c>
      <c r="H314" s="18" t="s">
        <v>425</v>
      </c>
      <c r="I314" s="18" t="s">
        <v>425</v>
      </c>
    </row>
    <row r="315" spans="1:9">
      <c r="A315" s="19" t="s">
        <v>2199</v>
      </c>
      <c r="B315" s="4" t="s">
        <v>2200</v>
      </c>
      <c r="C315" s="40" t="s">
        <v>2700</v>
      </c>
      <c r="D315" s="5" t="s">
        <v>2558</v>
      </c>
      <c r="E315" s="5" t="s">
        <v>425</v>
      </c>
      <c r="F315" s="4" t="s">
        <v>349</v>
      </c>
      <c r="G315" s="4" t="s">
        <v>664</v>
      </c>
      <c r="H315" s="18" t="s">
        <v>425</v>
      </c>
      <c r="I315" s="18" t="s">
        <v>425</v>
      </c>
    </row>
    <row r="316" spans="1:9">
      <c r="A316" s="19" t="s">
        <v>2202</v>
      </c>
      <c r="B316" s="4" t="s">
        <v>2203</v>
      </c>
      <c r="C316" s="40" t="s">
        <v>2700</v>
      </c>
      <c r="D316" s="5" t="s">
        <v>2558</v>
      </c>
      <c r="E316" s="5" t="s">
        <v>425</v>
      </c>
      <c r="F316" s="4" t="s">
        <v>349</v>
      </c>
      <c r="G316" s="4" t="s">
        <v>664</v>
      </c>
      <c r="H316" s="18" t="s">
        <v>425</v>
      </c>
      <c r="I316" s="18" t="s">
        <v>425</v>
      </c>
    </row>
    <row r="317" spans="1:9">
      <c r="A317" s="19" t="s">
        <v>2205</v>
      </c>
      <c r="B317" s="4" t="s">
        <v>2206</v>
      </c>
      <c r="C317" s="40" t="s">
        <v>2700</v>
      </c>
      <c r="D317" s="5" t="s">
        <v>2558</v>
      </c>
      <c r="E317" s="5" t="s">
        <v>425</v>
      </c>
      <c r="F317" s="4" t="s">
        <v>349</v>
      </c>
      <c r="G317" s="4" t="s">
        <v>664</v>
      </c>
      <c r="H317" s="18" t="s">
        <v>425</v>
      </c>
      <c r="I317" s="18" t="s">
        <v>425</v>
      </c>
    </row>
    <row r="318" spans="1:9">
      <c r="A318" s="19" t="s">
        <v>2208</v>
      </c>
      <c r="B318" s="4" t="s">
        <v>2209</v>
      </c>
      <c r="C318" s="40" t="s">
        <v>2700</v>
      </c>
      <c r="D318" s="5" t="s">
        <v>2558</v>
      </c>
      <c r="E318" s="5" t="s">
        <v>425</v>
      </c>
      <c r="F318" s="4" t="s">
        <v>349</v>
      </c>
      <c r="G318" s="4" t="s">
        <v>664</v>
      </c>
      <c r="H318" s="18" t="s">
        <v>425</v>
      </c>
      <c r="I318" s="18" t="s">
        <v>425</v>
      </c>
    </row>
    <row r="319" spans="1:9">
      <c r="A319" s="19" t="s">
        <v>2211</v>
      </c>
      <c r="B319" s="4" t="s">
        <v>2212</v>
      </c>
      <c r="C319" s="40" t="s">
        <v>2700</v>
      </c>
      <c r="D319" s="5" t="s">
        <v>2558</v>
      </c>
      <c r="E319" s="5" t="s">
        <v>425</v>
      </c>
      <c r="F319" s="4" t="s">
        <v>349</v>
      </c>
      <c r="G319" s="4" t="s">
        <v>664</v>
      </c>
      <c r="H319" s="18" t="s">
        <v>425</v>
      </c>
      <c r="I319" s="18" t="s">
        <v>425</v>
      </c>
    </row>
    <row r="320" spans="1:9">
      <c r="A320" s="19" t="s">
        <v>2214</v>
      </c>
      <c r="B320" s="4" t="s">
        <v>2215</v>
      </c>
      <c r="C320" s="40" t="s">
        <v>2700</v>
      </c>
      <c r="D320" s="5" t="s">
        <v>2558</v>
      </c>
      <c r="E320" s="5" t="s">
        <v>425</v>
      </c>
      <c r="F320" s="4" t="s">
        <v>349</v>
      </c>
      <c r="G320" s="4" t="s">
        <v>664</v>
      </c>
      <c r="H320" s="18" t="s">
        <v>425</v>
      </c>
      <c r="I320" s="18" t="s">
        <v>425</v>
      </c>
    </row>
    <row r="321" spans="1:9">
      <c r="A321" s="19" t="s">
        <v>2217</v>
      </c>
      <c r="B321" s="4" t="s">
        <v>2218</v>
      </c>
      <c r="C321" s="40" t="s">
        <v>2700</v>
      </c>
      <c r="D321" s="5" t="s">
        <v>2558</v>
      </c>
      <c r="E321" s="5" t="s">
        <v>425</v>
      </c>
      <c r="F321" s="4" t="s">
        <v>349</v>
      </c>
      <c r="G321" s="4" t="s">
        <v>664</v>
      </c>
      <c r="H321" s="18" t="s">
        <v>425</v>
      </c>
      <c r="I321" s="18" t="s">
        <v>425</v>
      </c>
    </row>
    <row r="322" spans="1:9">
      <c r="A322" s="19" t="s">
        <v>2220</v>
      </c>
      <c r="B322" s="4" t="s">
        <v>2221</v>
      </c>
      <c r="C322" s="40" t="s">
        <v>2700</v>
      </c>
      <c r="D322" s="5" t="s">
        <v>2558</v>
      </c>
      <c r="E322" s="5" t="s">
        <v>425</v>
      </c>
      <c r="F322" s="4" t="s">
        <v>349</v>
      </c>
      <c r="G322" s="4" t="s">
        <v>664</v>
      </c>
      <c r="H322" s="18" t="s">
        <v>425</v>
      </c>
      <c r="I322" s="18" t="s">
        <v>425</v>
      </c>
    </row>
    <row r="323" spans="1:9">
      <c r="A323" s="19" t="s">
        <v>2223</v>
      </c>
      <c r="B323" s="4" t="s">
        <v>2224</v>
      </c>
      <c r="C323" s="40" t="s">
        <v>2700</v>
      </c>
      <c r="D323" s="5" t="s">
        <v>2558</v>
      </c>
      <c r="E323" s="5" t="s">
        <v>425</v>
      </c>
      <c r="F323" s="4" t="s">
        <v>349</v>
      </c>
      <c r="G323" s="4" t="s">
        <v>664</v>
      </c>
      <c r="H323" s="18" t="s">
        <v>425</v>
      </c>
      <c r="I323" s="18" t="s">
        <v>425</v>
      </c>
    </row>
    <row r="324" spans="1:9">
      <c r="A324" s="19" t="s">
        <v>2226</v>
      </c>
      <c r="B324" s="4" t="s">
        <v>2227</v>
      </c>
      <c r="C324" s="40" t="s">
        <v>2700</v>
      </c>
      <c r="D324" s="5" t="s">
        <v>2558</v>
      </c>
      <c r="E324" s="5" t="s">
        <v>425</v>
      </c>
      <c r="F324" s="4" t="s">
        <v>349</v>
      </c>
      <c r="G324" s="4" t="s">
        <v>664</v>
      </c>
      <c r="H324" s="18" t="s">
        <v>425</v>
      </c>
      <c r="I324" s="18" t="s">
        <v>425</v>
      </c>
    </row>
    <row r="325" spans="1:9">
      <c r="A325" s="19" t="s">
        <v>2229</v>
      </c>
      <c r="B325" s="4" t="s">
        <v>2230</v>
      </c>
      <c r="C325" s="40" t="s">
        <v>2700</v>
      </c>
      <c r="D325" s="5" t="s">
        <v>2558</v>
      </c>
      <c r="E325" s="5" t="s">
        <v>425</v>
      </c>
      <c r="F325" s="4" t="s">
        <v>349</v>
      </c>
      <c r="G325" s="4" t="s">
        <v>664</v>
      </c>
      <c r="H325" s="18" t="s">
        <v>425</v>
      </c>
      <c r="I325" s="18" t="s">
        <v>425</v>
      </c>
    </row>
    <row r="326" spans="1:9">
      <c r="A326" s="19" t="s">
        <v>2232</v>
      </c>
      <c r="B326" s="4" t="s">
        <v>2233</v>
      </c>
      <c r="C326" s="40" t="s">
        <v>2700</v>
      </c>
      <c r="D326" s="5" t="s">
        <v>2558</v>
      </c>
      <c r="E326" s="5" t="s">
        <v>425</v>
      </c>
      <c r="F326" s="4" t="s">
        <v>349</v>
      </c>
      <c r="G326" s="4" t="s">
        <v>664</v>
      </c>
      <c r="H326" s="18" t="s">
        <v>425</v>
      </c>
      <c r="I326" s="18" t="s">
        <v>425</v>
      </c>
    </row>
    <row r="327" spans="1:9">
      <c r="A327" s="19" t="s">
        <v>2235</v>
      </c>
      <c r="B327" s="4" t="s">
        <v>2236</v>
      </c>
      <c r="C327" s="40" t="s">
        <v>2700</v>
      </c>
      <c r="D327" s="5" t="s">
        <v>2558</v>
      </c>
      <c r="E327" s="5" t="s">
        <v>425</v>
      </c>
      <c r="F327" s="4" t="s">
        <v>349</v>
      </c>
      <c r="G327" s="4" t="s">
        <v>664</v>
      </c>
      <c r="H327" s="18" t="s">
        <v>425</v>
      </c>
      <c r="I327" s="18" t="s">
        <v>425</v>
      </c>
    </row>
    <row r="328" spans="1:9">
      <c r="A328" s="19" t="s">
        <v>2238</v>
      </c>
      <c r="B328" s="4" t="s">
        <v>2239</v>
      </c>
      <c r="C328" s="40" t="s">
        <v>2700</v>
      </c>
      <c r="D328" s="5" t="s">
        <v>2558</v>
      </c>
      <c r="E328" s="5" t="s">
        <v>425</v>
      </c>
      <c r="F328" s="4" t="s">
        <v>349</v>
      </c>
      <c r="G328" s="4" t="s">
        <v>664</v>
      </c>
      <c r="H328" s="18" t="s">
        <v>425</v>
      </c>
      <c r="I328" s="18" t="s">
        <v>425</v>
      </c>
    </row>
    <row r="329" spans="1:9">
      <c r="A329" s="19" t="s">
        <v>2241</v>
      </c>
      <c r="B329" s="4" t="s">
        <v>2242</v>
      </c>
      <c r="C329" s="40" t="s">
        <v>2700</v>
      </c>
      <c r="D329" s="5" t="s">
        <v>2558</v>
      </c>
      <c r="E329" s="5" t="s">
        <v>425</v>
      </c>
      <c r="F329" s="4" t="s">
        <v>349</v>
      </c>
      <c r="G329" s="4" t="s">
        <v>664</v>
      </c>
      <c r="H329" s="18" t="s">
        <v>425</v>
      </c>
      <c r="I329" s="18" t="s">
        <v>425</v>
      </c>
    </row>
    <row r="330" spans="1:9">
      <c r="A330" s="19" t="s">
        <v>2244</v>
      </c>
      <c r="B330" s="4" t="s">
        <v>2245</v>
      </c>
      <c r="C330" s="40" t="s">
        <v>2700</v>
      </c>
      <c r="D330" s="5" t="s">
        <v>2558</v>
      </c>
      <c r="E330" s="5" t="s">
        <v>425</v>
      </c>
      <c r="F330" s="4" t="s">
        <v>349</v>
      </c>
      <c r="G330" s="4" t="s">
        <v>664</v>
      </c>
      <c r="H330" s="18" t="s">
        <v>425</v>
      </c>
      <c r="I330" s="18" t="s">
        <v>425</v>
      </c>
    </row>
    <row r="331" spans="1:9">
      <c r="A331" s="19" t="s">
        <v>2247</v>
      </c>
      <c r="B331" s="4" t="s">
        <v>2248</v>
      </c>
      <c r="C331" s="40" t="s">
        <v>2700</v>
      </c>
      <c r="D331" s="5" t="s">
        <v>2558</v>
      </c>
      <c r="E331" s="5" t="s">
        <v>425</v>
      </c>
      <c r="F331" s="4" t="s">
        <v>349</v>
      </c>
      <c r="G331" s="4" t="s">
        <v>664</v>
      </c>
      <c r="H331" s="18" t="s">
        <v>425</v>
      </c>
      <c r="I331" s="18" t="s">
        <v>425</v>
      </c>
    </row>
    <row r="332" spans="1:9">
      <c r="A332" s="19" t="s">
        <v>2251</v>
      </c>
      <c r="B332" s="4" t="s">
        <v>2252</v>
      </c>
      <c r="C332" s="40" t="s">
        <v>2700</v>
      </c>
      <c r="D332" s="5" t="s">
        <v>2558</v>
      </c>
      <c r="E332" s="5" t="s">
        <v>425</v>
      </c>
      <c r="F332" s="4" t="s">
        <v>349</v>
      </c>
      <c r="G332" s="4" t="s">
        <v>664</v>
      </c>
      <c r="H332" s="18" t="s">
        <v>425</v>
      </c>
      <c r="I332" s="18" t="s">
        <v>425</v>
      </c>
    </row>
    <row r="333" spans="1:9">
      <c r="A333" s="19" t="s">
        <v>2255</v>
      </c>
      <c r="B333" s="4" t="s">
        <v>2256</v>
      </c>
      <c r="C333" s="40" t="s">
        <v>2700</v>
      </c>
      <c r="D333" s="5" t="s">
        <v>2558</v>
      </c>
      <c r="E333" s="5" t="s">
        <v>425</v>
      </c>
      <c r="F333" s="4" t="s">
        <v>349</v>
      </c>
      <c r="G333" s="4" t="s">
        <v>664</v>
      </c>
      <c r="H333" s="18" t="s">
        <v>425</v>
      </c>
      <c r="I333" s="18" t="s">
        <v>425</v>
      </c>
    </row>
    <row r="334" spans="1:9">
      <c r="A334" s="19" t="s">
        <v>2258</v>
      </c>
      <c r="B334" s="4" t="s">
        <v>2259</v>
      </c>
      <c r="C334" s="40" t="s">
        <v>2700</v>
      </c>
      <c r="D334" s="5" t="s">
        <v>2558</v>
      </c>
      <c r="E334" s="5" t="s">
        <v>425</v>
      </c>
      <c r="F334" s="4" t="s">
        <v>349</v>
      </c>
      <c r="G334" s="4" t="s">
        <v>664</v>
      </c>
      <c r="H334" s="18" t="s">
        <v>425</v>
      </c>
      <c r="I334" s="18" t="s">
        <v>425</v>
      </c>
    </row>
    <row r="335" spans="1:9">
      <c r="A335" s="19" t="s">
        <v>2261</v>
      </c>
      <c r="B335" s="4" t="s">
        <v>2262</v>
      </c>
      <c r="C335" s="40" t="s">
        <v>2700</v>
      </c>
      <c r="D335" s="5" t="s">
        <v>2558</v>
      </c>
      <c r="E335" s="5" t="s">
        <v>425</v>
      </c>
      <c r="F335" s="4" t="s">
        <v>349</v>
      </c>
      <c r="G335" s="4" t="s">
        <v>664</v>
      </c>
      <c r="H335" s="18" t="s">
        <v>425</v>
      </c>
      <c r="I335" s="18" t="s">
        <v>425</v>
      </c>
    </row>
    <row r="336" spans="1:9">
      <c r="A336" s="19" t="s">
        <v>2264</v>
      </c>
      <c r="B336" s="4" t="s">
        <v>2265</v>
      </c>
      <c r="C336" s="40" t="s">
        <v>2700</v>
      </c>
      <c r="D336" s="5" t="s">
        <v>2558</v>
      </c>
      <c r="E336" s="5" t="s">
        <v>425</v>
      </c>
      <c r="F336" s="4" t="s">
        <v>349</v>
      </c>
      <c r="G336" s="4" t="s">
        <v>664</v>
      </c>
      <c r="H336" s="18" t="s">
        <v>425</v>
      </c>
      <c r="I336" s="18" t="s">
        <v>425</v>
      </c>
    </row>
    <row r="337" spans="1:9">
      <c r="A337" s="20" t="s">
        <v>2267</v>
      </c>
      <c r="B337" s="4" t="s">
        <v>2268</v>
      </c>
      <c r="C337" s="40" t="s">
        <v>2700</v>
      </c>
      <c r="D337" s="5" t="s">
        <v>2558</v>
      </c>
      <c r="E337" s="5" t="s">
        <v>425</v>
      </c>
      <c r="F337" s="4" t="s">
        <v>349</v>
      </c>
      <c r="G337" s="4" t="s">
        <v>664</v>
      </c>
      <c r="H337" s="18" t="s">
        <v>425</v>
      </c>
      <c r="I337" s="18" t="s">
        <v>425</v>
      </c>
    </row>
    <row r="338" spans="1:9">
      <c r="A338" s="19" t="s">
        <v>2270</v>
      </c>
      <c r="B338" s="4" t="s">
        <v>2271</v>
      </c>
      <c r="C338" s="40" t="s">
        <v>2700</v>
      </c>
      <c r="D338" s="5" t="s">
        <v>2558</v>
      </c>
      <c r="E338" s="5" t="s">
        <v>425</v>
      </c>
      <c r="F338" s="4" t="s">
        <v>349</v>
      </c>
      <c r="G338" s="4" t="s">
        <v>664</v>
      </c>
      <c r="H338" s="18" t="s">
        <v>425</v>
      </c>
      <c r="I338" s="18" t="s">
        <v>425</v>
      </c>
    </row>
    <row r="339" spans="1:9">
      <c r="A339" s="19" t="s">
        <v>2273</v>
      </c>
      <c r="B339" s="4" t="s">
        <v>2274</v>
      </c>
      <c r="C339" s="40" t="s">
        <v>2700</v>
      </c>
      <c r="D339" s="5" t="s">
        <v>2558</v>
      </c>
      <c r="E339" s="5" t="s">
        <v>425</v>
      </c>
      <c r="F339" s="4" t="s">
        <v>349</v>
      </c>
      <c r="G339" s="4" t="s">
        <v>664</v>
      </c>
      <c r="H339" s="18" t="s">
        <v>425</v>
      </c>
      <c r="I339" s="18" t="s">
        <v>425</v>
      </c>
    </row>
    <row r="340" spans="1:9">
      <c r="A340" s="19" t="s">
        <v>2276</v>
      </c>
      <c r="B340" s="4" t="s">
        <v>2277</v>
      </c>
      <c r="C340" s="40" t="s">
        <v>2700</v>
      </c>
      <c r="D340" s="5" t="s">
        <v>2558</v>
      </c>
      <c r="E340" s="5" t="s">
        <v>425</v>
      </c>
      <c r="F340" s="4" t="s">
        <v>349</v>
      </c>
      <c r="G340" s="4" t="s">
        <v>664</v>
      </c>
      <c r="H340" s="18" t="s">
        <v>425</v>
      </c>
      <c r="I340" s="18" t="s">
        <v>425</v>
      </c>
    </row>
    <row r="341" spans="1:9">
      <c r="A341" s="19" t="s">
        <v>800</v>
      </c>
      <c r="B341" s="4" t="s">
        <v>1287</v>
      </c>
      <c r="C341" s="5" t="s">
        <v>425</v>
      </c>
      <c r="D341" s="5" t="s">
        <v>425</v>
      </c>
      <c r="E341" s="5" t="s">
        <v>425</v>
      </c>
      <c r="F341" s="18" t="s">
        <v>425</v>
      </c>
      <c r="G341" s="18" t="s">
        <v>425</v>
      </c>
      <c r="H341" s="18" t="s">
        <v>425</v>
      </c>
      <c r="I341" s="18" t="s">
        <v>425</v>
      </c>
    </row>
    <row r="342" spans="1:9" ht="96.75">
      <c r="A342" s="21" t="s">
        <v>2532</v>
      </c>
      <c r="B342" s="4" t="s">
        <v>344</v>
      </c>
      <c r="C342" s="5" t="s">
        <v>425</v>
      </c>
      <c r="D342" s="5" t="s">
        <v>425</v>
      </c>
      <c r="E342" s="5" t="s">
        <v>425</v>
      </c>
      <c r="F342" s="18" t="s">
        <v>425</v>
      </c>
      <c r="G342" s="18" t="s">
        <v>425</v>
      </c>
      <c r="H342" s="18" t="s">
        <v>425</v>
      </c>
      <c r="I342" s="18" t="s">
        <v>425</v>
      </c>
    </row>
    <row r="343" spans="1:9" ht="120">
      <c r="A343" s="22" t="s">
        <v>2534</v>
      </c>
      <c r="B343" s="4" t="s">
        <v>318</v>
      </c>
      <c r="C343" s="5" t="s">
        <v>425</v>
      </c>
      <c r="D343" s="5" t="s">
        <v>425</v>
      </c>
      <c r="E343" s="5" t="s">
        <v>425</v>
      </c>
      <c r="F343" s="18" t="s">
        <v>425</v>
      </c>
      <c r="G343" s="18" t="s">
        <v>425</v>
      </c>
      <c r="H343" s="18" t="s">
        <v>425</v>
      </c>
      <c r="I343" s="18" t="s">
        <v>425</v>
      </c>
    </row>
    <row r="344" spans="1:9" ht="120">
      <c r="A344" s="22" t="s">
        <v>2535</v>
      </c>
      <c r="B344" s="4" t="s">
        <v>320</v>
      </c>
      <c r="C344" s="5" t="s">
        <v>425</v>
      </c>
      <c r="D344" s="5" t="s">
        <v>425</v>
      </c>
      <c r="E344" s="5" t="s">
        <v>425</v>
      </c>
      <c r="F344" s="18" t="s">
        <v>425</v>
      </c>
      <c r="G344" s="18" t="s">
        <v>425</v>
      </c>
      <c r="H344" s="18" t="s">
        <v>425</v>
      </c>
      <c r="I344" s="18" t="s">
        <v>425</v>
      </c>
    </row>
    <row r="345" spans="1:9" ht="120">
      <c r="A345" s="22" t="s">
        <v>2536</v>
      </c>
      <c r="B345" s="4" t="s">
        <v>444</v>
      </c>
      <c r="C345" s="5" t="s">
        <v>425</v>
      </c>
      <c r="D345" s="5" t="s">
        <v>425</v>
      </c>
      <c r="E345" s="5" t="s">
        <v>425</v>
      </c>
      <c r="F345" s="18" t="s">
        <v>425</v>
      </c>
      <c r="G345" s="18" t="s">
        <v>425</v>
      </c>
      <c r="H345" s="18" t="s">
        <v>425</v>
      </c>
      <c r="I345" s="18" t="s">
        <v>425</v>
      </c>
    </row>
    <row r="346" spans="1:9" ht="144.75">
      <c r="A346" s="23" t="s">
        <v>2537</v>
      </c>
      <c r="B346" s="4" t="s">
        <v>346</v>
      </c>
      <c r="C346" s="5" t="s">
        <v>425</v>
      </c>
      <c r="D346" s="5" t="s">
        <v>425</v>
      </c>
      <c r="E346" s="5" t="s">
        <v>425</v>
      </c>
      <c r="F346" s="18" t="s">
        <v>425</v>
      </c>
      <c r="G346" s="18" t="s">
        <v>425</v>
      </c>
      <c r="H346" s="18" t="s">
        <v>425</v>
      </c>
      <c r="I346" s="18" t="s">
        <v>425</v>
      </c>
    </row>
    <row r="347" spans="1:9" ht="144.75">
      <c r="A347" s="24" t="s">
        <v>2538</v>
      </c>
      <c r="B347" s="4" t="s">
        <v>348</v>
      </c>
      <c r="C347" s="5" t="s">
        <v>425</v>
      </c>
      <c r="D347" s="5" t="s">
        <v>425</v>
      </c>
      <c r="E347" s="5" t="s">
        <v>425</v>
      </c>
      <c r="F347" s="18" t="s">
        <v>425</v>
      </c>
      <c r="G347" s="18" t="s">
        <v>425</v>
      </c>
      <c r="H347" s="18" t="s">
        <v>425</v>
      </c>
      <c r="I347" s="18" t="s">
        <v>425</v>
      </c>
    </row>
    <row r="348" spans="1:9" ht="132.75">
      <c r="A348" s="21" t="s">
        <v>2539</v>
      </c>
      <c r="B348" s="9" t="s">
        <v>2302</v>
      </c>
      <c r="C348" s="5" t="s">
        <v>425</v>
      </c>
      <c r="D348" s="5" t="s">
        <v>425</v>
      </c>
      <c r="E348" s="5" t="s">
        <v>425</v>
      </c>
      <c r="F348" s="18" t="s">
        <v>425</v>
      </c>
      <c r="G348" s="18" t="s">
        <v>425</v>
      </c>
      <c r="H348" s="18" t="s">
        <v>425</v>
      </c>
      <c r="I348" s="18" t="s">
        <v>425</v>
      </c>
    </row>
    <row r="349" spans="1:9" ht="144.75">
      <c r="A349" s="21" t="s">
        <v>2540</v>
      </c>
      <c r="B349" s="9" t="s">
        <v>2302</v>
      </c>
      <c r="C349" s="5" t="s">
        <v>425</v>
      </c>
      <c r="D349" s="5" t="s">
        <v>425</v>
      </c>
      <c r="E349" s="5" t="s">
        <v>425</v>
      </c>
      <c r="F349" s="18" t="s">
        <v>425</v>
      </c>
      <c r="G349" s="18" t="s">
        <v>425</v>
      </c>
      <c r="H349" s="18" t="s">
        <v>425</v>
      </c>
      <c r="I349" s="18" t="s">
        <v>425</v>
      </c>
    </row>
    <row r="350" spans="1:9" ht="120.75">
      <c r="A350" s="21" t="s">
        <v>2541</v>
      </c>
      <c r="B350" s="4" t="s">
        <v>1310</v>
      </c>
      <c r="C350" s="5" t="s">
        <v>425</v>
      </c>
      <c r="D350" s="5" t="s">
        <v>425</v>
      </c>
      <c r="E350" s="5" t="s">
        <v>425</v>
      </c>
      <c r="F350" s="18" t="s">
        <v>425</v>
      </c>
      <c r="G350" s="18" t="s">
        <v>425</v>
      </c>
      <c r="H350" s="18" t="s">
        <v>425</v>
      </c>
      <c r="I350" s="18" t="s">
        <v>425</v>
      </c>
    </row>
    <row r="351" spans="1:9" ht="108.75">
      <c r="A351" s="21" t="s">
        <v>2542</v>
      </c>
      <c r="B351" s="4" t="s">
        <v>1311</v>
      </c>
      <c r="C351" s="5" t="s">
        <v>425</v>
      </c>
      <c r="D351" s="5" t="s">
        <v>425</v>
      </c>
      <c r="E351" s="5" t="s">
        <v>425</v>
      </c>
      <c r="F351" s="18" t="s">
        <v>425</v>
      </c>
      <c r="G351" s="18" t="s">
        <v>425</v>
      </c>
      <c r="H351" s="18" t="s">
        <v>425</v>
      </c>
      <c r="I351" s="18" t="s">
        <v>425</v>
      </c>
    </row>
    <row r="352" spans="1:9">
      <c r="A352" s="20" t="s">
        <v>820</v>
      </c>
      <c r="B352" s="4" t="s">
        <v>1312</v>
      </c>
      <c r="C352" s="5" t="s">
        <v>425</v>
      </c>
      <c r="D352" s="5" t="s">
        <v>425</v>
      </c>
      <c r="E352" s="5" t="s">
        <v>425</v>
      </c>
      <c r="F352" s="18" t="s">
        <v>425</v>
      </c>
      <c r="G352" s="18" t="s">
        <v>425</v>
      </c>
      <c r="H352" s="18" t="s">
        <v>425</v>
      </c>
      <c r="I352" s="18" t="s">
        <v>425</v>
      </c>
    </row>
    <row r="353" spans="1:9">
      <c r="A353" s="20" t="s">
        <v>822</v>
      </c>
      <c r="B353" s="4" t="s">
        <v>1313</v>
      </c>
      <c r="C353" s="5" t="s">
        <v>425</v>
      </c>
      <c r="D353" s="5" t="s">
        <v>425</v>
      </c>
      <c r="E353" s="5" t="s">
        <v>425</v>
      </c>
      <c r="F353" s="18" t="s">
        <v>425</v>
      </c>
      <c r="G353" s="18" t="s">
        <v>425</v>
      </c>
      <c r="H353" s="18" t="s">
        <v>425</v>
      </c>
      <c r="I353" s="18" t="s">
        <v>425</v>
      </c>
    </row>
    <row r="354" spans="1:9">
      <c r="A354" s="25" t="s">
        <v>310</v>
      </c>
      <c r="B354" s="4" t="s">
        <v>311</v>
      </c>
      <c r="C354" s="5" t="s">
        <v>425</v>
      </c>
      <c r="D354" s="5" t="s">
        <v>425</v>
      </c>
      <c r="E354" s="5" t="s">
        <v>425</v>
      </c>
      <c r="F354" s="18" t="s">
        <v>425</v>
      </c>
      <c r="G354" s="18" t="s">
        <v>425</v>
      </c>
      <c r="H354" s="18" t="s">
        <v>425</v>
      </c>
      <c r="I354" s="18" t="s">
        <v>425</v>
      </c>
    </row>
    <row r="355" spans="1:9">
      <c r="A355" s="25" t="s">
        <v>313</v>
      </c>
      <c r="B355" s="4" t="s">
        <v>314</v>
      </c>
      <c r="C355" s="5" t="s">
        <v>425</v>
      </c>
      <c r="D355" s="5" t="s">
        <v>425</v>
      </c>
      <c r="E355" s="5" t="s">
        <v>425</v>
      </c>
      <c r="F355" s="18" t="s">
        <v>425</v>
      </c>
      <c r="G355" s="18" t="s">
        <v>425</v>
      </c>
      <c r="H355" s="18" t="s">
        <v>425</v>
      </c>
      <c r="I355" s="18" t="s">
        <v>425</v>
      </c>
    </row>
    <row r="356" spans="1:9">
      <c r="A356" s="25" t="s">
        <v>2545</v>
      </c>
      <c r="B356" s="9" t="s">
        <v>2302</v>
      </c>
      <c r="C356" s="5" t="s">
        <v>425</v>
      </c>
      <c r="D356" s="5" t="s">
        <v>425</v>
      </c>
      <c r="E356" s="5" t="s">
        <v>425</v>
      </c>
      <c r="F356" s="18" t="s">
        <v>425</v>
      </c>
      <c r="G356" s="18" t="s">
        <v>425</v>
      </c>
      <c r="H356" s="18" t="s">
        <v>425</v>
      </c>
      <c r="I356" s="18" t="s">
        <v>425</v>
      </c>
    </row>
    <row r="357" spans="1:9">
      <c r="A357" s="25" t="s">
        <v>2547</v>
      </c>
      <c r="B357" s="9" t="s">
        <v>2302</v>
      </c>
      <c r="C357" s="5" t="s">
        <v>425</v>
      </c>
      <c r="D357" s="5" t="s">
        <v>425</v>
      </c>
      <c r="E357" s="5" t="s">
        <v>425</v>
      </c>
      <c r="F357" s="18" t="s">
        <v>425</v>
      </c>
      <c r="G357" s="18" t="s">
        <v>425</v>
      </c>
      <c r="H357" s="18" t="s">
        <v>425</v>
      </c>
      <c r="I357" s="18" t="s">
        <v>425</v>
      </c>
    </row>
    <row r="358" spans="1:9">
      <c r="A358" s="25" t="s">
        <v>2549</v>
      </c>
      <c r="B358" s="9" t="s">
        <v>2302</v>
      </c>
      <c r="C358" s="5" t="s">
        <v>425</v>
      </c>
      <c r="D358" s="5" t="s">
        <v>425</v>
      </c>
      <c r="E358" s="5" t="s">
        <v>425</v>
      </c>
      <c r="F358" s="18" t="s">
        <v>425</v>
      </c>
      <c r="G358" s="18" t="s">
        <v>425</v>
      </c>
      <c r="H358" s="18" t="s">
        <v>425</v>
      </c>
      <c r="I358" s="18" t="s">
        <v>425</v>
      </c>
    </row>
    <row r="359" spans="1:9">
      <c r="A359" s="25" t="s">
        <v>2551</v>
      </c>
      <c r="B359" s="9" t="s">
        <v>2302</v>
      </c>
      <c r="C359" s="5" t="s">
        <v>425</v>
      </c>
      <c r="D359" s="5" t="s">
        <v>425</v>
      </c>
      <c r="E359" s="5" t="s">
        <v>425</v>
      </c>
      <c r="F359" s="18" t="s">
        <v>425</v>
      </c>
      <c r="G359" s="18" t="s">
        <v>425</v>
      </c>
      <c r="H359" s="18" t="s">
        <v>425</v>
      </c>
      <c r="I359" s="18" t="s">
        <v>425</v>
      </c>
    </row>
    <row r="360" spans="1:9">
      <c r="A360" s="25" t="s">
        <v>2553</v>
      </c>
      <c r="B360" s="9" t="s">
        <v>2302</v>
      </c>
      <c r="C360" s="5" t="s">
        <v>425</v>
      </c>
      <c r="D360" s="5" t="s">
        <v>425</v>
      </c>
      <c r="E360" s="5" t="s">
        <v>425</v>
      </c>
      <c r="F360" s="18" t="s">
        <v>425</v>
      </c>
      <c r="G360" s="18" t="s">
        <v>425</v>
      </c>
      <c r="H360" s="18" t="s">
        <v>425</v>
      </c>
      <c r="I360" s="18" t="s">
        <v>425</v>
      </c>
    </row>
    <row r="361" spans="1:9">
      <c r="A361" s="25" t="s">
        <v>1276</v>
      </c>
      <c r="B361" s="4" t="s">
        <v>1277</v>
      </c>
      <c r="C361" s="5" t="s">
        <v>2517</v>
      </c>
      <c r="D361" s="5" t="s">
        <v>2558</v>
      </c>
      <c r="E361" s="5" t="s">
        <v>425</v>
      </c>
      <c r="F361" s="4" t="s">
        <v>349</v>
      </c>
      <c r="G361" s="4" t="s">
        <v>664</v>
      </c>
      <c r="H361" s="18" t="s">
        <v>425</v>
      </c>
      <c r="I361" s="18" t="s">
        <v>425</v>
      </c>
    </row>
    <row r="362" spans="1:9">
      <c r="A362" s="25" t="s">
        <v>1279</v>
      </c>
      <c r="B362" s="4" t="s">
        <v>1280</v>
      </c>
      <c r="C362" s="5" t="s">
        <v>2517</v>
      </c>
      <c r="D362" s="5" t="s">
        <v>2558</v>
      </c>
      <c r="E362" s="5" t="s">
        <v>425</v>
      </c>
      <c r="F362" s="4" t="s">
        <v>349</v>
      </c>
      <c r="G362" s="4" t="s">
        <v>664</v>
      </c>
      <c r="H362" s="18" t="s">
        <v>425</v>
      </c>
      <c r="I362" s="18" t="s">
        <v>425</v>
      </c>
    </row>
    <row r="363" spans="1:9">
      <c r="A363" s="26" t="s">
        <v>632</v>
      </c>
      <c r="B363" s="4" t="s">
        <v>653</v>
      </c>
      <c r="C363" s="5" t="s">
        <v>2517</v>
      </c>
      <c r="D363" s="5" t="s">
        <v>2558</v>
      </c>
      <c r="E363" s="5" t="s">
        <v>425</v>
      </c>
      <c r="F363" s="4" t="s">
        <v>349</v>
      </c>
      <c r="G363" s="4" t="s">
        <v>664</v>
      </c>
      <c r="H363" s="18" t="s">
        <v>425</v>
      </c>
      <c r="I363" s="18" t="s">
        <v>425</v>
      </c>
    </row>
    <row r="364" spans="1:9">
      <c r="A364" s="26" t="s">
        <v>634</v>
      </c>
      <c r="B364" s="4" t="s">
        <v>662</v>
      </c>
      <c r="C364" s="5" t="s">
        <v>2517</v>
      </c>
      <c r="D364" s="5" t="s">
        <v>2558</v>
      </c>
      <c r="E364" s="5" t="s">
        <v>425</v>
      </c>
      <c r="F364" s="4" t="s">
        <v>349</v>
      </c>
      <c r="G364" s="4" t="s">
        <v>664</v>
      </c>
      <c r="H364" s="18" t="s">
        <v>425</v>
      </c>
      <c r="I364" s="18" t="s">
        <v>425</v>
      </c>
    </row>
    <row r="365" spans="1:9">
      <c r="A365" s="26" t="s">
        <v>636</v>
      </c>
      <c r="B365" s="4" t="s">
        <v>663</v>
      </c>
      <c r="C365" s="5" t="s">
        <v>2517</v>
      </c>
      <c r="D365" s="5" t="s">
        <v>2558</v>
      </c>
      <c r="E365" s="5" t="s">
        <v>425</v>
      </c>
      <c r="F365" s="4" t="s">
        <v>349</v>
      </c>
      <c r="G365" s="4" t="s">
        <v>664</v>
      </c>
      <c r="H365" s="18" t="s">
        <v>425</v>
      </c>
      <c r="I365" s="18" t="s">
        <v>425</v>
      </c>
    </row>
    <row r="366" spans="1:9">
      <c r="A366" s="26" t="s">
        <v>638</v>
      </c>
      <c r="B366" s="4" t="s">
        <v>654</v>
      </c>
      <c r="C366" s="5" t="s">
        <v>2517</v>
      </c>
      <c r="D366" s="5" t="s">
        <v>2558</v>
      </c>
      <c r="E366" s="5" t="s">
        <v>425</v>
      </c>
      <c r="F366" s="4" t="s">
        <v>349</v>
      </c>
      <c r="G366" s="4" t="s">
        <v>664</v>
      </c>
      <c r="H366" s="18" t="s">
        <v>425</v>
      </c>
      <c r="I366" s="18" t="s">
        <v>425</v>
      </c>
    </row>
    <row r="367" spans="1:9">
      <c r="A367" s="26" t="s">
        <v>640</v>
      </c>
      <c r="B367" s="4" t="s">
        <v>655</v>
      </c>
      <c r="C367" s="5" t="s">
        <v>2517</v>
      </c>
      <c r="D367" s="5" t="s">
        <v>2558</v>
      </c>
      <c r="E367" s="5" t="s">
        <v>425</v>
      </c>
      <c r="F367" s="4" t="s">
        <v>349</v>
      </c>
      <c r="G367" s="4" t="s">
        <v>664</v>
      </c>
      <c r="H367" s="18" t="s">
        <v>425</v>
      </c>
      <c r="I367" s="18" t="s">
        <v>425</v>
      </c>
    </row>
    <row r="368" spans="1:9">
      <c r="A368" s="26" t="s">
        <v>642</v>
      </c>
      <c r="B368" s="4" t="s">
        <v>656</v>
      </c>
      <c r="C368" s="5" t="s">
        <v>2517</v>
      </c>
      <c r="D368" s="5" t="s">
        <v>2558</v>
      </c>
      <c r="E368" s="5" t="s">
        <v>425</v>
      </c>
      <c r="F368" s="4" t="s">
        <v>349</v>
      </c>
      <c r="G368" s="4" t="s">
        <v>664</v>
      </c>
      <c r="H368" s="18" t="s">
        <v>425</v>
      </c>
      <c r="I368" s="18" t="s">
        <v>425</v>
      </c>
    </row>
    <row r="369" spans="1:9">
      <c r="A369" s="26" t="s">
        <v>644</v>
      </c>
      <c r="B369" s="4" t="s">
        <v>657</v>
      </c>
      <c r="C369" s="5" t="s">
        <v>2517</v>
      </c>
      <c r="D369" s="5" t="s">
        <v>2558</v>
      </c>
      <c r="E369" s="5" t="s">
        <v>425</v>
      </c>
      <c r="F369" s="4" t="s">
        <v>349</v>
      </c>
      <c r="G369" s="4" t="s">
        <v>664</v>
      </c>
      <c r="H369" s="18" t="s">
        <v>425</v>
      </c>
      <c r="I369" s="18" t="s">
        <v>425</v>
      </c>
    </row>
    <row r="370" spans="1:9">
      <c r="A370" s="26" t="s">
        <v>646</v>
      </c>
      <c r="B370" s="4" t="s">
        <v>659</v>
      </c>
      <c r="C370" s="5" t="s">
        <v>2517</v>
      </c>
      <c r="D370" s="5" t="s">
        <v>2558</v>
      </c>
      <c r="E370" s="5" t="s">
        <v>425</v>
      </c>
      <c r="F370" s="4" t="s">
        <v>349</v>
      </c>
      <c r="G370" s="4" t="s">
        <v>664</v>
      </c>
      <c r="H370" s="18" t="s">
        <v>425</v>
      </c>
      <c r="I370" s="18" t="s">
        <v>425</v>
      </c>
    </row>
    <row r="371" spans="1:9">
      <c r="A371" s="26" t="s">
        <v>648</v>
      </c>
      <c r="B371" s="4" t="s">
        <v>661</v>
      </c>
      <c r="C371" s="5" t="s">
        <v>2517</v>
      </c>
      <c r="D371" s="5" t="s">
        <v>2558</v>
      </c>
      <c r="E371" s="5" t="s">
        <v>425</v>
      </c>
      <c r="F371" s="4" t="s">
        <v>349</v>
      </c>
      <c r="G371" s="4" t="s">
        <v>664</v>
      </c>
      <c r="H371" s="18" t="s">
        <v>425</v>
      </c>
      <c r="I371" s="18" t="s">
        <v>425</v>
      </c>
    </row>
    <row r="372" spans="1:9">
      <c r="A372" s="26" t="s">
        <v>650</v>
      </c>
      <c r="B372" s="4" t="s">
        <v>658</v>
      </c>
      <c r="C372" s="5" t="s">
        <v>2517</v>
      </c>
      <c r="D372" s="5" t="s">
        <v>2558</v>
      </c>
      <c r="E372" s="5" t="s">
        <v>425</v>
      </c>
      <c r="F372" s="4" t="s">
        <v>349</v>
      </c>
      <c r="G372" s="4" t="s">
        <v>664</v>
      </c>
      <c r="H372" s="18" t="s">
        <v>425</v>
      </c>
      <c r="I372" s="18" t="s">
        <v>425</v>
      </c>
    </row>
    <row r="373" spans="1:9">
      <c r="A373" s="26" t="s">
        <v>652</v>
      </c>
      <c r="B373" s="4" t="s">
        <v>660</v>
      </c>
      <c r="C373" s="5" t="s">
        <v>2517</v>
      </c>
      <c r="D373" s="5" t="s">
        <v>2558</v>
      </c>
      <c r="E373" s="5" t="s">
        <v>425</v>
      </c>
      <c r="F373" s="4" t="s">
        <v>349</v>
      </c>
      <c r="G373" s="4" t="s">
        <v>664</v>
      </c>
      <c r="H373" s="18" t="s">
        <v>425</v>
      </c>
      <c r="I373" s="18" t="s">
        <v>425</v>
      </c>
    </row>
    <row r="374" spans="1:9">
      <c r="A374" s="20" t="s">
        <v>296</v>
      </c>
      <c r="B374" s="4" t="s">
        <v>438</v>
      </c>
      <c r="C374" s="5" t="s">
        <v>425</v>
      </c>
      <c r="D374" s="5" t="s">
        <v>425</v>
      </c>
      <c r="E374" s="5" t="s">
        <v>425</v>
      </c>
      <c r="F374" s="18" t="s">
        <v>425</v>
      </c>
      <c r="G374" s="18" t="s">
        <v>425</v>
      </c>
      <c r="H374" s="18" t="s">
        <v>425</v>
      </c>
      <c r="I374" s="18" t="s">
        <v>425</v>
      </c>
    </row>
    <row r="375" spans="1:9">
      <c r="A375" s="20" t="s">
        <v>300</v>
      </c>
      <c r="B375" s="4" t="s">
        <v>439</v>
      </c>
      <c r="C375" s="5" t="s">
        <v>425</v>
      </c>
      <c r="D375" s="5" t="s">
        <v>425</v>
      </c>
      <c r="E375" s="5" t="s">
        <v>425</v>
      </c>
      <c r="F375" s="18" t="s">
        <v>425</v>
      </c>
      <c r="G375" s="18" t="s">
        <v>425</v>
      </c>
      <c r="H375" s="18" t="s">
        <v>425</v>
      </c>
      <c r="I375" s="18" t="s">
        <v>425</v>
      </c>
    </row>
    <row r="376" spans="1:9">
      <c r="A376" s="20" t="s">
        <v>302</v>
      </c>
      <c r="B376" s="4" t="s">
        <v>440</v>
      </c>
      <c r="C376" s="5" t="s">
        <v>425</v>
      </c>
      <c r="D376" s="5" t="s">
        <v>425</v>
      </c>
      <c r="E376" s="5" t="s">
        <v>425</v>
      </c>
      <c r="F376" s="18" t="s">
        <v>425</v>
      </c>
      <c r="G376" s="18" t="s">
        <v>425</v>
      </c>
      <c r="H376" s="18" t="s">
        <v>425</v>
      </c>
      <c r="I376" s="18" t="s">
        <v>425</v>
      </c>
    </row>
    <row r="377" spans="1:9">
      <c r="A377" s="20" t="s">
        <v>298</v>
      </c>
      <c r="B377" s="4" t="s">
        <v>441</v>
      </c>
      <c r="C377" s="5" t="s">
        <v>425</v>
      </c>
      <c r="D377" s="5" t="s">
        <v>425</v>
      </c>
      <c r="E377" s="5" t="s">
        <v>425</v>
      </c>
      <c r="F377" s="18" t="s">
        <v>425</v>
      </c>
      <c r="G377" s="18" t="s">
        <v>425</v>
      </c>
      <c r="H377" s="18" t="s">
        <v>425</v>
      </c>
      <c r="I377" s="18" t="s">
        <v>425</v>
      </c>
    </row>
    <row r="378" spans="1:9">
      <c r="A378" s="20" t="s">
        <v>831</v>
      </c>
      <c r="B378" s="4" t="s">
        <v>2555</v>
      </c>
      <c r="C378" s="5" t="s">
        <v>425</v>
      </c>
      <c r="D378" s="5" t="s">
        <v>425</v>
      </c>
      <c r="E378" s="5" t="s">
        <v>425</v>
      </c>
      <c r="F378" s="18" t="s">
        <v>425</v>
      </c>
      <c r="G378" s="18" t="s">
        <v>425</v>
      </c>
      <c r="H378" s="18" t="s">
        <v>425</v>
      </c>
      <c r="I378" s="18" t="s">
        <v>425</v>
      </c>
    </row>
    <row r="379" spans="1:9">
      <c r="A379" s="20" t="s">
        <v>833</v>
      </c>
      <c r="B379" s="4" t="s">
        <v>2556</v>
      </c>
      <c r="C379" s="5" t="s">
        <v>425</v>
      </c>
      <c r="D379" s="5" t="s">
        <v>425</v>
      </c>
      <c r="E379" s="5" t="s">
        <v>425</v>
      </c>
      <c r="F379" s="18" t="s">
        <v>425</v>
      </c>
      <c r="G379" s="18" t="s">
        <v>425</v>
      </c>
      <c r="H379" s="18" t="s">
        <v>425</v>
      </c>
      <c r="I379" s="18" t="s">
        <v>425</v>
      </c>
    </row>
    <row r="380" spans="1:9">
      <c r="A380" s="20" t="s">
        <v>304</v>
      </c>
      <c r="B380" s="4" t="s">
        <v>907</v>
      </c>
      <c r="C380" s="5" t="s">
        <v>425</v>
      </c>
      <c r="D380" s="5" t="s">
        <v>425</v>
      </c>
      <c r="E380" s="5" t="s">
        <v>425</v>
      </c>
      <c r="F380" s="18" t="s">
        <v>425</v>
      </c>
      <c r="G380" s="18" t="s">
        <v>425</v>
      </c>
      <c r="H380" s="18" t="s">
        <v>425</v>
      </c>
      <c r="I380" s="18" t="s">
        <v>425</v>
      </c>
    </row>
    <row r="381" spans="1:9">
      <c r="A381" s="20" t="s">
        <v>306</v>
      </c>
      <c r="B381" s="4" t="s">
        <v>908</v>
      </c>
      <c r="C381" s="5" t="s">
        <v>425</v>
      </c>
      <c r="D381" s="5" t="s">
        <v>425</v>
      </c>
      <c r="E381" s="5" t="s">
        <v>425</v>
      </c>
      <c r="F381" s="18" t="s">
        <v>425</v>
      </c>
      <c r="G381" s="18" t="s">
        <v>425</v>
      </c>
      <c r="H381" s="18" t="s">
        <v>425</v>
      </c>
      <c r="I381" s="18" t="s">
        <v>425</v>
      </c>
    </row>
    <row r="382" spans="1:9">
      <c r="A382" s="20" t="s">
        <v>308</v>
      </c>
      <c r="B382" s="4" t="s">
        <v>911</v>
      </c>
      <c r="C382" s="5" t="s">
        <v>425</v>
      </c>
      <c r="D382" s="5" t="s">
        <v>425</v>
      </c>
      <c r="E382" s="5" t="s">
        <v>425</v>
      </c>
      <c r="F382" s="18" t="s">
        <v>425</v>
      </c>
      <c r="G382" s="18" t="s">
        <v>425</v>
      </c>
      <c r="H382" s="18" t="s">
        <v>425</v>
      </c>
      <c r="I382" s="18" t="s">
        <v>425</v>
      </c>
    </row>
    <row r="383" spans="1:9">
      <c r="A383" s="20" t="s">
        <v>828</v>
      </c>
      <c r="B383" s="4" t="s">
        <v>905</v>
      </c>
      <c r="C383" s="5" t="s">
        <v>425</v>
      </c>
      <c r="D383" s="5" t="s">
        <v>425</v>
      </c>
      <c r="E383" s="5" t="s">
        <v>425</v>
      </c>
      <c r="F383" s="18" t="s">
        <v>425</v>
      </c>
      <c r="G383" s="18" t="s">
        <v>425</v>
      </c>
      <c r="H383" s="18" t="s">
        <v>425</v>
      </c>
      <c r="I383" s="18" t="s">
        <v>425</v>
      </c>
    </row>
    <row r="384" spans="1:9">
      <c r="A384" s="20" t="s">
        <v>830</v>
      </c>
      <c r="B384" s="4" t="s">
        <v>906</v>
      </c>
      <c r="C384" s="5" t="s">
        <v>425</v>
      </c>
      <c r="D384" s="5" t="s">
        <v>425</v>
      </c>
      <c r="E384" s="5" t="s">
        <v>425</v>
      </c>
      <c r="F384" s="18" t="s">
        <v>425</v>
      </c>
      <c r="G384" s="18" t="s">
        <v>425</v>
      </c>
      <c r="H384" s="18" t="s">
        <v>425</v>
      </c>
      <c r="I384" s="18" t="s">
        <v>425</v>
      </c>
    </row>
    <row r="385" spans="1:9">
      <c r="A385" s="20" t="s">
        <v>322</v>
      </c>
      <c r="B385" s="4" t="s">
        <v>909</v>
      </c>
      <c r="C385" s="5" t="s">
        <v>425</v>
      </c>
      <c r="D385" s="5" t="s">
        <v>425</v>
      </c>
      <c r="E385" s="5" t="s">
        <v>425</v>
      </c>
      <c r="F385" s="18" t="s">
        <v>425</v>
      </c>
      <c r="G385" s="18" t="s">
        <v>425</v>
      </c>
      <c r="H385" s="18" t="s">
        <v>425</v>
      </c>
      <c r="I385" s="18" t="s">
        <v>425</v>
      </c>
    </row>
    <row r="386" spans="1:9">
      <c r="A386" s="20" t="s">
        <v>324</v>
      </c>
      <c r="B386" s="4" t="s">
        <v>910</v>
      </c>
      <c r="C386" s="5" t="s">
        <v>425</v>
      </c>
      <c r="D386" s="5" t="s">
        <v>425</v>
      </c>
      <c r="E386" s="5" t="s">
        <v>425</v>
      </c>
      <c r="F386" s="18" t="s">
        <v>425</v>
      </c>
      <c r="G386" s="18" t="s">
        <v>425</v>
      </c>
      <c r="H386" s="18" t="s">
        <v>425</v>
      </c>
      <c r="I386" s="18" t="s">
        <v>425</v>
      </c>
    </row>
    <row r="387" spans="1:9">
      <c r="A387" s="20" t="s">
        <v>326</v>
      </c>
      <c r="B387" s="4" t="s">
        <v>327</v>
      </c>
      <c r="C387" s="5" t="s">
        <v>425</v>
      </c>
      <c r="D387" s="5" t="s">
        <v>425</v>
      </c>
      <c r="E387" s="5" t="s">
        <v>425</v>
      </c>
      <c r="F387" s="18" t="s">
        <v>425</v>
      </c>
      <c r="G387" s="18" t="s">
        <v>425</v>
      </c>
      <c r="H387" s="18" t="s">
        <v>425</v>
      </c>
      <c r="I387" s="18" t="s">
        <v>425</v>
      </c>
    </row>
    <row r="388" spans="1:9">
      <c r="A388" s="20" t="s">
        <v>329</v>
      </c>
      <c r="B388" s="4" t="s">
        <v>330</v>
      </c>
      <c r="C388" s="5" t="s">
        <v>425</v>
      </c>
      <c r="D388" s="5" t="s">
        <v>425</v>
      </c>
      <c r="E388" s="5" t="s">
        <v>425</v>
      </c>
      <c r="F388" s="18" t="s">
        <v>425</v>
      </c>
      <c r="G388" s="18" t="s">
        <v>425</v>
      </c>
      <c r="H388" s="18" t="s">
        <v>425</v>
      </c>
      <c r="I388" s="18" t="s">
        <v>425</v>
      </c>
    </row>
    <row r="389" spans="1:9">
      <c r="A389" s="20" t="s">
        <v>332</v>
      </c>
      <c r="B389" s="4" t="s">
        <v>333</v>
      </c>
      <c r="C389" s="5" t="s">
        <v>425</v>
      </c>
      <c r="D389" s="5" t="s">
        <v>425</v>
      </c>
      <c r="E389" s="5" t="s">
        <v>425</v>
      </c>
      <c r="F389" s="18" t="s">
        <v>425</v>
      </c>
      <c r="G389" s="18" t="s">
        <v>425</v>
      </c>
      <c r="H389" s="18" t="s">
        <v>425</v>
      </c>
      <c r="I389" s="18" t="s">
        <v>425</v>
      </c>
    </row>
    <row r="390" spans="1:9">
      <c r="A390" s="20" t="s">
        <v>335</v>
      </c>
      <c r="B390" s="4" t="s">
        <v>336</v>
      </c>
      <c r="C390" s="5" t="s">
        <v>425</v>
      </c>
      <c r="D390" s="5" t="s">
        <v>425</v>
      </c>
      <c r="E390" s="5" t="s">
        <v>425</v>
      </c>
      <c r="F390" s="18" t="s">
        <v>425</v>
      </c>
      <c r="G390" s="18" t="s">
        <v>425</v>
      </c>
      <c r="H390" s="18" t="s">
        <v>425</v>
      </c>
      <c r="I390" s="18" t="s">
        <v>425</v>
      </c>
    </row>
    <row r="391" spans="1:9">
      <c r="A391" s="27" t="s">
        <v>354</v>
      </c>
      <c r="B391" s="4" t="s">
        <v>442</v>
      </c>
      <c r="C391" s="5" t="s">
        <v>425</v>
      </c>
      <c r="D391" s="5" t="s">
        <v>425</v>
      </c>
      <c r="E391" s="5" t="s">
        <v>425</v>
      </c>
      <c r="F391" s="18" t="s">
        <v>425</v>
      </c>
      <c r="G391" s="18" t="s">
        <v>425</v>
      </c>
      <c r="H391" s="18" t="s">
        <v>425</v>
      </c>
      <c r="I391" s="18" t="s">
        <v>425</v>
      </c>
    </row>
    <row r="392" spans="1:9">
      <c r="A392" s="27" t="s">
        <v>356</v>
      </c>
      <c r="B392" s="4" t="s">
        <v>443</v>
      </c>
      <c r="C392" s="5" t="s">
        <v>425</v>
      </c>
      <c r="D392" s="5" t="s">
        <v>425</v>
      </c>
      <c r="E392" s="5" t="s">
        <v>425</v>
      </c>
      <c r="F392" s="18" t="s">
        <v>425</v>
      </c>
      <c r="G392" s="18" t="s">
        <v>425</v>
      </c>
      <c r="H392" s="18" t="s">
        <v>425</v>
      </c>
      <c r="I392" s="18" t="s">
        <v>425</v>
      </c>
    </row>
    <row r="393" spans="1:9">
      <c r="A393" s="28" t="s">
        <v>962</v>
      </c>
      <c r="B393" s="4" t="s">
        <v>959</v>
      </c>
      <c r="C393" s="5" t="s">
        <v>425</v>
      </c>
      <c r="D393" s="5" t="s">
        <v>425</v>
      </c>
      <c r="E393" s="5" t="s">
        <v>425</v>
      </c>
      <c r="F393" s="18" t="s">
        <v>425</v>
      </c>
      <c r="G393" s="18" t="s">
        <v>425</v>
      </c>
      <c r="H393" s="18" t="s">
        <v>425</v>
      </c>
      <c r="I393" s="18" t="s">
        <v>425</v>
      </c>
    </row>
    <row r="394" spans="1:9">
      <c r="A394" s="20" t="s">
        <v>824</v>
      </c>
      <c r="B394" s="4" t="s">
        <v>912</v>
      </c>
      <c r="C394" s="5" t="s">
        <v>425</v>
      </c>
      <c r="D394" s="5" t="s">
        <v>425</v>
      </c>
      <c r="E394" s="5" t="s">
        <v>425</v>
      </c>
      <c r="F394" s="18" t="s">
        <v>425</v>
      </c>
      <c r="G394" s="18" t="s">
        <v>425</v>
      </c>
      <c r="H394" s="18" t="s">
        <v>425</v>
      </c>
      <c r="I394" s="18" t="s">
        <v>425</v>
      </c>
    </row>
    <row r="395" spans="1:9">
      <c r="A395" s="27" t="s">
        <v>359</v>
      </c>
      <c r="B395" s="4" t="s">
        <v>360</v>
      </c>
      <c r="C395" s="5" t="s">
        <v>425</v>
      </c>
      <c r="D395" s="5" t="s">
        <v>425</v>
      </c>
      <c r="E395" s="5" t="s">
        <v>425</v>
      </c>
      <c r="F395" s="18" t="s">
        <v>425</v>
      </c>
      <c r="G395" s="18" t="s">
        <v>425</v>
      </c>
      <c r="H395" s="18" t="s">
        <v>425</v>
      </c>
      <c r="I395" s="18" t="s">
        <v>425</v>
      </c>
    </row>
    <row r="396" spans="1:9">
      <c r="A396" s="27" t="s">
        <v>362</v>
      </c>
      <c r="B396" s="4" t="s">
        <v>363</v>
      </c>
      <c r="C396" s="5" t="s">
        <v>425</v>
      </c>
      <c r="D396" s="5" t="s">
        <v>425</v>
      </c>
      <c r="E396" s="5" t="s">
        <v>425</v>
      </c>
      <c r="F396" s="18" t="s">
        <v>425</v>
      </c>
      <c r="G396" s="18" t="s">
        <v>425</v>
      </c>
      <c r="H396" s="18" t="s">
        <v>425</v>
      </c>
      <c r="I396" s="18" t="s">
        <v>425</v>
      </c>
    </row>
    <row r="397" spans="1:9">
      <c r="A397" s="28" t="s">
        <v>960</v>
      </c>
      <c r="B397" s="4" t="s">
        <v>961</v>
      </c>
      <c r="C397" s="5" t="s">
        <v>425</v>
      </c>
      <c r="D397" s="5" t="s">
        <v>425</v>
      </c>
      <c r="E397" s="5" t="s">
        <v>425</v>
      </c>
      <c r="F397" s="18" t="s">
        <v>425</v>
      </c>
      <c r="G397" s="18" t="s">
        <v>425</v>
      </c>
      <c r="H397" s="18" t="s">
        <v>425</v>
      </c>
      <c r="I397" s="18" t="s">
        <v>425</v>
      </c>
    </row>
    <row r="398" spans="1:9">
      <c r="A398" s="20" t="s">
        <v>826</v>
      </c>
      <c r="B398" s="4" t="s">
        <v>913</v>
      </c>
      <c r="C398" s="5" t="s">
        <v>425</v>
      </c>
      <c r="D398" s="5" t="s">
        <v>425</v>
      </c>
      <c r="E398" s="5" t="s">
        <v>425</v>
      </c>
      <c r="F398" s="18" t="s">
        <v>425</v>
      </c>
      <c r="G398" s="18" t="s">
        <v>425</v>
      </c>
      <c r="H398" s="18" t="s">
        <v>425</v>
      </c>
      <c r="I398" s="18" t="s">
        <v>425</v>
      </c>
    </row>
    <row r="399" spans="1:9">
      <c r="A399" s="29" t="s">
        <v>667</v>
      </c>
      <c r="B399" s="4" t="s">
        <v>770</v>
      </c>
      <c r="C399" s="5" t="s">
        <v>2557</v>
      </c>
      <c r="D399" s="5" t="s">
        <v>2558</v>
      </c>
      <c r="E399" s="5" t="s">
        <v>2559</v>
      </c>
      <c r="F399" s="4" t="s">
        <v>2560</v>
      </c>
      <c r="G399" s="4" t="s">
        <v>664</v>
      </c>
      <c r="H399" s="18" t="s">
        <v>425</v>
      </c>
      <c r="I399" s="18" t="s">
        <v>425</v>
      </c>
    </row>
    <row r="400" spans="1:9">
      <c r="A400" s="29" t="s">
        <v>669</v>
      </c>
      <c r="B400" s="4" t="s">
        <v>771</v>
      </c>
      <c r="C400" s="5" t="s">
        <v>2557</v>
      </c>
      <c r="D400" s="5" t="s">
        <v>2558</v>
      </c>
      <c r="E400" s="5" t="s">
        <v>2559</v>
      </c>
      <c r="F400" s="4" t="s">
        <v>2560</v>
      </c>
      <c r="G400" s="4" t="s">
        <v>664</v>
      </c>
      <c r="H400" s="18" t="s">
        <v>425</v>
      </c>
      <c r="I400" s="18" t="s">
        <v>425</v>
      </c>
    </row>
    <row r="401" spans="1:9">
      <c r="A401" s="29" t="s">
        <v>671</v>
      </c>
      <c r="B401" s="4" t="s">
        <v>772</v>
      </c>
      <c r="C401" s="5" t="s">
        <v>2557</v>
      </c>
      <c r="D401" s="5" t="s">
        <v>2558</v>
      </c>
      <c r="E401" s="5" t="s">
        <v>2559</v>
      </c>
      <c r="F401" s="4" t="s">
        <v>2560</v>
      </c>
      <c r="G401" s="4" t="s">
        <v>664</v>
      </c>
      <c r="H401" s="18" t="s">
        <v>425</v>
      </c>
      <c r="I401" s="18" t="s">
        <v>425</v>
      </c>
    </row>
    <row r="402" spans="1:9">
      <c r="A402" s="29" t="s">
        <v>673</v>
      </c>
      <c r="B402" s="4" t="s">
        <v>773</v>
      </c>
      <c r="C402" s="5" t="s">
        <v>2557</v>
      </c>
      <c r="D402" s="5" t="s">
        <v>2558</v>
      </c>
      <c r="E402" s="5" t="s">
        <v>2559</v>
      </c>
      <c r="F402" s="4" t="s">
        <v>2560</v>
      </c>
      <c r="G402" s="4" t="s">
        <v>664</v>
      </c>
      <c r="H402" s="18" t="s">
        <v>425</v>
      </c>
      <c r="I402" s="18" t="s">
        <v>425</v>
      </c>
    </row>
    <row r="403" spans="1:9">
      <c r="A403" s="29" t="s">
        <v>675</v>
      </c>
      <c r="B403" s="4" t="s">
        <v>774</v>
      </c>
      <c r="C403" s="5" t="s">
        <v>2557</v>
      </c>
      <c r="D403" s="5" t="s">
        <v>2558</v>
      </c>
      <c r="E403" s="5" t="s">
        <v>2559</v>
      </c>
      <c r="F403" s="4" t="s">
        <v>2560</v>
      </c>
      <c r="G403" s="4" t="s">
        <v>664</v>
      </c>
      <c r="H403" s="18" t="s">
        <v>425</v>
      </c>
      <c r="I403" s="18" t="s">
        <v>425</v>
      </c>
    </row>
    <row r="404" spans="1:9">
      <c r="A404" s="29" t="s">
        <v>677</v>
      </c>
      <c r="B404" s="4" t="s">
        <v>775</v>
      </c>
      <c r="C404" s="5" t="s">
        <v>2557</v>
      </c>
      <c r="D404" s="5" t="s">
        <v>2558</v>
      </c>
      <c r="E404" s="5" t="s">
        <v>2559</v>
      </c>
      <c r="F404" s="4" t="s">
        <v>2560</v>
      </c>
      <c r="G404" s="4" t="s">
        <v>664</v>
      </c>
      <c r="H404" s="18" t="s">
        <v>425</v>
      </c>
      <c r="I404" s="18" t="s">
        <v>425</v>
      </c>
    </row>
    <row r="405" spans="1:9">
      <c r="A405" s="29" t="s">
        <v>679</v>
      </c>
      <c r="B405" s="4" t="s">
        <v>776</v>
      </c>
      <c r="C405" s="5" t="s">
        <v>2557</v>
      </c>
      <c r="D405" s="5" t="s">
        <v>2558</v>
      </c>
      <c r="E405" s="5" t="s">
        <v>2559</v>
      </c>
      <c r="F405" s="4" t="s">
        <v>2560</v>
      </c>
      <c r="G405" s="4" t="s">
        <v>664</v>
      </c>
      <c r="H405" s="18" t="s">
        <v>425</v>
      </c>
      <c r="I405" s="18" t="s">
        <v>425</v>
      </c>
    </row>
    <row r="406" spans="1:9">
      <c r="A406" s="29" t="s">
        <v>681</v>
      </c>
      <c r="B406" s="4" t="s">
        <v>777</v>
      </c>
      <c r="C406" s="5" t="s">
        <v>2557</v>
      </c>
      <c r="D406" s="5" t="s">
        <v>2558</v>
      </c>
      <c r="E406" s="5" t="s">
        <v>2559</v>
      </c>
      <c r="F406" s="4" t="s">
        <v>2560</v>
      </c>
      <c r="G406" s="4" t="s">
        <v>664</v>
      </c>
      <c r="H406" s="18" t="s">
        <v>425</v>
      </c>
      <c r="I406" s="18" t="s">
        <v>425</v>
      </c>
    </row>
    <row r="407" spans="1:9">
      <c r="A407" s="29" t="s">
        <v>683</v>
      </c>
      <c r="B407" s="4" t="s">
        <v>778</v>
      </c>
      <c r="C407" s="5" t="s">
        <v>2557</v>
      </c>
      <c r="D407" s="5" t="s">
        <v>2558</v>
      </c>
      <c r="E407" s="5" t="s">
        <v>2559</v>
      </c>
      <c r="F407" s="4" t="s">
        <v>2560</v>
      </c>
      <c r="G407" s="4" t="s">
        <v>664</v>
      </c>
      <c r="H407" s="18" t="s">
        <v>425</v>
      </c>
      <c r="I407" s="18" t="s">
        <v>425</v>
      </c>
    </row>
    <row r="408" spans="1:9">
      <c r="A408" s="29" t="s">
        <v>685</v>
      </c>
      <c r="B408" s="4" t="s">
        <v>779</v>
      </c>
      <c r="C408" s="5" t="s">
        <v>2557</v>
      </c>
      <c r="D408" s="5" t="s">
        <v>2558</v>
      </c>
      <c r="E408" s="5" t="s">
        <v>2559</v>
      </c>
      <c r="F408" s="4" t="s">
        <v>2560</v>
      </c>
      <c r="G408" s="4" t="s">
        <v>664</v>
      </c>
      <c r="H408" s="18" t="s">
        <v>425</v>
      </c>
      <c r="I408" s="18" t="s">
        <v>425</v>
      </c>
    </row>
    <row r="409" spans="1:9">
      <c r="A409" s="29" t="s">
        <v>687</v>
      </c>
      <c r="B409" s="4" t="s">
        <v>2278</v>
      </c>
      <c r="C409" s="5" t="s">
        <v>2557</v>
      </c>
      <c r="D409" s="5" t="s">
        <v>2558</v>
      </c>
      <c r="E409" s="5" t="s">
        <v>2559</v>
      </c>
      <c r="F409" s="4" t="s">
        <v>2560</v>
      </c>
      <c r="G409" s="4" t="s">
        <v>664</v>
      </c>
      <c r="H409" s="18" t="s">
        <v>425</v>
      </c>
      <c r="I409" s="18" t="s">
        <v>425</v>
      </c>
    </row>
    <row r="410" spans="1:9">
      <c r="A410" s="29" t="s">
        <v>689</v>
      </c>
      <c r="B410" s="4" t="s">
        <v>2279</v>
      </c>
      <c r="C410" s="5" t="s">
        <v>2557</v>
      </c>
      <c r="D410" s="5" t="s">
        <v>2558</v>
      </c>
      <c r="E410" s="5" t="s">
        <v>2559</v>
      </c>
      <c r="F410" s="4" t="s">
        <v>2560</v>
      </c>
      <c r="G410" s="4" t="s">
        <v>664</v>
      </c>
      <c r="H410" s="18" t="s">
        <v>425</v>
      </c>
      <c r="I410" s="18" t="s">
        <v>425</v>
      </c>
    </row>
    <row r="411" spans="1:9">
      <c r="A411" s="29" t="s">
        <v>691</v>
      </c>
      <c r="B411" s="4" t="s">
        <v>2280</v>
      </c>
      <c r="C411" s="5" t="s">
        <v>2557</v>
      </c>
      <c r="D411" s="5" t="s">
        <v>2558</v>
      </c>
      <c r="E411" s="5" t="s">
        <v>2559</v>
      </c>
      <c r="F411" s="4" t="s">
        <v>2560</v>
      </c>
      <c r="G411" s="4" t="s">
        <v>664</v>
      </c>
      <c r="H411" s="18" t="s">
        <v>425</v>
      </c>
      <c r="I411" s="18" t="s">
        <v>425</v>
      </c>
    </row>
    <row r="412" spans="1:9">
      <c r="A412" s="29" t="s">
        <v>693</v>
      </c>
      <c r="B412" s="4" t="s">
        <v>2281</v>
      </c>
      <c r="C412" s="5" t="s">
        <v>2557</v>
      </c>
      <c r="D412" s="5" t="s">
        <v>2558</v>
      </c>
      <c r="E412" s="5" t="s">
        <v>2559</v>
      </c>
      <c r="F412" s="4" t="s">
        <v>2560</v>
      </c>
      <c r="G412" s="4" t="s">
        <v>664</v>
      </c>
      <c r="H412" s="18" t="s">
        <v>425</v>
      </c>
      <c r="I412" s="18" t="s">
        <v>425</v>
      </c>
    </row>
    <row r="413" spans="1:9">
      <c r="A413" s="29" t="s">
        <v>695</v>
      </c>
      <c r="B413" s="4" t="s">
        <v>2282</v>
      </c>
      <c r="C413" s="5" t="s">
        <v>2557</v>
      </c>
      <c r="D413" s="5" t="s">
        <v>2558</v>
      </c>
      <c r="E413" s="5" t="s">
        <v>2559</v>
      </c>
      <c r="F413" s="4" t="s">
        <v>2560</v>
      </c>
      <c r="G413" s="4" t="s">
        <v>664</v>
      </c>
      <c r="H413" s="18" t="s">
        <v>425</v>
      </c>
      <c r="I413" s="18" t="s">
        <v>425</v>
      </c>
    </row>
    <row r="414" spans="1:9">
      <c r="A414" s="29" t="s">
        <v>697</v>
      </c>
      <c r="B414" s="4" t="s">
        <v>2283</v>
      </c>
      <c r="C414" s="5" t="s">
        <v>2557</v>
      </c>
      <c r="D414" s="5" t="s">
        <v>2558</v>
      </c>
      <c r="E414" s="5" t="s">
        <v>2559</v>
      </c>
      <c r="F414" s="4" t="s">
        <v>2560</v>
      </c>
      <c r="G414" s="4" t="s">
        <v>664</v>
      </c>
      <c r="H414" s="18" t="s">
        <v>425</v>
      </c>
      <c r="I414" s="18" t="s">
        <v>425</v>
      </c>
    </row>
    <row r="415" spans="1:9">
      <c r="A415" s="29" t="s">
        <v>699</v>
      </c>
      <c r="B415" s="4" t="s">
        <v>2284</v>
      </c>
      <c r="C415" s="5" t="s">
        <v>2557</v>
      </c>
      <c r="D415" s="5" t="s">
        <v>2558</v>
      </c>
      <c r="E415" s="5" t="s">
        <v>2559</v>
      </c>
      <c r="F415" s="4" t="s">
        <v>2560</v>
      </c>
      <c r="G415" s="4" t="s">
        <v>664</v>
      </c>
      <c r="H415" s="18" t="s">
        <v>425</v>
      </c>
      <c r="I415" s="18" t="s">
        <v>425</v>
      </c>
    </row>
    <row r="416" spans="1:9">
      <c r="A416" s="29" t="s">
        <v>701</v>
      </c>
      <c r="B416" s="4" t="s">
        <v>2285</v>
      </c>
      <c r="C416" s="5" t="s">
        <v>2557</v>
      </c>
      <c r="D416" s="5" t="s">
        <v>2558</v>
      </c>
      <c r="E416" s="5" t="s">
        <v>2559</v>
      </c>
      <c r="F416" s="4" t="s">
        <v>2560</v>
      </c>
      <c r="G416" s="4" t="s">
        <v>664</v>
      </c>
      <c r="H416" s="18" t="s">
        <v>425</v>
      </c>
      <c r="I416" s="18" t="s">
        <v>425</v>
      </c>
    </row>
    <row r="417" spans="1:9">
      <c r="A417" s="29" t="s">
        <v>703</v>
      </c>
      <c r="B417" s="4" t="s">
        <v>2286</v>
      </c>
      <c r="C417" s="5" t="s">
        <v>2557</v>
      </c>
      <c r="D417" s="5" t="s">
        <v>2558</v>
      </c>
      <c r="E417" s="5" t="s">
        <v>2559</v>
      </c>
      <c r="F417" s="4" t="s">
        <v>2560</v>
      </c>
      <c r="G417" s="4" t="s">
        <v>664</v>
      </c>
      <c r="H417" s="18" t="s">
        <v>425</v>
      </c>
      <c r="I417" s="18" t="s">
        <v>425</v>
      </c>
    </row>
    <row r="418" spans="1:9">
      <c r="A418" s="29" t="s">
        <v>705</v>
      </c>
      <c r="B418" s="4" t="s">
        <v>2287</v>
      </c>
      <c r="C418" s="5" t="s">
        <v>2557</v>
      </c>
      <c r="D418" s="5" t="s">
        <v>2558</v>
      </c>
      <c r="E418" s="5" t="s">
        <v>2559</v>
      </c>
      <c r="F418" s="4" t="s">
        <v>2560</v>
      </c>
      <c r="G418" s="4" t="s">
        <v>664</v>
      </c>
      <c r="H418" s="18" t="s">
        <v>425</v>
      </c>
      <c r="I418" s="18" t="s">
        <v>425</v>
      </c>
    </row>
    <row r="419" spans="1:9">
      <c r="A419" s="29" t="s">
        <v>707</v>
      </c>
      <c r="B419" s="4" t="s">
        <v>2288</v>
      </c>
      <c r="C419" s="5" t="s">
        <v>2557</v>
      </c>
      <c r="D419" s="5" t="s">
        <v>2558</v>
      </c>
      <c r="E419" s="5" t="s">
        <v>2559</v>
      </c>
      <c r="F419" s="4" t="s">
        <v>2560</v>
      </c>
      <c r="G419" s="4" t="s">
        <v>664</v>
      </c>
      <c r="H419" s="18" t="s">
        <v>425</v>
      </c>
      <c r="I419" s="18" t="s">
        <v>425</v>
      </c>
    </row>
    <row r="420" spans="1:9">
      <c r="A420" s="29" t="s">
        <v>709</v>
      </c>
      <c r="B420" s="4" t="s">
        <v>2289</v>
      </c>
      <c r="C420" s="5" t="s">
        <v>2557</v>
      </c>
      <c r="D420" s="5" t="s">
        <v>2558</v>
      </c>
      <c r="E420" s="5" t="s">
        <v>2559</v>
      </c>
      <c r="F420" s="4" t="s">
        <v>2560</v>
      </c>
      <c r="G420" s="4" t="s">
        <v>664</v>
      </c>
      <c r="H420" s="18" t="s">
        <v>425</v>
      </c>
      <c r="I420" s="18" t="s">
        <v>425</v>
      </c>
    </row>
    <row r="421" spans="1:9">
      <c r="A421" s="29" t="s">
        <v>711</v>
      </c>
      <c r="B421" s="4" t="s">
        <v>2290</v>
      </c>
      <c r="C421" s="5" t="s">
        <v>2557</v>
      </c>
      <c r="D421" s="5" t="s">
        <v>2558</v>
      </c>
      <c r="E421" s="5" t="s">
        <v>2559</v>
      </c>
      <c r="F421" s="4" t="s">
        <v>2560</v>
      </c>
      <c r="G421" s="4" t="s">
        <v>664</v>
      </c>
      <c r="H421" s="18" t="s">
        <v>425</v>
      </c>
      <c r="I421" s="18" t="s">
        <v>425</v>
      </c>
    </row>
    <row r="422" spans="1:9">
      <c r="A422" s="29" t="s">
        <v>713</v>
      </c>
      <c r="B422" s="4" t="s">
        <v>2291</v>
      </c>
      <c r="C422" s="5" t="s">
        <v>2557</v>
      </c>
      <c r="D422" s="5" t="s">
        <v>2558</v>
      </c>
      <c r="E422" s="5" t="s">
        <v>2559</v>
      </c>
      <c r="F422" s="4" t="s">
        <v>2560</v>
      </c>
      <c r="G422" s="4" t="s">
        <v>664</v>
      </c>
      <c r="H422" s="18" t="s">
        <v>425</v>
      </c>
      <c r="I422" s="18" t="s">
        <v>425</v>
      </c>
    </row>
    <row r="423" spans="1:9">
      <c r="A423" s="29" t="s">
        <v>715</v>
      </c>
      <c r="B423" s="4" t="s">
        <v>2292</v>
      </c>
      <c r="C423" s="5" t="s">
        <v>2557</v>
      </c>
      <c r="D423" s="5" t="s">
        <v>2558</v>
      </c>
      <c r="E423" s="5" t="s">
        <v>2559</v>
      </c>
      <c r="F423" s="4" t="s">
        <v>2560</v>
      </c>
      <c r="G423" s="4" t="s">
        <v>664</v>
      </c>
      <c r="H423" s="18" t="s">
        <v>425</v>
      </c>
      <c r="I423" s="18" t="s">
        <v>425</v>
      </c>
    </row>
    <row r="424" spans="1:9">
      <c r="A424" s="29" t="s">
        <v>717</v>
      </c>
      <c r="B424" s="4" t="s">
        <v>2293</v>
      </c>
      <c r="C424" s="5" t="s">
        <v>2557</v>
      </c>
      <c r="D424" s="5" t="s">
        <v>2558</v>
      </c>
      <c r="E424" s="5" t="s">
        <v>2559</v>
      </c>
      <c r="F424" s="4" t="s">
        <v>2560</v>
      </c>
      <c r="G424" s="4" t="s">
        <v>664</v>
      </c>
      <c r="H424" s="18" t="s">
        <v>425</v>
      </c>
      <c r="I424" s="18" t="s">
        <v>425</v>
      </c>
    </row>
    <row r="425" spans="1:9">
      <c r="A425" s="29" t="s">
        <v>719</v>
      </c>
      <c r="B425" s="4" t="s">
        <v>2294</v>
      </c>
      <c r="C425" s="5" t="s">
        <v>2557</v>
      </c>
      <c r="D425" s="5" t="s">
        <v>2558</v>
      </c>
      <c r="E425" s="5" t="s">
        <v>2559</v>
      </c>
      <c r="F425" s="4" t="s">
        <v>2560</v>
      </c>
      <c r="G425" s="4" t="s">
        <v>664</v>
      </c>
      <c r="H425" s="18" t="s">
        <v>425</v>
      </c>
      <c r="I425" s="18" t="s">
        <v>425</v>
      </c>
    </row>
    <row r="426" spans="1:9">
      <c r="A426" s="29" t="s">
        <v>721</v>
      </c>
      <c r="B426" s="4" t="s">
        <v>2295</v>
      </c>
      <c r="C426" s="5" t="s">
        <v>2557</v>
      </c>
      <c r="D426" s="5" t="s">
        <v>2558</v>
      </c>
      <c r="E426" s="5" t="s">
        <v>2559</v>
      </c>
      <c r="F426" s="4" t="s">
        <v>2560</v>
      </c>
      <c r="G426" s="4" t="s">
        <v>664</v>
      </c>
      <c r="H426" s="18" t="s">
        <v>425</v>
      </c>
      <c r="I426" s="18" t="s">
        <v>425</v>
      </c>
    </row>
    <row r="427" spans="1:9">
      <c r="A427" s="29" t="s">
        <v>723</v>
      </c>
      <c r="B427" s="4" t="s">
        <v>2296</v>
      </c>
      <c r="C427" s="5" t="s">
        <v>2557</v>
      </c>
      <c r="D427" s="5" t="s">
        <v>2558</v>
      </c>
      <c r="E427" s="5" t="s">
        <v>2559</v>
      </c>
      <c r="F427" s="4" t="s">
        <v>2560</v>
      </c>
      <c r="G427" s="4" t="s">
        <v>664</v>
      </c>
      <c r="H427" s="18" t="s">
        <v>425</v>
      </c>
      <c r="I427" s="18" t="s">
        <v>425</v>
      </c>
    </row>
    <row r="428" spans="1:9">
      <c r="A428" s="29" t="s">
        <v>725</v>
      </c>
      <c r="B428" s="4" t="s">
        <v>2297</v>
      </c>
      <c r="C428" s="5" t="s">
        <v>2557</v>
      </c>
      <c r="D428" s="5" t="s">
        <v>2558</v>
      </c>
      <c r="E428" s="5" t="s">
        <v>2559</v>
      </c>
      <c r="F428" s="4" t="s">
        <v>2560</v>
      </c>
      <c r="G428" s="4" t="s">
        <v>664</v>
      </c>
      <c r="H428" s="18" t="s">
        <v>425</v>
      </c>
      <c r="I428" s="18" t="s">
        <v>425</v>
      </c>
    </row>
    <row r="429" spans="1:9">
      <c r="A429" s="29" t="s">
        <v>727</v>
      </c>
      <c r="B429" s="4" t="s">
        <v>793</v>
      </c>
      <c r="C429" s="5" t="s">
        <v>425</v>
      </c>
      <c r="D429" s="5" t="s">
        <v>425</v>
      </c>
      <c r="E429" s="5" t="s">
        <v>425</v>
      </c>
      <c r="F429" s="18" t="s">
        <v>425</v>
      </c>
      <c r="G429" s="18" t="s">
        <v>425</v>
      </c>
      <c r="H429" s="18" t="s">
        <v>425</v>
      </c>
      <c r="I429" s="18" t="s">
        <v>425</v>
      </c>
    </row>
    <row r="430" spans="1:9">
      <c r="A430" s="29" t="s">
        <v>729</v>
      </c>
      <c r="B430" s="4" t="s">
        <v>794</v>
      </c>
      <c r="C430" s="5" t="s">
        <v>425</v>
      </c>
      <c r="D430" s="5" t="s">
        <v>425</v>
      </c>
      <c r="E430" s="5" t="s">
        <v>425</v>
      </c>
      <c r="F430" s="18" t="s">
        <v>425</v>
      </c>
      <c r="G430" s="18" t="s">
        <v>425</v>
      </c>
      <c r="H430" s="18" t="s">
        <v>425</v>
      </c>
      <c r="I430" s="18" t="s">
        <v>425</v>
      </c>
    </row>
    <row r="431" spans="1:9">
      <c r="A431" s="29" t="s">
        <v>731</v>
      </c>
      <c r="B431" s="4" t="s">
        <v>785</v>
      </c>
      <c r="C431" s="5" t="s">
        <v>2557</v>
      </c>
      <c r="D431" s="5" t="s">
        <v>2558</v>
      </c>
      <c r="E431" s="5" t="s">
        <v>2559</v>
      </c>
      <c r="F431" s="4" t="s">
        <v>2560</v>
      </c>
      <c r="G431" s="4" t="s">
        <v>664</v>
      </c>
      <c r="H431" s="18" t="s">
        <v>425</v>
      </c>
      <c r="I431" s="18" t="s">
        <v>425</v>
      </c>
    </row>
    <row r="432" spans="1:9">
      <c r="A432" s="29" t="s">
        <v>733</v>
      </c>
      <c r="B432" s="4" t="s">
        <v>786</v>
      </c>
      <c r="C432" s="5" t="s">
        <v>2557</v>
      </c>
      <c r="D432" s="5" t="s">
        <v>2558</v>
      </c>
      <c r="E432" s="5" t="s">
        <v>2559</v>
      </c>
      <c r="F432" s="4" t="s">
        <v>2560</v>
      </c>
      <c r="G432" s="4" t="s">
        <v>664</v>
      </c>
      <c r="H432" s="18" t="s">
        <v>425</v>
      </c>
      <c r="I432" s="18" t="s">
        <v>425</v>
      </c>
    </row>
    <row r="433" spans="1:9">
      <c r="A433" s="29" t="s">
        <v>735</v>
      </c>
      <c r="B433" s="4" t="s">
        <v>787</v>
      </c>
      <c r="C433" s="5" t="s">
        <v>2557</v>
      </c>
      <c r="D433" s="5" t="s">
        <v>2558</v>
      </c>
      <c r="E433" s="5" t="s">
        <v>2559</v>
      </c>
      <c r="F433" s="4" t="s">
        <v>2560</v>
      </c>
      <c r="G433" s="4" t="s">
        <v>664</v>
      </c>
      <c r="H433" s="18" t="s">
        <v>425</v>
      </c>
      <c r="I433" s="18" t="s">
        <v>425</v>
      </c>
    </row>
    <row r="434" spans="1:9">
      <c r="A434" s="29" t="s">
        <v>737</v>
      </c>
      <c r="B434" s="4" t="s">
        <v>788</v>
      </c>
      <c r="C434" s="5" t="s">
        <v>2557</v>
      </c>
      <c r="D434" s="5" t="s">
        <v>2558</v>
      </c>
      <c r="E434" s="5" t="s">
        <v>2559</v>
      </c>
      <c r="F434" s="4" t="s">
        <v>2560</v>
      </c>
      <c r="G434" s="4" t="s">
        <v>664</v>
      </c>
      <c r="H434" s="18" t="s">
        <v>425</v>
      </c>
      <c r="I434" s="18" t="s">
        <v>425</v>
      </c>
    </row>
    <row r="435" spans="1:9">
      <c r="A435" s="29" t="s">
        <v>739</v>
      </c>
      <c r="B435" s="4" t="s">
        <v>789</v>
      </c>
      <c r="C435" s="5" t="s">
        <v>2557</v>
      </c>
      <c r="D435" s="5" t="s">
        <v>2558</v>
      </c>
      <c r="E435" s="5" t="s">
        <v>2559</v>
      </c>
      <c r="F435" s="4" t="s">
        <v>2560</v>
      </c>
      <c r="G435" s="4" t="s">
        <v>664</v>
      </c>
      <c r="H435" s="18" t="s">
        <v>425</v>
      </c>
      <c r="I435" s="18" t="s">
        <v>425</v>
      </c>
    </row>
    <row r="436" spans="1:9">
      <c r="A436" s="29" t="s">
        <v>741</v>
      </c>
      <c r="B436" s="4" t="s">
        <v>790</v>
      </c>
      <c r="C436" s="5" t="s">
        <v>2557</v>
      </c>
      <c r="D436" s="5" t="s">
        <v>2558</v>
      </c>
      <c r="E436" s="5" t="s">
        <v>2559</v>
      </c>
      <c r="F436" s="4" t="s">
        <v>2560</v>
      </c>
      <c r="G436" s="4" t="s">
        <v>664</v>
      </c>
      <c r="H436" s="18" t="s">
        <v>425</v>
      </c>
      <c r="I436" s="18" t="s">
        <v>425</v>
      </c>
    </row>
    <row r="437" spans="1:9">
      <c r="A437" s="29" t="s">
        <v>743</v>
      </c>
      <c r="B437" s="4" t="s">
        <v>791</v>
      </c>
      <c r="C437" s="5" t="s">
        <v>2557</v>
      </c>
      <c r="D437" s="5" t="s">
        <v>2558</v>
      </c>
      <c r="E437" s="5" t="s">
        <v>2559</v>
      </c>
      <c r="F437" s="4" t="s">
        <v>2560</v>
      </c>
      <c r="G437" s="4" t="s">
        <v>664</v>
      </c>
      <c r="H437" s="18" t="s">
        <v>425</v>
      </c>
      <c r="I437" s="18" t="s">
        <v>425</v>
      </c>
    </row>
    <row r="438" spans="1:9">
      <c r="A438" s="29" t="s">
        <v>745</v>
      </c>
      <c r="B438" s="4" t="s">
        <v>792</v>
      </c>
      <c r="C438" s="5" t="s">
        <v>2557</v>
      </c>
      <c r="D438" s="5" t="s">
        <v>2558</v>
      </c>
      <c r="E438" s="5" t="s">
        <v>2559</v>
      </c>
      <c r="F438" s="4" t="s">
        <v>2560</v>
      </c>
      <c r="G438" s="4" t="s">
        <v>664</v>
      </c>
      <c r="H438" s="18" t="s">
        <v>425</v>
      </c>
      <c r="I438" s="18" t="s">
        <v>425</v>
      </c>
    </row>
    <row r="439" spans="1:9">
      <c r="A439" s="29" t="s">
        <v>747</v>
      </c>
      <c r="B439" s="4" t="s">
        <v>789</v>
      </c>
      <c r="C439" s="5" t="s">
        <v>2557</v>
      </c>
      <c r="D439" s="5" t="s">
        <v>2558</v>
      </c>
      <c r="E439" s="5" t="s">
        <v>2559</v>
      </c>
      <c r="F439" s="4" t="s">
        <v>2560</v>
      </c>
      <c r="G439" s="4" t="s">
        <v>664</v>
      </c>
      <c r="H439" s="18" t="s">
        <v>425</v>
      </c>
      <c r="I439" s="18" t="s">
        <v>425</v>
      </c>
    </row>
    <row r="440" spans="1:9">
      <c r="A440" s="29" t="s">
        <v>749</v>
      </c>
      <c r="B440" s="4" t="s">
        <v>790</v>
      </c>
      <c r="C440" s="5" t="s">
        <v>2557</v>
      </c>
      <c r="D440" s="5" t="s">
        <v>2558</v>
      </c>
      <c r="E440" s="5" t="s">
        <v>2559</v>
      </c>
      <c r="F440" s="4" t="s">
        <v>2560</v>
      </c>
      <c r="G440" s="4" t="s">
        <v>664</v>
      </c>
      <c r="H440" s="18" t="s">
        <v>425</v>
      </c>
      <c r="I440" s="18" t="s">
        <v>425</v>
      </c>
    </row>
    <row r="441" spans="1:9">
      <c r="A441" s="29" t="s">
        <v>751</v>
      </c>
      <c r="B441" s="4" t="s">
        <v>791</v>
      </c>
      <c r="C441" s="5" t="s">
        <v>2557</v>
      </c>
      <c r="D441" s="5" t="s">
        <v>2558</v>
      </c>
      <c r="E441" s="5" t="s">
        <v>2559</v>
      </c>
      <c r="F441" s="4" t="s">
        <v>2560</v>
      </c>
      <c r="G441" s="4" t="s">
        <v>664</v>
      </c>
      <c r="H441" s="18" t="s">
        <v>425</v>
      </c>
      <c r="I441" s="18" t="s">
        <v>425</v>
      </c>
    </row>
    <row r="442" spans="1:9">
      <c r="A442" s="29" t="s">
        <v>753</v>
      </c>
      <c r="B442" s="4" t="s">
        <v>792</v>
      </c>
      <c r="C442" s="5" t="s">
        <v>2557</v>
      </c>
      <c r="D442" s="5" t="s">
        <v>2558</v>
      </c>
      <c r="E442" s="5" t="s">
        <v>2559</v>
      </c>
      <c r="F442" s="4" t="s">
        <v>2560</v>
      </c>
      <c r="G442" s="4" t="s">
        <v>664</v>
      </c>
      <c r="H442" s="18" t="s">
        <v>425</v>
      </c>
      <c r="I442" s="18" t="s">
        <v>425</v>
      </c>
    </row>
    <row r="443" spans="1:9">
      <c r="A443" s="29" t="s">
        <v>755</v>
      </c>
      <c r="B443" s="4" t="s">
        <v>795</v>
      </c>
      <c r="C443" s="5" t="s">
        <v>2557</v>
      </c>
      <c r="D443" s="5" t="s">
        <v>2558</v>
      </c>
      <c r="E443" s="5" t="s">
        <v>2559</v>
      </c>
      <c r="F443" s="4" t="s">
        <v>2560</v>
      </c>
      <c r="G443" s="4" t="s">
        <v>664</v>
      </c>
      <c r="H443" s="18" t="s">
        <v>425</v>
      </c>
      <c r="I443" s="18" t="s">
        <v>425</v>
      </c>
    </row>
    <row r="444" spans="1:9">
      <c r="A444" s="29" t="s">
        <v>757</v>
      </c>
      <c r="B444" s="4" t="s">
        <v>796</v>
      </c>
      <c r="C444" s="5" t="s">
        <v>2557</v>
      </c>
      <c r="D444" s="5" t="s">
        <v>2558</v>
      </c>
      <c r="E444" s="5" t="s">
        <v>2559</v>
      </c>
      <c r="F444" s="4" t="s">
        <v>2560</v>
      </c>
      <c r="G444" s="4" t="s">
        <v>664</v>
      </c>
      <c r="H444" s="18" t="s">
        <v>425</v>
      </c>
      <c r="I444" s="18" t="s">
        <v>425</v>
      </c>
    </row>
    <row r="445" spans="1:9">
      <c r="A445" s="29" t="s">
        <v>759</v>
      </c>
      <c r="B445" s="4" t="s">
        <v>797</v>
      </c>
      <c r="C445" s="5" t="s">
        <v>2557</v>
      </c>
      <c r="D445" s="5" t="s">
        <v>2558</v>
      </c>
      <c r="E445" s="5" t="s">
        <v>2559</v>
      </c>
      <c r="F445" s="4" t="s">
        <v>2560</v>
      </c>
      <c r="G445" s="4" t="s">
        <v>664</v>
      </c>
      <c r="H445" s="18" t="s">
        <v>425</v>
      </c>
      <c r="I445" s="18" t="s">
        <v>425</v>
      </c>
    </row>
    <row r="446" spans="1:9">
      <c r="A446" s="29" t="s">
        <v>761</v>
      </c>
      <c r="B446" s="4" t="s">
        <v>798</v>
      </c>
      <c r="C446" s="5" t="s">
        <v>2557</v>
      </c>
      <c r="D446" s="5" t="s">
        <v>2558</v>
      </c>
      <c r="E446" s="5" t="s">
        <v>2559</v>
      </c>
      <c r="F446" s="4" t="s">
        <v>2560</v>
      </c>
      <c r="G446" s="4" t="s">
        <v>664</v>
      </c>
      <c r="H446" s="18" t="s">
        <v>425</v>
      </c>
      <c r="I446" s="18" t="s">
        <v>425</v>
      </c>
    </row>
    <row r="447" spans="1:9">
      <c r="A447" s="29" t="s">
        <v>763</v>
      </c>
      <c r="B447" s="4" t="s">
        <v>2298</v>
      </c>
      <c r="C447" s="5" t="s">
        <v>2557</v>
      </c>
      <c r="D447" s="5" t="s">
        <v>2558</v>
      </c>
      <c r="E447" s="5" t="s">
        <v>2559</v>
      </c>
      <c r="F447" s="4" t="s">
        <v>2560</v>
      </c>
      <c r="G447" s="4" t="s">
        <v>664</v>
      </c>
      <c r="H447" s="18" t="s">
        <v>425</v>
      </c>
      <c r="I447" s="18" t="s">
        <v>425</v>
      </c>
    </row>
    <row r="448" spans="1:9">
      <c r="A448" s="29" t="s">
        <v>765</v>
      </c>
      <c r="B448" s="4" t="s">
        <v>2299</v>
      </c>
      <c r="C448" s="5" t="s">
        <v>2557</v>
      </c>
      <c r="D448" s="5" t="s">
        <v>2558</v>
      </c>
      <c r="E448" s="5" t="s">
        <v>2559</v>
      </c>
      <c r="F448" s="4" t="s">
        <v>2560</v>
      </c>
      <c r="G448" s="4" t="s">
        <v>664</v>
      </c>
      <c r="H448" s="18" t="s">
        <v>425</v>
      </c>
      <c r="I448" s="18" t="s">
        <v>425</v>
      </c>
    </row>
    <row r="449" spans="1:9">
      <c r="A449" s="29" t="s">
        <v>767</v>
      </c>
      <c r="B449" s="4" t="s">
        <v>2300</v>
      </c>
      <c r="C449" s="5" t="s">
        <v>2557</v>
      </c>
      <c r="D449" s="5" t="s">
        <v>2558</v>
      </c>
      <c r="E449" s="5" t="s">
        <v>2559</v>
      </c>
      <c r="F449" s="4" t="s">
        <v>2560</v>
      </c>
      <c r="G449" s="4" t="s">
        <v>664</v>
      </c>
      <c r="H449" s="18" t="s">
        <v>425</v>
      </c>
      <c r="I449" s="18" t="s">
        <v>425</v>
      </c>
    </row>
    <row r="450" spans="1:9">
      <c r="A450" s="29" t="s">
        <v>769</v>
      </c>
      <c r="B450" s="4" t="s">
        <v>2301</v>
      </c>
      <c r="C450" s="5" t="s">
        <v>2557</v>
      </c>
      <c r="D450" s="5" t="s">
        <v>2558</v>
      </c>
      <c r="E450" s="5" t="s">
        <v>2559</v>
      </c>
      <c r="F450" s="4" t="s">
        <v>2560</v>
      </c>
      <c r="G450" s="4" t="s">
        <v>664</v>
      </c>
      <c r="H450" s="18" t="s">
        <v>425</v>
      </c>
      <c r="I450" s="18" t="s">
        <v>425</v>
      </c>
    </row>
    <row r="451" spans="1:9">
      <c r="A451" s="30" t="s">
        <v>1376</v>
      </c>
      <c r="B451" s="4" t="s">
        <v>1377</v>
      </c>
      <c r="C451" s="5" t="s">
        <v>2557</v>
      </c>
      <c r="D451" s="5" t="s">
        <v>2558</v>
      </c>
      <c r="E451" s="5" t="s">
        <v>2559</v>
      </c>
      <c r="F451" s="4" t="s">
        <v>2560</v>
      </c>
      <c r="G451" s="4" t="s">
        <v>664</v>
      </c>
      <c r="H451" s="18" t="s">
        <v>425</v>
      </c>
      <c r="I451" s="18" t="s">
        <v>425</v>
      </c>
    </row>
    <row r="452" spans="1:9">
      <c r="A452" s="30" t="s">
        <v>1379</v>
      </c>
      <c r="B452" s="4" t="s">
        <v>1380</v>
      </c>
      <c r="C452" s="5" t="s">
        <v>2557</v>
      </c>
      <c r="D452" s="5" t="s">
        <v>2558</v>
      </c>
      <c r="E452" s="5" t="s">
        <v>2559</v>
      </c>
      <c r="F452" s="4" t="s">
        <v>2560</v>
      </c>
      <c r="G452" s="4" t="s">
        <v>664</v>
      </c>
      <c r="H452" s="18" t="s">
        <v>425</v>
      </c>
      <c r="I452" s="18" t="s">
        <v>425</v>
      </c>
    </row>
    <row r="453" spans="1:9">
      <c r="A453" s="30" t="s">
        <v>1382</v>
      </c>
      <c r="B453" s="4" t="s">
        <v>1383</v>
      </c>
      <c r="C453" s="5" t="s">
        <v>2557</v>
      </c>
      <c r="D453" s="5" t="s">
        <v>2558</v>
      </c>
      <c r="E453" s="5" t="s">
        <v>2559</v>
      </c>
      <c r="F453" s="4" t="s">
        <v>2560</v>
      </c>
      <c r="G453" s="4" t="s">
        <v>664</v>
      </c>
      <c r="H453" s="18" t="s">
        <v>425</v>
      </c>
      <c r="I453" s="18" t="s">
        <v>425</v>
      </c>
    </row>
    <row r="454" spans="1:9">
      <c r="A454" s="30" t="s">
        <v>1385</v>
      </c>
      <c r="B454" s="4" t="s">
        <v>1386</v>
      </c>
      <c r="C454" s="5" t="s">
        <v>2557</v>
      </c>
      <c r="D454" s="5" t="s">
        <v>2558</v>
      </c>
      <c r="E454" s="5" t="s">
        <v>2559</v>
      </c>
      <c r="F454" s="4" t="s">
        <v>2560</v>
      </c>
      <c r="G454" s="4" t="s">
        <v>664</v>
      </c>
      <c r="H454" s="18" t="s">
        <v>425</v>
      </c>
      <c r="I454" s="18" t="s">
        <v>425</v>
      </c>
    </row>
    <row r="455" spans="1:9">
      <c r="A455" s="30" t="s">
        <v>1388</v>
      </c>
      <c r="B455" s="4" t="s">
        <v>1389</v>
      </c>
      <c r="C455" s="5" t="s">
        <v>2557</v>
      </c>
      <c r="D455" s="5" t="s">
        <v>2558</v>
      </c>
      <c r="E455" s="5" t="s">
        <v>2559</v>
      </c>
      <c r="F455" s="4" t="s">
        <v>2560</v>
      </c>
      <c r="G455" s="4" t="s">
        <v>664</v>
      </c>
      <c r="H455" s="18" t="s">
        <v>425</v>
      </c>
      <c r="I455" s="18" t="s">
        <v>425</v>
      </c>
    </row>
    <row r="456" spans="1:9">
      <c r="A456" s="30" t="s">
        <v>1391</v>
      </c>
      <c r="B456" s="4" t="s">
        <v>1392</v>
      </c>
      <c r="C456" s="5" t="s">
        <v>2557</v>
      </c>
      <c r="D456" s="5" t="s">
        <v>2558</v>
      </c>
      <c r="E456" s="5" t="s">
        <v>2559</v>
      </c>
      <c r="F456" s="4" t="s">
        <v>2560</v>
      </c>
      <c r="G456" s="4" t="s">
        <v>664</v>
      </c>
      <c r="H456" s="18" t="s">
        <v>425</v>
      </c>
      <c r="I456" s="18" t="s">
        <v>425</v>
      </c>
    </row>
    <row r="457" spans="1:9">
      <c r="A457" s="30" t="s">
        <v>1394</v>
      </c>
      <c r="B457" s="4" t="s">
        <v>1395</v>
      </c>
      <c r="C457" s="5" t="s">
        <v>2557</v>
      </c>
      <c r="D457" s="5" t="s">
        <v>2558</v>
      </c>
      <c r="E457" s="5" t="s">
        <v>2559</v>
      </c>
      <c r="F457" s="4" t="s">
        <v>2560</v>
      </c>
      <c r="G457" s="4" t="s">
        <v>664</v>
      </c>
      <c r="H457" s="18" t="s">
        <v>425</v>
      </c>
      <c r="I457" s="18" t="s">
        <v>425</v>
      </c>
    </row>
    <row r="458" spans="1:9">
      <c r="A458" s="30" t="s">
        <v>1397</v>
      </c>
      <c r="B458" s="4" t="s">
        <v>1398</v>
      </c>
      <c r="C458" s="5" t="s">
        <v>2557</v>
      </c>
      <c r="D458" s="5" t="s">
        <v>2558</v>
      </c>
      <c r="E458" s="5" t="s">
        <v>2559</v>
      </c>
      <c r="F458" s="4" t="s">
        <v>2560</v>
      </c>
      <c r="G458" s="4" t="s">
        <v>664</v>
      </c>
      <c r="H458" s="18" t="s">
        <v>425</v>
      </c>
      <c r="I458" s="18" t="s">
        <v>425</v>
      </c>
    </row>
    <row r="459" spans="1:9">
      <c r="A459" s="30" t="s">
        <v>1400</v>
      </c>
      <c r="B459" s="4" t="s">
        <v>1401</v>
      </c>
      <c r="C459" s="5" t="s">
        <v>2557</v>
      </c>
      <c r="D459" s="5" t="s">
        <v>2558</v>
      </c>
      <c r="E459" s="5" t="s">
        <v>2559</v>
      </c>
      <c r="F459" s="4" t="s">
        <v>2560</v>
      </c>
      <c r="G459" s="4" t="s">
        <v>664</v>
      </c>
      <c r="H459" s="18" t="s">
        <v>425</v>
      </c>
      <c r="I459" s="18" t="s">
        <v>425</v>
      </c>
    </row>
    <row r="460" spans="1:9">
      <c r="A460" s="30" t="s">
        <v>1403</v>
      </c>
      <c r="B460" s="4" t="s">
        <v>1404</v>
      </c>
      <c r="C460" s="5" t="s">
        <v>2557</v>
      </c>
      <c r="D460" s="5" t="s">
        <v>2558</v>
      </c>
      <c r="E460" s="5" t="s">
        <v>2559</v>
      </c>
      <c r="F460" s="4" t="s">
        <v>2560</v>
      </c>
      <c r="G460" s="4" t="s">
        <v>664</v>
      </c>
      <c r="H460" s="18" t="s">
        <v>425</v>
      </c>
      <c r="I460" s="18" t="s">
        <v>425</v>
      </c>
    </row>
    <row r="461" spans="1:9">
      <c r="A461" s="30" t="s">
        <v>1406</v>
      </c>
      <c r="B461" s="4" t="s">
        <v>1407</v>
      </c>
      <c r="C461" s="5" t="s">
        <v>2557</v>
      </c>
      <c r="D461" s="5" t="s">
        <v>2558</v>
      </c>
      <c r="E461" s="5" t="s">
        <v>2559</v>
      </c>
      <c r="F461" s="4" t="s">
        <v>2560</v>
      </c>
      <c r="G461" s="4" t="s">
        <v>664</v>
      </c>
      <c r="H461" s="18" t="s">
        <v>425</v>
      </c>
      <c r="I461" s="18" t="s">
        <v>425</v>
      </c>
    </row>
    <row r="462" spans="1:9">
      <c r="A462" s="30" t="s">
        <v>1409</v>
      </c>
      <c r="B462" s="4" t="s">
        <v>1410</v>
      </c>
      <c r="C462" s="5" t="s">
        <v>2557</v>
      </c>
      <c r="D462" s="5" t="s">
        <v>2558</v>
      </c>
      <c r="E462" s="5" t="s">
        <v>2559</v>
      </c>
      <c r="F462" s="4" t="s">
        <v>2560</v>
      </c>
      <c r="G462" s="4" t="s">
        <v>664</v>
      </c>
      <c r="H462" s="18" t="s">
        <v>425</v>
      </c>
      <c r="I462" s="18" t="s">
        <v>425</v>
      </c>
    </row>
    <row r="463" spans="1:9">
      <c r="A463" s="30" t="s">
        <v>1412</v>
      </c>
      <c r="B463" s="9" t="s">
        <v>2302</v>
      </c>
      <c r="C463" s="5" t="s">
        <v>2557</v>
      </c>
      <c r="D463" s="5" t="s">
        <v>2558</v>
      </c>
      <c r="E463" s="5" t="s">
        <v>2559</v>
      </c>
      <c r="F463" s="4" t="s">
        <v>2560</v>
      </c>
      <c r="G463" s="4" t="s">
        <v>664</v>
      </c>
      <c r="H463" s="18" t="s">
        <v>425</v>
      </c>
      <c r="I463" s="18" t="s">
        <v>425</v>
      </c>
    </row>
    <row r="464" spans="1:9">
      <c r="A464" s="30" t="s">
        <v>1414</v>
      </c>
      <c r="B464" s="4" t="s">
        <v>1415</v>
      </c>
      <c r="C464" s="5" t="s">
        <v>2557</v>
      </c>
      <c r="D464" s="5" t="s">
        <v>2558</v>
      </c>
      <c r="E464" s="5" t="s">
        <v>2559</v>
      </c>
      <c r="F464" s="4" t="s">
        <v>2560</v>
      </c>
      <c r="G464" s="4" t="s">
        <v>664</v>
      </c>
      <c r="H464" s="18" t="s">
        <v>425</v>
      </c>
      <c r="I464" s="18" t="s">
        <v>425</v>
      </c>
    </row>
    <row r="465" spans="1:9">
      <c r="A465" s="30" t="s">
        <v>1417</v>
      </c>
      <c r="B465" s="4" t="s">
        <v>1418</v>
      </c>
      <c r="C465" s="5" t="s">
        <v>2557</v>
      </c>
      <c r="D465" s="5" t="s">
        <v>2558</v>
      </c>
      <c r="E465" s="5" t="s">
        <v>2559</v>
      </c>
      <c r="F465" s="4" t="s">
        <v>2560</v>
      </c>
      <c r="G465" s="4" t="s">
        <v>664</v>
      </c>
      <c r="H465" s="18" t="s">
        <v>425</v>
      </c>
      <c r="I465" s="18" t="s">
        <v>425</v>
      </c>
    </row>
    <row r="466" spans="1:9">
      <c r="A466" s="30" t="s">
        <v>1420</v>
      </c>
      <c r="B466" s="4" t="s">
        <v>1421</v>
      </c>
      <c r="C466" s="5" t="s">
        <v>2557</v>
      </c>
      <c r="D466" s="5" t="s">
        <v>2558</v>
      </c>
      <c r="E466" s="5" t="s">
        <v>2559</v>
      </c>
      <c r="F466" s="4" t="s">
        <v>2560</v>
      </c>
      <c r="G466" s="4" t="s">
        <v>664</v>
      </c>
      <c r="H466" s="18" t="s">
        <v>425</v>
      </c>
      <c r="I466" s="18" t="s">
        <v>425</v>
      </c>
    </row>
    <row r="467" spans="1:9">
      <c r="A467" s="30" t="s">
        <v>1423</v>
      </c>
      <c r="B467" s="4" t="s">
        <v>1424</v>
      </c>
      <c r="C467" s="5" t="s">
        <v>2557</v>
      </c>
      <c r="D467" s="5" t="s">
        <v>2558</v>
      </c>
      <c r="E467" s="5" t="s">
        <v>2559</v>
      </c>
      <c r="F467" s="4" t="s">
        <v>2560</v>
      </c>
      <c r="G467" s="4" t="s">
        <v>664</v>
      </c>
      <c r="H467" s="18" t="s">
        <v>425</v>
      </c>
      <c r="I467" s="18" t="s">
        <v>425</v>
      </c>
    </row>
    <row r="468" spans="1:9">
      <c r="A468" s="30" t="s">
        <v>1426</v>
      </c>
      <c r="B468" s="4" t="s">
        <v>1427</v>
      </c>
      <c r="C468" s="5" t="s">
        <v>2557</v>
      </c>
      <c r="D468" s="5" t="s">
        <v>2558</v>
      </c>
      <c r="E468" s="5" t="s">
        <v>2559</v>
      </c>
      <c r="F468" s="4" t="s">
        <v>2560</v>
      </c>
      <c r="G468" s="4" t="s">
        <v>664</v>
      </c>
      <c r="H468" s="18" t="s">
        <v>425</v>
      </c>
      <c r="I468" s="18" t="s">
        <v>425</v>
      </c>
    </row>
    <row r="469" spans="1:9">
      <c r="A469" s="30" t="s">
        <v>1429</v>
      </c>
      <c r="B469" s="4" t="s">
        <v>1430</v>
      </c>
      <c r="C469" s="5" t="s">
        <v>2557</v>
      </c>
      <c r="D469" s="5" t="s">
        <v>2558</v>
      </c>
      <c r="E469" s="5" t="s">
        <v>2559</v>
      </c>
      <c r="F469" s="4" t="s">
        <v>2560</v>
      </c>
      <c r="G469" s="4" t="s">
        <v>664</v>
      </c>
      <c r="H469" s="18" t="s">
        <v>425</v>
      </c>
      <c r="I469" s="18" t="s">
        <v>425</v>
      </c>
    </row>
    <row r="470" spans="1:9">
      <c r="A470" s="30" t="s">
        <v>1432</v>
      </c>
      <c r="B470" s="4" t="s">
        <v>1433</v>
      </c>
      <c r="C470" s="5" t="s">
        <v>2557</v>
      </c>
      <c r="D470" s="5" t="s">
        <v>2558</v>
      </c>
      <c r="E470" s="5" t="s">
        <v>2559</v>
      </c>
      <c r="F470" s="4" t="s">
        <v>2560</v>
      </c>
      <c r="G470" s="4" t="s">
        <v>664</v>
      </c>
      <c r="H470" s="18" t="s">
        <v>425</v>
      </c>
      <c r="I470" s="18" t="s">
        <v>425</v>
      </c>
    </row>
    <row r="471" spans="1:9">
      <c r="A471" s="30" t="s">
        <v>1435</v>
      </c>
      <c r="B471" s="4" t="s">
        <v>1436</v>
      </c>
      <c r="C471" s="5" t="s">
        <v>2557</v>
      </c>
      <c r="D471" s="5" t="s">
        <v>2558</v>
      </c>
      <c r="E471" s="5" t="s">
        <v>2559</v>
      </c>
      <c r="F471" s="4" t="s">
        <v>2560</v>
      </c>
      <c r="G471" s="4" t="s">
        <v>664</v>
      </c>
      <c r="H471" s="18" t="s">
        <v>425</v>
      </c>
      <c r="I471" s="18" t="s">
        <v>425</v>
      </c>
    </row>
    <row r="472" spans="1:9">
      <c r="A472" s="31" t="s">
        <v>963</v>
      </c>
      <c r="B472" s="4" t="s">
        <v>964</v>
      </c>
      <c r="C472" s="5" t="s">
        <v>425</v>
      </c>
      <c r="D472" s="5" t="s">
        <v>425</v>
      </c>
      <c r="E472" s="5" t="s">
        <v>425</v>
      </c>
      <c r="F472" s="18" t="s">
        <v>425</v>
      </c>
      <c r="G472" s="18" t="s">
        <v>425</v>
      </c>
      <c r="H472" s="18" t="s">
        <v>425</v>
      </c>
      <c r="I472" s="18" t="s">
        <v>425</v>
      </c>
    </row>
    <row r="473" spans="1:9">
      <c r="A473" s="29" t="s">
        <v>365</v>
      </c>
      <c r="B473" s="4" t="s">
        <v>366</v>
      </c>
      <c r="C473" s="5" t="s">
        <v>425</v>
      </c>
      <c r="D473" s="5" t="s">
        <v>425</v>
      </c>
      <c r="E473" s="5" t="s">
        <v>425</v>
      </c>
      <c r="F473" s="18" t="s">
        <v>425</v>
      </c>
      <c r="G473" s="18" t="s">
        <v>425</v>
      </c>
      <c r="H473" s="18" t="s">
        <v>425</v>
      </c>
      <c r="I473" s="18" t="s">
        <v>425</v>
      </c>
    </row>
    <row r="474" spans="1:9">
      <c r="A474" s="16" t="s">
        <v>995</v>
      </c>
      <c r="B474" s="4" t="s">
        <v>2303</v>
      </c>
      <c r="C474" s="40" t="s">
        <v>2700</v>
      </c>
      <c r="D474" s="5" t="s">
        <v>2558</v>
      </c>
      <c r="E474" s="5" t="s">
        <v>425</v>
      </c>
      <c r="F474" s="4" t="s">
        <v>349</v>
      </c>
      <c r="G474" s="4" t="s">
        <v>664</v>
      </c>
      <c r="H474" s="5"/>
      <c r="I474" s="5">
        <v>10</v>
      </c>
    </row>
    <row r="475" spans="1:9">
      <c r="A475" s="16" t="s">
        <v>997</v>
      </c>
      <c r="B475" s="4" t="s">
        <v>2304</v>
      </c>
      <c r="C475" s="40" t="s">
        <v>2700</v>
      </c>
      <c r="D475" s="5" t="s">
        <v>2558</v>
      </c>
      <c r="E475" s="5" t="s">
        <v>425</v>
      </c>
      <c r="F475" s="4" t="s">
        <v>349</v>
      </c>
      <c r="G475" s="4" t="s">
        <v>664</v>
      </c>
      <c r="H475" s="5"/>
      <c r="I475" s="5">
        <v>25</v>
      </c>
    </row>
    <row r="476" spans="1:9">
      <c r="A476" s="16" t="s">
        <v>999</v>
      </c>
      <c r="B476" s="4" t="s">
        <v>2305</v>
      </c>
      <c r="C476" s="40" t="s">
        <v>2700</v>
      </c>
      <c r="D476" s="5" t="s">
        <v>2558</v>
      </c>
      <c r="E476" s="5" t="s">
        <v>425</v>
      </c>
      <c r="F476" s="4" t="s">
        <v>349</v>
      </c>
      <c r="G476" s="4" t="s">
        <v>664</v>
      </c>
      <c r="H476" s="18" t="s">
        <v>425</v>
      </c>
      <c r="I476" s="18" t="s">
        <v>425</v>
      </c>
    </row>
    <row r="477" spans="1:9">
      <c r="A477" s="16" t="s">
        <v>1001</v>
      </c>
      <c r="B477" s="4" t="s">
        <v>2306</v>
      </c>
      <c r="C477" s="40" t="s">
        <v>2700</v>
      </c>
      <c r="D477" s="5" t="s">
        <v>2558</v>
      </c>
      <c r="E477" s="5" t="s">
        <v>425</v>
      </c>
      <c r="F477" s="4" t="s">
        <v>349</v>
      </c>
      <c r="G477" s="4" t="s">
        <v>664</v>
      </c>
      <c r="H477" s="5"/>
      <c r="I477" s="5">
        <v>21</v>
      </c>
    </row>
    <row r="478" spans="1:9">
      <c r="A478" s="16" t="s">
        <v>1003</v>
      </c>
      <c r="B478" s="4" t="s">
        <v>2307</v>
      </c>
      <c r="C478" s="40" t="s">
        <v>2700</v>
      </c>
      <c r="D478" s="5" t="s">
        <v>2558</v>
      </c>
      <c r="E478" s="5" t="s">
        <v>425</v>
      </c>
      <c r="F478" s="4" t="s">
        <v>349</v>
      </c>
      <c r="G478" s="4" t="s">
        <v>664</v>
      </c>
      <c r="H478" s="5"/>
      <c r="I478" s="5">
        <v>10</v>
      </c>
    </row>
    <row r="479" spans="1:9">
      <c r="A479" s="16" t="s">
        <v>1005</v>
      </c>
      <c r="B479" s="4" t="s">
        <v>2308</v>
      </c>
      <c r="C479" s="40" t="s">
        <v>2700</v>
      </c>
      <c r="D479" s="5" t="s">
        <v>2558</v>
      </c>
      <c r="E479" s="5" t="s">
        <v>425</v>
      </c>
      <c r="F479" s="4" t="s">
        <v>349</v>
      </c>
      <c r="G479" s="4" t="s">
        <v>664</v>
      </c>
      <c r="H479" s="5"/>
      <c r="I479" s="5">
        <v>25</v>
      </c>
    </row>
    <row r="480" spans="1:9">
      <c r="A480" s="16" t="s">
        <v>1007</v>
      </c>
      <c r="B480" s="4" t="s">
        <v>2309</v>
      </c>
      <c r="C480" s="40" t="s">
        <v>2700</v>
      </c>
      <c r="D480" s="5" t="s">
        <v>2558</v>
      </c>
      <c r="E480" s="5" t="s">
        <v>425</v>
      </c>
      <c r="F480" s="4" t="s">
        <v>349</v>
      </c>
      <c r="G480" s="4" t="s">
        <v>664</v>
      </c>
      <c r="H480" s="18" t="s">
        <v>425</v>
      </c>
      <c r="I480" s="18" t="s">
        <v>425</v>
      </c>
    </row>
    <row r="481" spans="1:9">
      <c r="A481" s="16" t="s">
        <v>1009</v>
      </c>
      <c r="B481" s="4" t="s">
        <v>2310</v>
      </c>
      <c r="C481" s="40" t="s">
        <v>2700</v>
      </c>
      <c r="D481" s="5" t="s">
        <v>2558</v>
      </c>
      <c r="E481" s="5" t="s">
        <v>425</v>
      </c>
      <c r="F481" s="4" t="s">
        <v>349</v>
      </c>
      <c r="G481" s="4" t="s">
        <v>664</v>
      </c>
      <c r="H481" s="5"/>
      <c r="I481" s="5">
        <v>11</v>
      </c>
    </row>
    <row r="482" spans="1:9">
      <c r="A482" s="16" t="s">
        <v>1011</v>
      </c>
      <c r="B482" s="4" t="s">
        <v>2311</v>
      </c>
      <c r="C482" s="40" t="s">
        <v>2700</v>
      </c>
      <c r="D482" s="5" t="s">
        <v>2558</v>
      </c>
      <c r="E482" s="5" t="s">
        <v>425</v>
      </c>
      <c r="F482" s="4" t="s">
        <v>349</v>
      </c>
      <c r="G482" s="4" t="s">
        <v>664</v>
      </c>
      <c r="H482" s="5"/>
      <c r="I482" s="5">
        <v>15</v>
      </c>
    </row>
    <row r="483" spans="1:9">
      <c r="A483" s="16" t="s">
        <v>1013</v>
      </c>
      <c r="B483" s="4" t="s">
        <v>2312</v>
      </c>
      <c r="C483" s="40" t="s">
        <v>2700</v>
      </c>
      <c r="D483" s="5" t="s">
        <v>2558</v>
      </c>
      <c r="E483" s="5" t="s">
        <v>425</v>
      </c>
      <c r="F483" s="4" t="s">
        <v>349</v>
      </c>
      <c r="G483" s="4" t="s">
        <v>664</v>
      </c>
      <c r="H483" s="18" t="s">
        <v>425</v>
      </c>
      <c r="I483" s="18" t="s">
        <v>425</v>
      </c>
    </row>
    <row r="484" spans="1:9">
      <c r="A484" s="16" t="s">
        <v>1015</v>
      </c>
      <c r="B484" s="4" t="s">
        <v>2310</v>
      </c>
      <c r="C484" s="40" t="s">
        <v>2700</v>
      </c>
      <c r="D484" s="5" t="s">
        <v>2558</v>
      </c>
      <c r="E484" s="5" t="s">
        <v>425</v>
      </c>
      <c r="F484" s="4" t="s">
        <v>349</v>
      </c>
      <c r="G484" s="4" t="s">
        <v>664</v>
      </c>
      <c r="H484" s="5"/>
      <c r="I484" s="5">
        <v>11</v>
      </c>
    </row>
    <row r="485" spans="1:9">
      <c r="A485" s="16" t="s">
        <v>1017</v>
      </c>
      <c r="B485" s="4" t="s">
        <v>2311</v>
      </c>
      <c r="C485" s="40" t="s">
        <v>2700</v>
      </c>
      <c r="D485" s="5" t="s">
        <v>2558</v>
      </c>
      <c r="E485" s="5" t="s">
        <v>425</v>
      </c>
      <c r="F485" s="4" t="s">
        <v>349</v>
      </c>
      <c r="G485" s="4" t="s">
        <v>664</v>
      </c>
      <c r="H485" s="5"/>
      <c r="I485" s="5">
        <v>15</v>
      </c>
    </row>
    <row r="486" spans="1:9">
      <c r="A486" s="16" t="s">
        <v>1019</v>
      </c>
      <c r="B486" s="4" t="s">
        <v>2313</v>
      </c>
      <c r="C486" s="40" t="s">
        <v>2700</v>
      </c>
      <c r="D486" s="5" t="s">
        <v>2558</v>
      </c>
      <c r="E486" s="5" t="s">
        <v>425</v>
      </c>
      <c r="F486" s="4" t="s">
        <v>349</v>
      </c>
      <c r="G486" s="4" t="s">
        <v>664</v>
      </c>
      <c r="H486" s="18" t="s">
        <v>425</v>
      </c>
      <c r="I486" s="18" t="s">
        <v>425</v>
      </c>
    </row>
    <row r="487" spans="1:9">
      <c r="A487" s="16" t="s">
        <v>1021</v>
      </c>
      <c r="B487" s="4" t="s">
        <v>2314</v>
      </c>
      <c r="C487" s="40" t="s">
        <v>2700</v>
      </c>
      <c r="D487" s="5" t="s">
        <v>2558</v>
      </c>
      <c r="E487" s="5" t="s">
        <v>425</v>
      </c>
      <c r="F487" s="4" t="s">
        <v>349</v>
      </c>
      <c r="G487" s="4" t="s">
        <v>664</v>
      </c>
      <c r="H487" s="5"/>
      <c r="I487" s="5">
        <v>10</v>
      </c>
    </row>
    <row r="488" spans="1:9">
      <c r="A488" s="16" t="s">
        <v>1023</v>
      </c>
      <c r="B488" s="4" t="s">
        <v>2315</v>
      </c>
      <c r="C488" s="40" t="s">
        <v>2700</v>
      </c>
      <c r="D488" s="5" t="s">
        <v>2558</v>
      </c>
      <c r="E488" s="5" t="s">
        <v>425</v>
      </c>
      <c r="F488" s="4" t="s">
        <v>349</v>
      </c>
      <c r="G488" s="4" t="s">
        <v>664</v>
      </c>
      <c r="H488" s="18" t="s">
        <v>425</v>
      </c>
      <c r="I488" s="18" t="s">
        <v>425</v>
      </c>
    </row>
    <row r="489" spans="1:9">
      <c r="A489" s="16" t="s">
        <v>1025</v>
      </c>
      <c r="B489" s="4" t="s">
        <v>2316</v>
      </c>
      <c r="C489" s="40" t="s">
        <v>2700</v>
      </c>
      <c r="D489" s="5" t="s">
        <v>2558</v>
      </c>
      <c r="E489" s="5" t="s">
        <v>425</v>
      </c>
      <c r="F489" s="4" t="s">
        <v>349</v>
      </c>
      <c r="G489" s="4" t="s">
        <v>664</v>
      </c>
      <c r="H489" s="5"/>
      <c r="I489" s="5">
        <v>10</v>
      </c>
    </row>
    <row r="490" spans="1:9">
      <c r="A490" s="16" t="s">
        <v>1334</v>
      </c>
      <c r="B490" s="4" t="s">
        <v>2317</v>
      </c>
      <c r="C490" s="40" t="s">
        <v>2700</v>
      </c>
      <c r="D490" s="5" t="s">
        <v>2558</v>
      </c>
      <c r="E490" s="5" t="s">
        <v>425</v>
      </c>
      <c r="F490" s="4" t="s">
        <v>349</v>
      </c>
      <c r="G490" s="4" t="s">
        <v>664</v>
      </c>
      <c r="H490" s="18" t="s">
        <v>425</v>
      </c>
      <c r="I490" s="18" t="s">
        <v>425</v>
      </c>
    </row>
    <row r="491" spans="1:9">
      <c r="A491" s="16" t="s">
        <v>1336</v>
      </c>
      <c r="B491" s="4" t="s">
        <v>2318</v>
      </c>
      <c r="C491" s="40" t="s">
        <v>2700</v>
      </c>
      <c r="D491" s="5" t="s">
        <v>2558</v>
      </c>
      <c r="E491" s="5" t="s">
        <v>425</v>
      </c>
      <c r="F491" s="4" t="s">
        <v>349</v>
      </c>
      <c r="G491" s="4" t="s">
        <v>664</v>
      </c>
      <c r="H491" s="18" t="s">
        <v>425</v>
      </c>
      <c r="I491" s="18" t="s">
        <v>425</v>
      </c>
    </row>
    <row r="492" spans="1:9">
      <c r="A492" s="16" t="s">
        <v>1338</v>
      </c>
      <c r="B492" s="4" t="s">
        <v>2319</v>
      </c>
      <c r="C492" s="40" t="s">
        <v>2700</v>
      </c>
      <c r="D492" s="5" t="s">
        <v>2558</v>
      </c>
      <c r="E492" s="5" t="s">
        <v>425</v>
      </c>
      <c r="F492" s="4" t="s">
        <v>349</v>
      </c>
      <c r="G492" s="4" t="s">
        <v>664</v>
      </c>
      <c r="H492" s="18" t="s">
        <v>425</v>
      </c>
      <c r="I492" s="18" t="s">
        <v>425</v>
      </c>
    </row>
    <row r="493" spans="1:9">
      <c r="A493" s="16" t="s">
        <v>1340</v>
      </c>
      <c r="B493" s="4" t="s">
        <v>2320</v>
      </c>
      <c r="C493" s="40" t="s">
        <v>2700</v>
      </c>
      <c r="D493" s="5" t="s">
        <v>2558</v>
      </c>
      <c r="E493" s="5" t="s">
        <v>425</v>
      </c>
      <c r="F493" s="4" t="s">
        <v>349</v>
      </c>
      <c r="G493" s="4" t="s">
        <v>664</v>
      </c>
      <c r="H493" s="18" t="s">
        <v>425</v>
      </c>
      <c r="I493" s="18" t="s">
        <v>425</v>
      </c>
    </row>
    <row r="494" spans="1:9">
      <c r="A494" s="16" t="s">
        <v>1342</v>
      </c>
      <c r="B494" s="4" t="s">
        <v>2321</v>
      </c>
      <c r="C494" s="40" t="s">
        <v>2700</v>
      </c>
      <c r="D494" s="5" t="s">
        <v>2558</v>
      </c>
      <c r="E494" s="5" t="s">
        <v>425</v>
      </c>
      <c r="F494" s="4" t="s">
        <v>349</v>
      </c>
      <c r="G494" s="4" t="s">
        <v>664</v>
      </c>
      <c r="H494" s="18" t="s">
        <v>425</v>
      </c>
      <c r="I494" s="18" t="s">
        <v>425</v>
      </c>
    </row>
    <row r="495" spans="1:9">
      <c r="A495" s="16" t="s">
        <v>1344</v>
      </c>
      <c r="B495" s="4" t="s">
        <v>2322</v>
      </c>
      <c r="C495" s="40" t="s">
        <v>2700</v>
      </c>
      <c r="D495" s="5" t="s">
        <v>2558</v>
      </c>
      <c r="E495" s="5" t="s">
        <v>425</v>
      </c>
      <c r="F495" s="4" t="s">
        <v>349</v>
      </c>
      <c r="G495" s="4" t="s">
        <v>664</v>
      </c>
      <c r="H495" s="18" t="s">
        <v>425</v>
      </c>
      <c r="I495" s="18" t="s">
        <v>425</v>
      </c>
    </row>
    <row r="496" spans="1:9">
      <c r="A496" s="16" t="s">
        <v>1346</v>
      </c>
      <c r="B496" s="4" t="s">
        <v>2323</v>
      </c>
      <c r="C496" s="40" t="s">
        <v>2700</v>
      </c>
      <c r="D496" s="5" t="s">
        <v>2558</v>
      </c>
      <c r="E496" s="5" t="s">
        <v>425</v>
      </c>
      <c r="F496" s="4" t="s">
        <v>349</v>
      </c>
      <c r="G496" s="4" t="s">
        <v>664</v>
      </c>
      <c r="H496" s="18" t="s">
        <v>425</v>
      </c>
      <c r="I496" s="18" t="s">
        <v>425</v>
      </c>
    </row>
    <row r="497" spans="1:9">
      <c r="A497" s="16" t="s">
        <v>1348</v>
      </c>
      <c r="B497" s="4" t="s">
        <v>2324</v>
      </c>
      <c r="C497" s="40" t="s">
        <v>2700</v>
      </c>
      <c r="D497" s="5" t="s">
        <v>2558</v>
      </c>
      <c r="E497" s="5" t="s">
        <v>425</v>
      </c>
      <c r="F497" s="4" t="s">
        <v>349</v>
      </c>
      <c r="G497" s="4" t="s">
        <v>664</v>
      </c>
      <c r="H497" s="18" t="s">
        <v>425</v>
      </c>
      <c r="I497" s="18" t="s">
        <v>425</v>
      </c>
    </row>
    <row r="498" spans="1:9">
      <c r="A498" s="16" t="s">
        <v>2326</v>
      </c>
      <c r="B498" s="4" t="s">
        <v>2327</v>
      </c>
      <c r="C498" s="40" t="s">
        <v>2700</v>
      </c>
      <c r="D498" s="5" t="s">
        <v>2558</v>
      </c>
      <c r="E498" s="5" t="s">
        <v>425</v>
      </c>
      <c r="F498" s="4" t="s">
        <v>349</v>
      </c>
      <c r="G498" s="4" t="s">
        <v>664</v>
      </c>
      <c r="H498" s="18" t="s">
        <v>425</v>
      </c>
      <c r="I498" s="18" t="s">
        <v>425</v>
      </c>
    </row>
    <row r="499" spans="1:9">
      <c r="A499" s="16" t="s">
        <v>2329</v>
      </c>
      <c r="B499" s="4" t="s">
        <v>2330</v>
      </c>
      <c r="C499" s="40" t="s">
        <v>2700</v>
      </c>
      <c r="D499" s="5" t="s">
        <v>2558</v>
      </c>
      <c r="E499" s="5" t="s">
        <v>425</v>
      </c>
      <c r="F499" s="4" t="s">
        <v>349</v>
      </c>
      <c r="G499" s="4" t="s">
        <v>664</v>
      </c>
      <c r="H499" s="5"/>
      <c r="I499" s="5">
        <v>7</v>
      </c>
    </row>
    <row r="500" spans="1:9">
      <c r="A500" s="16" t="s">
        <v>2332</v>
      </c>
      <c r="B500" s="4" t="s">
        <v>2333</v>
      </c>
      <c r="C500" s="40" t="s">
        <v>2700</v>
      </c>
      <c r="D500" s="5" t="s">
        <v>2558</v>
      </c>
      <c r="E500" s="5" t="s">
        <v>425</v>
      </c>
      <c r="F500" s="4" t="s">
        <v>349</v>
      </c>
      <c r="G500" s="4" t="s">
        <v>664</v>
      </c>
      <c r="H500" s="5"/>
      <c r="I500" s="5">
        <v>21</v>
      </c>
    </row>
    <row r="501" spans="1:9">
      <c r="A501" s="16" t="s">
        <v>2335</v>
      </c>
      <c r="B501" s="4" t="s">
        <v>2561</v>
      </c>
      <c r="C501" s="40" t="s">
        <v>2700</v>
      </c>
      <c r="D501" s="5" t="s">
        <v>2558</v>
      </c>
      <c r="E501" s="5" t="s">
        <v>425</v>
      </c>
      <c r="F501" s="4" t="s">
        <v>349</v>
      </c>
      <c r="G501" s="4" t="s">
        <v>664</v>
      </c>
      <c r="H501" s="5"/>
      <c r="I501" s="5">
        <v>13</v>
      </c>
    </row>
    <row r="502" spans="1:9">
      <c r="A502" s="16" t="s">
        <v>2337</v>
      </c>
      <c r="B502" s="4" t="s">
        <v>2338</v>
      </c>
      <c r="C502" s="40" t="s">
        <v>2700</v>
      </c>
      <c r="D502" s="5" t="s">
        <v>2558</v>
      </c>
      <c r="E502" s="5" t="s">
        <v>425</v>
      </c>
      <c r="F502" s="4" t="s">
        <v>349</v>
      </c>
      <c r="G502" s="4" t="s">
        <v>664</v>
      </c>
      <c r="H502" s="5"/>
      <c r="I502" s="5">
        <v>32</v>
      </c>
    </row>
    <row r="503" spans="1:9">
      <c r="A503" s="16" t="s">
        <v>2340</v>
      </c>
      <c r="B503" s="4" t="s">
        <v>2341</v>
      </c>
      <c r="C503" s="40" t="s">
        <v>2700</v>
      </c>
      <c r="D503" s="5" t="s">
        <v>2558</v>
      </c>
      <c r="E503" s="5" t="s">
        <v>425</v>
      </c>
      <c r="F503" s="4" t="s">
        <v>349</v>
      </c>
      <c r="G503" s="4" t="s">
        <v>664</v>
      </c>
      <c r="H503" s="18" t="s">
        <v>425</v>
      </c>
      <c r="I503" s="18" t="s">
        <v>425</v>
      </c>
    </row>
    <row r="504" spans="1:9">
      <c r="A504" s="16" t="s">
        <v>2343</v>
      </c>
      <c r="B504" s="4" t="s">
        <v>2344</v>
      </c>
      <c r="C504" s="40" t="s">
        <v>2700</v>
      </c>
      <c r="D504" s="5" t="s">
        <v>2558</v>
      </c>
      <c r="E504" s="5" t="s">
        <v>425</v>
      </c>
      <c r="F504" s="4" t="s">
        <v>349</v>
      </c>
      <c r="G504" s="4" t="s">
        <v>664</v>
      </c>
      <c r="H504" s="5"/>
      <c r="I504" s="5">
        <v>7</v>
      </c>
    </row>
    <row r="505" spans="1:9">
      <c r="A505" s="16" t="s">
        <v>2346</v>
      </c>
      <c r="B505" s="4" t="s">
        <v>2347</v>
      </c>
      <c r="C505" s="40" t="s">
        <v>2700</v>
      </c>
      <c r="D505" s="5" t="s">
        <v>2558</v>
      </c>
      <c r="E505" s="5" t="s">
        <v>425</v>
      </c>
      <c r="F505" s="4" t="s">
        <v>349</v>
      </c>
      <c r="G505" s="4" t="s">
        <v>664</v>
      </c>
      <c r="H505" s="5"/>
      <c r="I505" s="5">
        <v>21</v>
      </c>
    </row>
    <row r="506" spans="1:9">
      <c r="A506" s="16" t="s">
        <v>2349</v>
      </c>
      <c r="B506" s="4" t="s">
        <v>2562</v>
      </c>
      <c r="C506" s="40" t="s">
        <v>2700</v>
      </c>
      <c r="D506" s="5" t="s">
        <v>2558</v>
      </c>
      <c r="E506" s="5" t="s">
        <v>425</v>
      </c>
      <c r="F506" s="4" t="s">
        <v>349</v>
      </c>
      <c r="G506" s="4" t="s">
        <v>664</v>
      </c>
      <c r="H506" s="5"/>
      <c r="I506" s="5">
        <v>13</v>
      </c>
    </row>
    <row r="507" spans="1:9">
      <c r="A507" s="16" t="s">
        <v>2351</v>
      </c>
      <c r="B507" s="4" t="s">
        <v>2352</v>
      </c>
      <c r="C507" s="40" t="s">
        <v>2700</v>
      </c>
      <c r="D507" s="5" t="s">
        <v>2558</v>
      </c>
      <c r="E507" s="5" t="s">
        <v>425</v>
      </c>
      <c r="F507" s="4" t="s">
        <v>349</v>
      </c>
      <c r="G507" s="4" t="s">
        <v>664</v>
      </c>
      <c r="H507" s="5"/>
      <c r="I507" s="5">
        <v>32</v>
      </c>
    </row>
    <row r="508" spans="1:9">
      <c r="A508" s="16" t="s">
        <v>2354</v>
      </c>
      <c r="B508" s="4" t="s">
        <v>2355</v>
      </c>
      <c r="C508" s="40" t="s">
        <v>2700</v>
      </c>
      <c r="D508" s="5" t="s">
        <v>2558</v>
      </c>
      <c r="E508" s="5" t="s">
        <v>425</v>
      </c>
      <c r="F508" s="4" t="s">
        <v>349</v>
      </c>
      <c r="G508" s="4" t="s">
        <v>664</v>
      </c>
      <c r="H508" s="18" t="s">
        <v>425</v>
      </c>
      <c r="I508" s="18" t="s">
        <v>425</v>
      </c>
    </row>
    <row r="509" spans="1:9">
      <c r="A509" s="16" t="s">
        <v>2357</v>
      </c>
      <c r="B509" s="4" t="s">
        <v>2358</v>
      </c>
      <c r="C509" s="40" t="s">
        <v>2700</v>
      </c>
      <c r="D509" s="5" t="s">
        <v>2558</v>
      </c>
      <c r="E509" s="5" t="s">
        <v>425</v>
      </c>
      <c r="F509" s="4" t="s">
        <v>349</v>
      </c>
      <c r="G509" s="4" t="s">
        <v>664</v>
      </c>
      <c r="H509" s="5"/>
      <c r="I509" s="5">
        <v>21</v>
      </c>
    </row>
    <row r="510" spans="1:9">
      <c r="A510" s="16" t="s">
        <v>2360</v>
      </c>
      <c r="B510" s="4" t="s">
        <v>2361</v>
      </c>
      <c r="C510" s="40" t="s">
        <v>2700</v>
      </c>
      <c r="D510" s="5" t="s">
        <v>2558</v>
      </c>
      <c r="E510" s="5" t="s">
        <v>425</v>
      </c>
      <c r="F510" s="4" t="s">
        <v>349</v>
      </c>
      <c r="G510" s="4" t="s">
        <v>664</v>
      </c>
      <c r="H510" s="5"/>
      <c r="I510" s="5">
        <v>10</v>
      </c>
    </row>
    <row r="511" spans="1:9">
      <c r="A511" s="16" t="s">
        <v>2363</v>
      </c>
      <c r="B511" s="4" t="s">
        <v>2364</v>
      </c>
      <c r="C511" s="40" t="s">
        <v>2700</v>
      </c>
      <c r="D511" s="5" t="s">
        <v>2558</v>
      </c>
      <c r="E511" s="5" t="s">
        <v>425</v>
      </c>
      <c r="F511" s="4" t="s">
        <v>349</v>
      </c>
      <c r="G511" s="4" t="s">
        <v>664</v>
      </c>
      <c r="H511" s="5"/>
      <c r="I511" s="5">
        <v>25</v>
      </c>
    </row>
    <row r="512" spans="1:9">
      <c r="A512" s="16" t="s">
        <v>2366</v>
      </c>
      <c r="B512" s="4" t="s">
        <v>2367</v>
      </c>
      <c r="C512" s="40" t="s">
        <v>2700</v>
      </c>
      <c r="D512" s="5" t="s">
        <v>2558</v>
      </c>
      <c r="E512" s="5" t="s">
        <v>425</v>
      </c>
      <c r="F512" s="4" t="s">
        <v>349</v>
      </c>
      <c r="G512" s="4" t="s">
        <v>664</v>
      </c>
      <c r="H512" s="18" t="s">
        <v>425</v>
      </c>
      <c r="I512" s="18" t="s">
        <v>425</v>
      </c>
    </row>
    <row r="513" spans="1:9">
      <c r="A513" s="16" t="s">
        <v>2369</v>
      </c>
      <c r="B513" s="4" t="s">
        <v>2370</v>
      </c>
      <c r="C513" s="40" t="s">
        <v>2700</v>
      </c>
      <c r="D513" s="5" t="s">
        <v>2558</v>
      </c>
      <c r="E513" s="5" t="s">
        <v>425</v>
      </c>
      <c r="F513" s="4" t="s">
        <v>349</v>
      </c>
      <c r="G513" s="4" t="s">
        <v>664</v>
      </c>
      <c r="H513" s="5"/>
      <c r="I513" s="5">
        <v>21</v>
      </c>
    </row>
    <row r="514" spans="1:9">
      <c r="A514" s="16" t="s">
        <v>2372</v>
      </c>
      <c r="B514" s="4" t="s">
        <v>2373</v>
      </c>
      <c r="C514" s="40" t="s">
        <v>2700</v>
      </c>
      <c r="D514" s="5" t="s">
        <v>2558</v>
      </c>
      <c r="E514" s="5" t="s">
        <v>425</v>
      </c>
      <c r="F514" s="4" t="s">
        <v>349</v>
      </c>
      <c r="G514" s="4" t="s">
        <v>664</v>
      </c>
      <c r="H514" s="5"/>
      <c r="I514" s="5">
        <v>10</v>
      </c>
    </row>
    <row r="515" spans="1:9">
      <c r="A515" s="16" t="s">
        <v>2375</v>
      </c>
      <c r="B515" s="4" t="s">
        <v>2376</v>
      </c>
      <c r="C515" s="40" t="s">
        <v>2700</v>
      </c>
      <c r="D515" s="5" t="s">
        <v>2558</v>
      </c>
      <c r="E515" s="5" t="s">
        <v>425</v>
      </c>
      <c r="F515" s="4" t="s">
        <v>349</v>
      </c>
      <c r="G515" s="4" t="s">
        <v>664</v>
      </c>
      <c r="H515" s="5"/>
      <c r="I515" s="5">
        <v>25</v>
      </c>
    </row>
    <row r="516" spans="1:9">
      <c r="A516" s="16" t="s">
        <v>2378</v>
      </c>
      <c r="B516" s="4" t="s">
        <v>2379</v>
      </c>
      <c r="C516" s="40" t="s">
        <v>2700</v>
      </c>
      <c r="D516" s="5" t="s">
        <v>2558</v>
      </c>
      <c r="E516" s="5" t="s">
        <v>425</v>
      </c>
      <c r="F516" s="4" t="s">
        <v>349</v>
      </c>
      <c r="G516" s="4" t="s">
        <v>664</v>
      </c>
      <c r="H516" s="18" t="s">
        <v>425</v>
      </c>
      <c r="I516" s="18" t="s">
        <v>425</v>
      </c>
    </row>
    <row r="517" spans="1:9">
      <c r="A517" s="16" t="s">
        <v>2381</v>
      </c>
      <c r="B517" s="4" t="s">
        <v>2382</v>
      </c>
      <c r="C517" s="40" t="s">
        <v>2700</v>
      </c>
      <c r="D517" s="5" t="s">
        <v>2558</v>
      </c>
      <c r="E517" s="5" t="s">
        <v>425</v>
      </c>
      <c r="F517" s="4" t="s">
        <v>349</v>
      </c>
      <c r="G517" s="4" t="s">
        <v>664</v>
      </c>
      <c r="H517" s="5"/>
      <c r="I517" s="5">
        <v>11</v>
      </c>
    </row>
    <row r="518" spans="1:9">
      <c r="A518" s="16" t="s">
        <v>2384</v>
      </c>
      <c r="B518" s="4" t="s">
        <v>2385</v>
      </c>
      <c r="C518" s="40" t="s">
        <v>2700</v>
      </c>
      <c r="D518" s="5" t="s">
        <v>2558</v>
      </c>
      <c r="E518" s="5" t="s">
        <v>425</v>
      </c>
      <c r="F518" s="4" t="s">
        <v>349</v>
      </c>
      <c r="G518" s="4" t="s">
        <v>664</v>
      </c>
      <c r="H518" s="5"/>
      <c r="I518" s="5">
        <v>15</v>
      </c>
    </row>
    <row r="519" spans="1:9">
      <c r="A519" s="16" t="s">
        <v>2387</v>
      </c>
      <c r="B519" s="4" t="s">
        <v>2388</v>
      </c>
      <c r="C519" s="40" t="s">
        <v>2700</v>
      </c>
      <c r="D519" s="5" t="s">
        <v>2558</v>
      </c>
      <c r="E519" s="5" t="s">
        <v>425</v>
      </c>
      <c r="F519" s="4" t="s">
        <v>349</v>
      </c>
      <c r="G519" s="4" t="s">
        <v>664</v>
      </c>
      <c r="H519" s="18" t="s">
        <v>425</v>
      </c>
      <c r="I519" s="18" t="s">
        <v>425</v>
      </c>
    </row>
    <row r="520" spans="1:9">
      <c r="A520" s="16" t="s">
        <v>2390</v>
      </c>
      <c r="B520" s="4" t="s">
        <v>2391</v>
      </c>
      <c r="C520" s="40" t="s">
        <v>2700</v>
      </c>
      <c r="D520" s="5" t="s">
        <v>2558</v>
      </c>
      <c r="E520" s="5" t="s">
        <v>425</v>
      </c>
      <c r="F520" s="4" t="s">
        <v>349</v>
      </c>
      <c r="G520" s="4" t="s">
        <v>664</v>
      </c>
      <c r="H520" s="5"/>
      <c r="I520" s="5">
        <v>11</v>
      </c>
    </row>
    <row r="521" spans="1:9">
      <c r="A521" s="16" t="s">
        <v>2393</v>
      </c>
      <c r="B521" s="4" t="s">
        <v>2394</v>
      </c>
      <c r="C521" s="40" t="s">
        <v>2700</v>
      </c>
      <c r="D521" s="5" t="s">
        <v>2558</v>
      </c>
      <c r="E521" s="5" t="s">
        <v>425</v>
      </c>
      <c r="F521" s="4" t="s">
        <v>349</v>
      </c>
      <c r="G521" s="4" t="s">
        <v>664</v>
      </c>
      <c r="H521" s="5"/>
      <c r="I521" s="5">
        <v>15</v>
      </c>
    </row>
    <row r="522" spans="1:9">
      <c r="A522" s="16" t="s">
        <v>2396</v>
      </c>
      <c r="B522" s="4" t="s">
        <v>2397</v>
      </c>
      <c r="C522" s="40" t="s">
        <v>2700</v>
      </c>
      <c r="D522" s="5" t="s">
        <v>2558</v>
      </c>
      <c r="E522" s="5" t="s">
        <v>425</v>
      </c>
      <c r="F522" s="4" t="s">
        <v>349</v>
      </c>
      <c r="G522" s="4" t="s">
        <v>664</v>
      </c>
      <c r="H522" s="18" t="s">
        <v>425</v>
      </c>
      <c r="I522" s="18" t="s">
        <v>425</v>
      </c>
    </row>
    <row r="523" spans="1:9">
      <c r="A523" s="16" t="s">
        <v>2399</v>
      </c>
      <c r="B523" s="4" t="s">
        <v>2400</v>
      </c>
      <c r="C523" s="40" t="s">
        <v>2700</v>
      </c>
      <c r="D523" s="5" t="s">
        <v>2558</v>
      </c>
      <c r="E523" s="5" t="s">
        <v>425</v>
      </c>
      <c r="F523" s="4" t="s">
        <v>349</v>
      </c>
      <c r="G523" s="4" t="s">
        <v>664</v>
      </c>
      <c r="H523" s="18" t="s">
        <v>425</v>
      </c>
      <c r="I523" s="18" t="s">
        <v>425</v>
      </c>
    </row>
    <row r="524" spans="1:9">
      <c r="A524" s="16" t="s">
        <v>2402</v>
      </c>
      <c r="B524" s="4" t="s">
        <v>2403</v>
      </c>
      <c r="C524" s="40" t="s">
        <v>2700</v>
      </c>
      <c r="D524" s="5" t="s">
        <v>2558</v>
      </c>
      <c r="E524" s="5" t="s">
        <v>425</v>
      </c>
      <c r="F524" s="4" t="s">
        <v>349</v>
      </c>
      <c r="G524" s="4" t="s">
        <v>664</v>
      </c>
      <c r="H524" s="18" t="s">
        <v>425</v>
      </c>
      <c r="I524" s="18" t="s">
        <v>425</v>
      </c>
    </row>
    <row r="525" spans="1:9">
      <c r="A525" s="16" t="s">
        <v>2405</v>
      </c>
      <c r="B525" s="4" t="s">
        <v>2406</v>
      </c>
      <c r="C525" s="40" t="s">
        <v>2700</v>
      </c>
      <c r="D525" s="5" t="s">
        <v>2558</v>
      </c>
      <c r="E525" s="5" t="s">
        <v>425</v>
      </c>
      <c r="F525" s="4" t="s">
        <v>349</v>
      </c>
      <c r="G525" s="4" t="s">
        <v>664</v>
      </c>
      <c r="H525" s="18" t="s">
        <v>425</v>
      </c>
      <c r="I525" s="18" t="s">
        <v>425</v>
      </c>
    </row>
    <row r="526" spans="1:9">
      <c r="A526" s="16" t="s">
        <v>2408</v>
      </c>
      <c r="B526" s="4" t="s">
        <v>2409</v>
      </c>
      <c r="C526" s="40" t="s">
        <v>2700</v>
      </c>
      <c r="D526" s="5" t="s">
        <v>2558</v>
      </c>
      <c r="E526" s="5" t="s">
        <v>425</v>
      </c>
      <c r="F526" s="4" t="s">
        <v>349</v>
      </c>
      <c r="G526" s="4" t="s">
        <v>664</v>
      </c>
      <c r="H526" s="18" t="s">
        <v>425</v>
      </c>
      <c r="I526" s="18" t="s">
        <v>425</v>
      </c>
    </row>
    <row r="527" spans="1:9">
      <c r="A527" s="16" t="s">
        <v>2411</v>
      </c>
      <c r="B527" s="4" t="s">
        <v>2412</v>
      </c>
      <c r="C527" s="40" t="s">
        <v>2700</v>
      </c>
      <c r="D527" s="5" t="s">
        <v>2558</v>
      </c>
      <c r="E527" s="5" t="s">
        <v>425</v>
      </c>
      <c r="F527" s="4" t="s">
        <v>349</v>
      </c>
      <c r="G527" s="4" t="s">
        <v>664</v>
      </c>
      <c r="H527" s="18" t="s">
        <v>425</v>
      </c>
      <c r="I527" s="18" t="s">
        <v>425</v>
      </c>
    </row>
    <row r="528" spans="1:9">
      <c r="A528" s="16" t="s">
        <v>2414</v>
      </c>
      <c r="B528" s="4" t="s">
        <v>2415</v>
      </c>
      <c r="C528" s="40" t="s">
        <v>2700</v>
      </c>
      <c r="D528" s="5" t="s">
        <v>2558</v>
      </c>
      <c r="E528" s="5" t="s">
        <v>425</v>
      </c>
      <c r="F528" s="4" t="s">
        <v>349</v>
      </c>
      <c r="G528" s="4" t="s">
        <v>664</v>
      </c>
      <c r="H528" s="5"/>
      <c r="I528" s="5">
        <v>13</v>
      </c>
    </row>
    <row r="529" spans="1:9">
      <c r="A529" s="16" t="s">
        <v>2417</v>
      </c>
      <c r="B529" s="4" t="s">
        <v>2418</v>
      </c>
      <c r="C529" s="40" t="s">
        <v>2700</v>
      </c>
      <c r="D529" s="5" t="s">
        <v>2558</v>
      </c>
      <c r="E529" s="5" t="s">
        <v>425</v>
      </c>
      <c r="F529" s="4" t="s">
        <v>349</v>
      </c>
      <c r="G529" s="4" t="s">
        <v>664</v>
      </c>
      <c r="H529" s="5"/>
      <c r="I529" s="5">
        <v>32</v>
      </c>
    </row>
    <row r="530" spans="1:9">
      <c r="A530" s="16" t="s">
        <v>2420</v>
      </c>
      <c r="B530" s="4" t="s">
        <v>2421</v>
      </c>
      <c r="C530" s="40" t="s">
        <v>2700</v>
      </c>
      <c r="D530" s="5" t="s">
        <v>2558</v>
      </c>
      <c r="E530" s="5" t="s">
        <v>425</v>
      </c>
      <c r="F530" s="4" t="s">
        <v>349</v>
      </c>
      <c r="G530" s="4" t="s">
        <v>664</v>
      </c>
      <c r="H530" s="5"/>
      <c r="I530" s="5">
        <v>13</v>
      </c>
    </row>
    <row r="531" spans="1:9">
      <c r="A531" s="16" t="s">
        <v>2423</v>
      </c>
      <c r="B531" s="4" t="s">
        <v>2424</v>
      </c>
      <c r="C531" s="40" t="s">
        <v>2700</v>
      </c>
      <c r="D531" s="5" t="s">
        <v>2558</v>
      </c>
      <c r="E531" s="5" t="s">
        <v>425</v>
      </c>
      <c r="F531" s="4" t="s">
        <v>349</v>
      </c>
      <c r="G531" s="4" t="s">
        <v>664</v>
      </c>
      <c r="H531" s="5"/>
      <c r="I531" s="5">
        <v>32</v>
      </c>
    </row>
    <row r="532" spans="1:9">
      <c r="A532" s="16" t="s">
        <v>2426</v>
      </c>
      <c r="B532" s="4" t="s">
        <v>2427</v>
      </c>
      <c r="C532" s="40" t="s">
        <v>2700</v>
      </c>
      <c r="D532" s="5" t="s">
        <v>2558</v>
      </c>
      <c r="E532" s="5" t="s">
        <v>425</v>
      </c>
      <c r="F532" s="4" t="s">
        <v>349</v>
      </c>
      <c r="G532" s="4" t="s">
        <v>664</v>
      </c>
      <c r="H532" s="5"/>
      <c r="I532" s="5">
        <v>10</v>
      </c>
    </row>
    <row r="533" spans="1:9">
      <c r="A533" s="16" t="s">
        <v>2429</v>
      </c>
      <c r="B533" s="4" t="s">
        <v>2430</v>
      </c>
      <c r="C533" s="40" t="s">
        <v>2700</v>
      </c>
      <c r="D533" s="5" t="s">
        <v>2558</v>
      </c>
      <c r="E533" s="5" t="s">
        <v>425</v>
      </c>
      <c r="F533" s="4" t="s">
        <v>349</v>
      </c>
      <c r="G533" s="4" t="s">
        <v>664</v>
      </c>
      <c r="H533" s="5"/>
      <c r="I533" s="5">
        <v>25</v>
      </c>
    </row>
    <row r="534" spans="1:9">
      <c r="A534" s="16" t="s">
        <v>2432</v>
      </c>
      <c r="B534" s="4" t="s">
        <v>2433</v>
      </c>
      <c r="C534" s="40" t="s">
        <v>2700</v>
      </c>
      <c r="D534" s="5" t="s">
        <v>2558</v>
      </c>
      <c r="E534" s="5" t="s">
        <v>425</v>
      </c>
      <c r="F534" s="4" t="s">
        <v>349</v>
      </c>
      <c r="G534" s="4" t="s">
        <v>664</v>
      </c>
      <c r="H534" s="5"/>
      <c r="I534" s="5">
        <v>10</v>
      </c>
    </row>
    <row r="535" spans="1:9">
      <c r="A535" s="16" t="s">
        <v>2435</v>
      </c>
      <c r="B535" s="4" t="s">
        <v>2436</v>
      </c>
      <c r="C535" s="40" t="s">
        <v>2700</v>
      </c>
      <c r="D535" s="5" t="s">
        <v>2558</v>
      </c>
      <c r="E535" s="5" t="s">
        <v>425</v>
      </c>
      <c r="F535" s="4" t="s">
        <v>349</v>
      </c>
      <c r="G535" s="4" t="s">
        <v>664</v>
      </c>
      <c r="H535" s="5"/>
      <c r="I535" s="5">
        <v>25</v>
      </c>
    </row>
    <row r="536" spans="1:9">
      <c r="A536" s="16" t="s">
        <v>2438</v>
      </c>
      <c r="B536" s="4" t="s">
        <v>2439</v>
      </c>
      <c r="C536" s="40" t="s">
        <v>2700</v>
      </c>
      <c r="D536" s="5" t="s">
        <v>2558</v>
      </c>
      <c r="E536" s="5" t="s">
        <v>425</v>
      </c>
      <c r="F536" s="4" t="s">
        <v>349</v>
      </c>
      <c r="G536" s="4" t="s">
        <v>664</v>
      </c>
      <c r="H536" s="5"/>
      <c r="I536" s="5">
        <v>15</v>
      </c>
    </row>
    <row r="537" spans="1:9">
      <c r="A537" s="16" t="s">
        <v>2441</v>
      </c>
      <c r="B537" s="4" t="s">
        <v>2442</v>
      </c>
      <c r="C537" s="40" t="s">
        <v>2700</v>
      </c>
      <c r="D537" s="5" t="s">
        <v>2558</v>
      </c>
      <c r="E537" s="5" t="s">
        <v>425</v>
      </c>
      <c r="F537" s="4" t="s">
        <v>349</v>
      </c>
      <c r="G537" s="4" t="s">
        <v>664</v>
      </c>
      <c r="H537" s="5"/>
      <c r="I537" s="5">
        <v>15</v>
      </c>
    </row>
    <row r="538" spans="1:9">
      <c r="A538" s="16" t="s">
        <v>2444</v>
      </c>
      <c r="B538" s="4" t="s">
        <v>2445</v>
      </c>
      <c r="C538" s="40" t="s">
        <v>2700</v>
      </c>
      <c r="D538" s="5" t="s">
        <v>2558</v>
      </c>
      <c r="E538" s="5" t="s">
        <v>425</v>
      </c>
      <c r="F538" s="4" t="s">
        <v>349</v>
      </c>
      <c r="G538" s="4" t="s">
        <v>664</v>
      </c>
      <c r="H538" s="5"/>
      <c r="I538" s="5">
        <v>10</v>
      </c>
    </row>
    <row r="539" spans="1:9">
      <c r="A539" s="16" t="s">
        <v>2447</v>
      </c>
      <c r="B539" s="4" t="s">
        <v>2448</v>
      </c>
      <c r="C539" s="40" t="s">
        <v>2700</v>
      </c>
      <c r="D539" s="5" t="s">
        <v>2558</v>
      </c>
      <c r="E539" s="5" t="s">
        <v>425</v>
      </c>
      <c r="F539" s="4" t="s">
        <v>349</v>
      </c>
      <c r="G539" s="4" t="s">
        <v>664</v>
      </c>
      <c r="H539" s="5"/>
      <c r="I539" s="5">
        <v>10</v>
      </c>
    </row>
    <row r="540" spans="1:9">
      <c r="A540" s="16" t="s">
        <v>2450</v>
      </c>
      <c r="B540" s="4" t="s">
        <v>2451</v>
      </c>
      <c r="C540" s="40" t="s">
        <v>2700</v>
      </c>
      <c r="D540" s="5" t="s">
        <v>2558</v>
      </c>
      <c r="E540" s="5" t="s">
        <v>425</v>
      </c>
      <c r="F540" s="4" t="s">
        <v>349</v>
      </c>
      <c r="G540" s="4" t="s">
        <v>664</v>
      </c>
      <c r="H540" s="5"/>
      <c r="I540" s="5">
        <v>13</v>
      </c>
    </row>
    <row r="541" spans="1:9">
      <c r="A541" s="16" t="s">
        <v>2453</v>
      </c>
      <c r="B541" s="4" t="s">
        <v>2454</v>
      </c>
      <c r="C541" s="40" t="s">
        <v>2700</v>
      </c>
      <c r="D541" s="5" t="s">
        <v>2558</v>
      </c>
      <c r="E541" s="5" t="s">
        <v>425</v>
      </c>
      <c r="F541" s="4" t="s">
        <v>349</v>
      </c>
      <c r="G541" s="4" t="s">
        <v>664</v>
      </c>
      <c r="H541" s="5"/>
      <c r="I541" s="5">
        <v>32</v>
      </c>
    </row>
    <row r="542" spans="1:9">
      <c r="A542" s="16" t="s">
        <v>2456</v>
      </c>
      <c r="B542" s="4" t="s">
        <v>2457</v>
      </c>
      <c r="C542" s="40" t="s">
        <v>2700</v>
      </c>
      <c r="D542" s="5" t="s">
        <v>2558</v>
      </c>
      <c r="E542" s="5" t="s">
        <v>425</v>
      </c>
      <c r="F542" s="4" t="s">
        <v>349</v>
      </c>
      <c r="G542" s="4" t="s">
        <v>664</v>
      </c>
      <c r="H542" s="5"/>
      <c r="I542" s="5">
        <v>13</v>
      </c>
    </row>
    <row r="543" spans="1:9">
      <c r="A543" s="16" t="s">
        <v>2459</v>
      </c>
      <c r="B543" s="4" t="s">
        <v>2460</v>
      </c>
      <c r="C543" s="40" t="s">
        <v>2700</v>
      </c>
      <c r="D543" s="5" t="s">
        <v>2558</v>
      </c>
      <c r="E543" s="5" t="s">
        <v>425</v>
      </c>
      <c r="F543" s="4" t="s">
        <v>349</v>
      </c>
      <c r="G543" s="4" t="s">
        <v>664</v>
      </c>
      <c r="H543" s="5"/>
      <c r="I543" s="5">
        <v>32</v>
      </c>
    </row>
    <row r="544" spans="1:9">
      <c r="A544" s="16" t="s">
        <v>2462</v>
      </c>
      <c r="B544" s="4" t="s">
        <v>2463</v>
      </c>
      <c r="C544" s="40" t="s">
        <v>2700</v>
      </c>
      <c r="D544" s="5" t="s">
        <v>2558</v>
      </c>
      <c r="E544" s="5" t="s">
        <v>425</v>
      </c>
      <c r="F544" s="4" t="s">
        <v>349</v>
      </c>
      <c r="G544" s="4" t="s">
        <v>664</v>
      </c>
      <c r="H544" s="5"/>
      <c r="I544" s="5">
        <v>10</v>
      </c>
    </row>
    <row r="545" spans="1:9">
      <c r="A545" s="16" t="s">
        <v>2465</v>
      </c>
      <c r="B545" s="4" t="s">
        <v>2466</v>
      </c>
      <c r="C545" s="40" t="s">
        <v>2700</v>
      </c>
      <c r="D545" s="5" t="s">
        <v>2558</v>
      </c>
      <c r="E545" s="5" t="s">
        <v>425</v>
      </c>
      <c r="F545" s="4" t="s">
        <v>349</v>
      </c>
      <c r="G545" s="4" t="s">
        <v>664</v>
      </c>
      <c r="H545" s="5"/>
      <c r="I545" s="5">
        <v>25</v>
      </c>
    </row>
    <row r="546" spans="1:9">
      <c r="A546" s="16" t="s">
        <v>2468</v>
      </c>
      <c r="B546" s="4" t="s">
        <v>2469</v>
      </c>
      <c r="C546" s="40" t="s">
        <v>2700</v>
      </c>
      <c r="D546" s="5" t="s">
        <v>2558</v>
      </c>
      <c r="E546" s="5" t="s">
        <v>425</v>
      </c>
      <c r="F546" s="4" t="s">
        <v>349</v>
      </c>
      <c r="G546" s="4" t="s">
        <v>664</v>
      </c>
      <c r="H546" s="5"/>
      <c r="I546" s="5">
        <v>10</v>
      </c>
    </row>
    <row r="547" spans="1:9">
      <c r="A547" s="16" t="s">
        <v>2471</v>
      </c>
      <c r="B547" s="4" t="s">
        <v>2472</v>
      </c>
      <c r="C547" s="40" t="s">
        <v>2700</v>
      </c>
      <c r="D547" s="5" t="s">
        <v>2558</v>
      </c>
      <c r="E547" s="5" t="s">
        <v>425</v>
      </c>
      <c r="F547" s="4" t="s">
        <v>349</v>
      </c>
      <c r="G547" s="4" t="s">
        <v>664</v>
      </c>
      <c r="H547" s="5"/>
      <c r="I547" s="5">
        <v>25</v>
      </c>
    </row>
    <row r="548" spans="1:9">
      <c r="A548" s="16" t="s">
        <v>2474</v>
      </c>
      <c r="B548" s="4" t="s">
        <v>2475</v>
      </c>
      <c r="C548" s="40" t="s">
        <v>2700</v>
      </c>
      <c r="D548" s="5" t="s">
        <v>2558</v>
      </c>
      <c r="E548" s="5" t="s">
        <v>425</v>
      </c>
      <c r="F548" s="4" t="s">
        <v>349</v>
      </c>
      <c r="G548" s="4" t="s">
        <v>664</v>
      </c>
      <c r="H548" s="5"/>
      <c r="I548" s="5">
        <v>15</v>
      </c>
    </row>
    <row r="549" spans="1:9">
      <c r="A549" s="16" t="s">
        <v>2477</v>
      </c>
      <c r="B549" s="4" t="s">
        <v>2478</v>
      </c>
      <c r="C549" s="40" t="s">
        <v>2700</v>
      </c>
      <c r="D549" s="5" t="s">
        <v>2558</v>
      </c>
      <c r="E549" s="5" t="s">
        <v>425</v>
      </c>
      <c r="F549" s="4" t="s">
        <v>349</v>
      </c>
      <c r="G549" s="4" t="s">
        <v>664</v>
      </c>
      <c r="H549" s="5"/>
      <c r="I549" s="5">
        <v>15</v>
      </c>
    </row>
    <row r="550" spans="1:9">
      <c r="A550" s="29" t="s">
        <v>1315</v>
      </c>
      <c r="B550" s="4" t="s">
        <v>1316</v>
      </c>
      <c r="C550" s="5" t="s">
        <v>425</v>
      </c>
      <c r="D550" s="5" t="s">
        <v>425</v>
      </c>
      <c r="E550" s="5" t="s">
        <v>425</v>
      </c>
      <c r="F550" s="18" t="s">
        <v>425</v>
      </c>
      <c r="G550" s="18" t="s">
        <v>425</v>
      </c>
      <c r="H550" s="18" t="s">
        <v>425</v>
      </c>
      <c r="I550" s="18" t="s">
        <v>425</v>
      </c>
    </row>
    <row r="551" spans="1:9">
      <c r="A551" s="29" t="s">
        <v>1</v>
      </c>
      <c r="B551" s="4" t="s">
        <v>2563</v>
      </c>
      <c r="C551" s="5" t="s">
        <v>2557</v>
      </c>
      <c r="D551" s="5" t="s">
        <v>2558</v>
      </c>
      <c r="E551" s="5" t="s">
        <v>2559</v>
      </c>
      <c r="F551" s="4" t="s">
        <v>2560</v>
      </c>
      <c r="G551" s="4" t="s">
        <v>664</v>
      </c>
      <c r="H551" s="5">
        <v>6</v>
      </c>
      <c r="I551" s="5"/>
    </row>
    <row r="552" spans="1:9">
      <c r="A552" s="29" t="s">
        <v>2</v>
      </c>
      <c r="B552" s="4" t="s">
        <v>2564</v>
      </c>
      <c r="C552" s="5" t="s">
        <v>2557</v>
      </c>
      <c r="D552" s="5" t="s">
        <v>2558</v>
      </c>
      <c r="E552" s="5" t="s">
        <v>2559</v>
      </c>
      <c r="F552" s="4" t="s">
        <v>2560</v>
      </c>
      <c r="G552" s="4" t="s">
        <v>664</v>
      </c>
      <c r="H552" s="5">
        <v>6</v>
      </c>
      <c r="I552" s="5"/>
    </row>
    <row r="553" spans="1:9">
      <c r="A553" s="29" t="s">
        <v>3</v>
      </c>
      <c r="B553" s="4" t="s">
        <v>2565</v>
      </c>
      <c r="C553" s="5" t="s">
        <v>2557</v>
      </c>
      <c r="D553" s="5" t="s">
        <v>2558</v>
      </c>
      <c r="E553" s="5" t="s">
        <v>2559</v>
      </c>
      <c r="F553" s="4" t="s">
        <v>2560</v>
      </c>
      <c r="G553" s="4" t="s">
        <v>664</v>
      </c>
      <c r="H553" s="5">
        <v>6</v>
      </c>
      <c r="I553" s="5"/>
    </row>
    <row r="554" spans="1:9">
      <c r="A554" s="29" t="s">
        <v>4</v>
      </c>
      <c r="B554" s="4" t="s">
        <v>2566</v>
      </c>
      <c r="C554" s="5" t="s">
        <v>2557</v>
      </c>
      <c r="D554" s="5" t="s">
        <v>2558</v>
      </c>
      <c r="E554" s="5" t="s">
        <v>2559</v>
      </c>
      <c r="F554" s="4" t="s">
        <v>2560</v>
      </c>
      <c r="G554" s="4" t="s">
        <v>664</v>
      </c>
      <c r="H554" s="5">
        <v>6</v>
      </c>
      <c r="I554" s="5"/>
    </row>
    <row r="555" spans="1:9">
      <c r="A555" s="29" t="s">
        <v>5</v>
      </c>
      <c r="B555" s="4" t="s">
        <v>514</v>
      </c>
      <c r="C555" s="5" t="s">
        <v>2557</v>
      </c>
      <c r="D555" s="5" t="s">
        <v>2558</v>
      </c>
      <c r="E555" s="5" t="s">
        <v>2559</v>
      </c>
      <c r="F555" s="4" t="s">
        <v>2560</v>
      </c>
      <c r="G555" s="4" t="s">
        <v>664</v>
      </c>
      <c r="H555" s="18" t="s">
        <v>425</v>
      </c>
      <c r="I555" s="18" t="s">
        <v>425</v>
      </c>
    </row>
    <row r="556" spans="1:9">
      <c r="A556" s="29" t="s">
        <v>6</v>
      </c>
      <c r="B556" s="4" t="s">
        <v>2567</v>
      </c>
      <c r="C556" s="5" t="s">
        <v>2557</v>
      </c>
      <c r="D556" s="5" t="s">
        <v>2558</v>
      </c>
      <c r="E556" s="5" t="s">
        <v>2559</v>
      </c>
      <c r="F556" s="4" t="s">
        <v>2560</v>
      </c>
      <c r="G556" s="4" t="s">
        <v>664</v>
      </c>
      <c r="H556" s="18" t="s">
        <v>425</v>
      </c>
      <c r="I556" s="18" t="s">
        <v>425</v>
      </c>
    </row>
    <row r="557" spans="1:9">
      <c r="A557" s="29" t="s">
        <v>7</v>
      </c>
      <c r="B557" s="4" t="s">
        <v>486</v>
      </c>
      <c r="C557" s="5" t="s">
        <v>2557</v>
      </c>
      <c r="D557" s="5" t="s">
        <v>2558</v>
      </c>
      <c r="E557" s="5" t="s">
        <v>2559</v>
      </c>
      <c r="F557" s="4" t="s">
        <v>2560</v>
      </c>
      <c r="G557" s="4" t="s">
        <v>664</v>
      </c>
      <c r="H557" s="18" t="s">
        <v>425</v>
      </c>
      <c r="I557" s="18" t="s">
        <v>425</v>
      </c>
    </row>
    <row r="558" spans="1:9">
      <c r="A558" s="29" t="s">
        <v>8</v>
      </c>
      <c r="B558" s="4" t="s">
        <v>2568</v>
      </c>
      <c r="C558" s="5" t="s">
        <v>2557</v>
      </c>
      <c r="D558" s="5" t="s">
        <v>2558</v>
      </c>
      <c r="E558" s="5" t="s">
        <v>2559</v>
      </c>
      <c r="F558" s="4" t="s">
        <v>2560</v>
      </c>
      <c r="G558" s="4" t="s">
        <v>664</v>
      </c>
      <c r="H558" s="18" t="s">
        <v>425</v>
      </c>
      <c r="I558" s="18" t="s">
        <v>425</v>
      </c>
    </row>
    <row r="559" spans="1:9">
      <c r="A559" s="29" t="s">
        <v>9</v>
      </c>
      <c r="B559" s="4" t="s">
        <v>552</v>
      </c>
      <c r="C559" s="5" t="s">
        <v>2557</v>
      </c>
      <c r="D559" s="5" t="s">
        <v>2558</v>
      </c>
      <c r="E559" s="5" t="s">
        <v>2559</v>
      </c>
      <c r="F559" s="4" t="s">
        <v>2560</v>
      </c>
      <c r="G559" s="4" t="s">
        <v>664</v>
      </c>
      <c r="H559" s="18" t="s">
        <v>425</v>
      </c>
      <c r="I559" s="18" t="s">
        <v>425</v>
      </c>
    </row>
    <row r="560" spans="1:9">
      <c r="A560" s="29" t="s">
        <v>10</v>
      </c>
      <c r="B560" s="4" t="s">
        <v>2569</v>
      </c>
      <c r="C560" s="5" t="s">
        <v>2557</v>
      </c>
      <c r="D560" s="5" t="s">
        <v>2558</v>
      </c>
      <c r="E560" s="5" t="s">
        <v>2559</v>
      </c>
      <c r="F560" s="4" t="s">
        <v>2560</v>
      </c>
      <c r="G560" s="4" t="s">
        <v>664</v>
      </c>
      <c r="H560" s="18" t="s">
        <v>425</v>
      </c>
      <c r="I560" s="18" t="s">
        <v>425</v>
      </c>
    </row>
    <row r="561" spans="1:9">
      <c r="A561" s="29" t="s">
        <v>11</v>
      </c>
      <c r="B561" s="4" t="s">
        <v>566</v>
      </c>
      <c r="C561" s="5" t="s">
        <v>2557</v>
      </c>
      <c r="D561" s="5" t="s">
        <v>2558</v>
      </c>
      <c r="E561" s="5" t="s">
        <v>2559</v>
      </c>
      <c r="F561" s="4" t="s">
        <v>2560</v>
      </c>
      <c r="G561" s="4" t="s">
        <v>664</v>
      </c>
      <c r="H561" s="18" t="s">
        <v>425</v>
      </c>
      <c r="I561" s="18" t="s">
        <v>425</v>
      </c>
    </row>
    <row r="562" spans="1:9">
      <c r="A562" s="29" t="s">
        <v>12</v>
      </c>
      <c r="B562" s="4" t="s">
        <v>2570</v>
      </c>
      <c r="C562" s="5" t="s">
        <v>2557</v>
      </c>
      <c r="D562" s="5" t="s">
        <v>2558</v>
      </c>
      <c r="E562" s="5" t="s">
        <v>2559</v>
      </c>
      <c r="F562" s="4" t="s">
        <v>2560</v>
      </c>
      <c r="G562" s="4" t="s">
        <v>664</v>
      </c>
      <c r="H562" s="18" t="s">
        <v>425</v>
      </c>
      <c r="I562" s="18" t="s">
        <v>425</v>
      </c>
    </row>
    <row r="563" spans="1:9">
      <c r="A563" s="29" t="s">
        <v>13</v>
      </c>
      <c r="B563" s="4" t="s">
        <v>515</v>
      </c>
      <c r="C563" s="5" t="s">
        <v>2557</v>
      </c>
      <c r="D563" s="5" t="s">
        <v>2558</v>
      </c>
      <c r="E563" s="5" t="s">
        <v>2559</v>
      </c>
      <c r="F563" s="4" t="s">
        <v>2560</v>
      </c>
      <c r="G563" s="4" t="s">
        <v>664</v>
      </c>
      <c r="H563" s="18" t="s">
        <v>425</v>
      </c>
      <c r="I563" s="18" t="s">
        <v>425</v>
      </c>
    </row>
    <row r="564" spans="1:9">
      <c r="A564" s="29" t="s">
        <v>14</v>
      </c>
      <c r="B564" s="4" t="s">
        <v>487</v>
      </c>
      <c r="C564" s="5" t="s">
        <v>2557</v>
      </c>
      <c r="D564" s="5" t="s">
        <v>2558</v>
      </c>
      <c r="E564" s="5" t="s">
        <v>2559</v>
      </c>
      <c r="F564" s="4" t="s">
        <v>2560</v>
      </c>
      <c r="G564" s="4" t="s">
        <v>664</v>
      </c>
      <c r="H564" s="18" t="s">
        <v>425</v>
      </c>
      <c r="I564" s="18" t="s">
        <v>425</v>
      </c>
    </row>
    <row r="565" spans="1:9">
      <c r="A565" s="29" t="s">
        <v>15</v>
      </c>
      <c r="B565" s="4" t="s">
        <v>553</v>
      </c>
      <c r="C565" s="5" t="s">
        <v>2557</v>
      </c>
      <c r="D565" s="5" t="s">
        <v>2558</v>
      </c>
      <c r="E565" s="5" t="s">
        <v>2559</v>
      </c>
      <c r="F565" s="4" t="s">
        <v>2560</v>
      </c>
      <c r="G565" s="4" t="s">
        <v>664</v>
      </c>
      <c r="H565" s="18" t="s">
        <v>425</v>
      </c>
      <c r="I565" s="18" t="s">
        <v>425</v>
      </c>
    </row>
    <row r="566" spans="1:9">
      <c r="A566" s="29" t="s">
        <v>16</v>
      </c>
      <c r="B566" s="4" t="s">
        <v>567</v>
      </c>
      <c r="C566" s="5" t="s">
        <v>2557</v>
      </c>
      <c r="D566" s="5" t="s">
        <v>2558</v>
      </c>
      <c r="E566" s="5" t="s">
        <v>2559</v>
      </c>
      <c r="F566" s="4" t="s">
        <v>2560</v>
      </c>
      <c r="G566" s="4" t="s">
        <v>664</v>
      </c>
      <c r="H566" s="18" t="s">
        <v>425</v>
      </c>
      <c r="I566" s="18" t="s">
        <v>425</v>
      </c>
    </row>
    <row r="567" spans="1:9">
      <c r="A567" s="29" t="s">
        <v>17</v>
      </c>
      <c r="B567" s="4" t="s">
        <v>516</v>
      </c>
      <c r="C567" s="5" t="s">
        <v>2557</v>
      </c>
      <c r="D567" s="5" t="s">
        <v>2558</v>
      </c>
      <c r="E567" s="5" t="s">
        <v>2559</v>
      </c>
      <c r="F567" s="4" t="s">
        <v>2560</v>
      </c>
      <c r="G567" s="4" t="s">
        <v>664</v>
      </c>
      <c r="H567" s="5">
        <v>10</v>
      </c>
      <c r="I567" s="5"/>
    </row>
    <row r="568" spans="1:9">
      <c r="A568" s="29" t="s">
        <v>18</v>
      </c>
      <c r="B568" s="4" t="s">
        <v>517</v>
      </c>
      <c r="C568" s="5" t="s">
        <v>2557</v>
      </c>
      <c r="D568" s="5" t="s">
        <v>2558</v>
      </c>
      <c r="E568" s="5" t="s">
        <v>2559</v>
      </c>
      <c r="F568" s="4" t="s">
        <v>2560</v>
      </c>
      <c r="G568" s="4" t="s">
        <v>664</v>
      </c>
      <c r="H568" s="5">
        <v>15</v>
      </c>
      <c r="I568" s="5"/>
    </row>
    <row r="569" spans="1:9">
      <c r="A569" s="29" t="s">
        <v>19</v>
      </c>
      <c r="B569" s="4" t="s">
        <v>2485</v>
      </c>
      <c r="C569" s="5" t="s">
        <v>2557</v>
      </c>
      <c r="D569" s="5" t="s">
        <v>2558</v>
      </c>
      <c r="E569" s="5" t="s">
        <v>2559</v>
      </c>
      <c r="F569" s="4" t="s">
        <v>2560</v>
      </c>
      <c r="G569" s="4" t="s">
        <v>664</v>
      </c>
      <c r="H569" s="5">
        <v>28</v>
      </c>
      <c r="I569" s="5"/>
    </row>
    <row r="570" spans="1:9">
      <c r="A570" s="29" t="s">
        <v>20</v>
      </c>
      <c r="B570" s="4" t="s">
        <v>2486</v>
      </c>
      <c r="C570" s="5" t="s">
        <v>2557</v>
      </c>
      <c r="D570" s="5" t="s">
        <v>2558</v>
      </c>
      <c r="E570" s="5" t="s">
        <v>2559</v>
      </c>
      <c r="F570" s="4" t="s">
        <v>2560</v>
      </c>
      <c r="G570" s="4" t="s">
        <v>664</v>
      </c>
      <c r="H570" s="5">
        <v>33</v>
      </c>
      <c r="I570" s="5"/>
    </row>
    <row r="571" spans="1:9">
      <c r="A571" s="29" t="s">
        <v>21</v>
      </c>
      <c r="B571" s="4" t="s">
        <v>488</v>
      </c>
      <c r="C571" s="5" t="s">
        <v>2557</v>
      </c>
      <c r="D571" s="5" t="s">
        <v>2558</v>
      </c>
      <c r="E571" s="5" t="s">
        <v>2559</v>
      </c>
      <c r="F571" s="4" t="s">
        <v>2560</v>
      </c>
      <c r="G571" s="4" t="s">
        <v>664</v>
      </c>
      <c r="H571" s="5">
        <v>10</v>
      </c>
      <c r="I571" s="5"/>
    </row>
    <row r="572" spans="1:9">
      <c r="A572" s="29" t="s">
        <v>22</v>
      </c>
      <c r="B572" s="4" t="s">
        <v>2571</v>
      </c>
      <c r="C572" s="5" t="s">
        <v>2557</v>
      </c>
      <c r="D572" s="5" t="s">
        <v>2558</v>
      </c>
      <c r="E572" s="5" t="s">
        <v>2559</v>
      </c>
      <c r="F572" s="4" t="s">
        <v>2560</v>
      </c>
      <c r="G572" s="4" t="s">
        <v>664</v>
      </c>
      <c r="H572" s="5">
        <v>20</v>
      </c>
      <c r="I572" s="5"/>
    </row>
    <row r="573" spans="1:9">
      <c r="A573" s="29" t="s">
        <v>23</v>
      </c>
      <c r="B573" s="4" t="s">
        <v>2572</v>
      </c>
      <c r="C573" s="5" t="s">
        <v>2557</v>
      </c>
      <c r="D573" s="5" t="s">
        <v>2558</v>
      </c>
      <c r="E573" s="5" t="s">
        <v>2559</v>
      </c>
      <c r="F573" s="4" t="s">
        <v>2560</v>
      </c>
      <c r="G573" s="4" t="s">
        <v>664</v>
      </c>
      <c r="H573" s="5">
        <v>25</v>
      </c>
      <c r="I573" s="5"/>
    </row>
    <row r="574" spans="1:9">
      <c r="A574" s="29" t="s">
        <v>24</v>
      </c>
      <c r="B574" s="4" t="s">
        <v>554</v>
      </c>
      <c r="C574" s="5" t="s">
        <v>2557</v>
      </c>
      <c r="D574" s="5" t="s">
        <v>2558</v>
      </c>
      <c r="E574" s="5" t="s">
        <v>2559</v>
      </c>
      <c r="F574" s="4" t="s">
        <v>2560</v>
      </c>
      <c r="G574" s="4" t="s">
        <v>664</v>
      </c>
      <c r="H574" s="5">
        <v>8</v>
      </c>
      <c r="I574" s="5"/>
    </row>
    <row r="575" spans="1:9">
      <c r="A575" s="29" t="s">
        <v>25</v>
      </c>
      <c r="B575" s="4" t="s">
        <v>2573</v>
      </c>
      <c r="C575" s="5" t="s">
        <v>2557</v>
      </c>
      <c r="D575" s="5" t="s">
        <v>2558</v>
      </c>
      <c r="E575" s="5" t="s">
        <v>2559</v>
      </c>
      <c r="F575" s="4" t="s">
        <v>2560</v>
      </c>
      <c r="G575" s="4" t="s">
        <v>664</v>
      </c>
      <c r="H575" s="5">
        <v>15</v>
      </c>
      <c r="I575" s="5"/>
    </row>
    <row r="576" spans="1:9">
      <c r="A576" s="29" t="s">
        <v>26</v>
      </c>
      <c r="B576" s="4" t="s">
        <v>2574</v>
      </c>
      <c r="C576" s="5" t="s">
        <v>2557</v>
      </c>
      <c r="D576" s="5" t="s">
        <v>2558</v>
      </c>
      <c r="E576" s="5" t="s">
        <v>2559</v>
      </c>
      <c r="F576" s="4" t="s">
        <v>2560</v>
      </c>
      <c r="G576" s="4" t="s">
        <v>664</v>
      </c>
      <c r="H576" s="5">
        <v>20</v>
      </c>
      <c r="I576" s="5"/>
    </row>
    <row r="577" spans="1:9">
      <c r="A577" s="29" t="s">
        <v>27</v>
      </c>
      <c r="B577" s="4" t="s">
        <v>568</v>
      </c>
      <c r="C577" s="5" t="s">
        <v>2557</v>
      </c>
      <c r="D577" s="5" t="s">
        <v>2558</v>
      </c>
      <c r="E577" s="5" t="s">
        <v>2559</v>
      </c>
      <c r="F577" s="4" t="s">
        <v>2560</v>
      </c>
      <c r="G577" s="4" t="s">
        <v>664</v>
      </c>
      <c r="H577" s="5">
        <v>5</v>
      </c>
      <c r="I577" s="5"/>
    </row>
    <row r="578" spans="1:9">
      <c r="A578" s="29" t="s">
        <v>28</v>
      </c>
      <c r="B578" s="4" t="s">
        <v>2575</v>
      </c>
      <c r="C578" s="5" t="s">
        <v>2557</v>
      </c>
      <c r="D578" s="5" t="s">
        <v>2558</v>
      </c>
      <c r="E578" s="5" t="s">
        <v>2559</v>
      </c>
      <c r="F578" s="4" t="s">
        <v>2560</v>
      </c>
      <c r="G578" s="4" t="s">
        <v>664</v>
      </c>
      <c r="H578" s="5">
        <v>10</v>
      </c>
      <c r="I578" s="5"/>
    </row>
    <row r="579" spans="1:9">
      <c r="A579" s="29" t="s">
        <v>29</v>
      </c>
      <c r="B579" s="4" t="s">
        <v>2576</v>
      </c>
      <c r="C579" s="5" t="s">
        <v>2557</v>
      </c>
      <c r="D579" s="5" t="s">
        <v>2558</v>
      </c>
      <c r="E579" s="5" t="s">
        <v>2559</v>
      </c>
      <c r="F579" s="4" t="s">
        <v>2560</v>
      </c>
      <c r="G579" s="4" t="s">
        <v>664</v>
      </c>
      <c r="H579" s="5">
        <v>15</v>
      </c>
      <c r="I579" s="5"/>
    </row>
    <row r="580" spans="1:9">
      <c r="A580" s="29" t="s">
        <v>30</v>
      </c>
      <c r="B580" s="4" t="s">
        <v>518</v>
      </c>
      <c r="C580" s="5" t="s">
        <v>2557</v>
      </c>
      <c r="D580" s="5" t="s">
        <v>2558</v>
      </c>
      <c r="E580" s="5" t="s">
        <v>2559</v>
      </c>
      <c r="F580" s="4" t="s">
        <v>2560</v>
      </c>
      <c r="G580" s="4" t="s">
        <v>664</v>
      </c>
      <c r="H580" s="5">
        <v>10</v>
      </c>
      <c r="I580" s="5"/>
    </row>
    <row r="581" spans="1:9">
      <c r="A581" s="29" t="s">
        <v>31</v>
      </c>
      <c r="B581" s="4" t="s">
        <v>2487</v>
      </c>
      <c r="C581" s="5" t="s">
        <v>2557</v>
      </c>
      <c r="D581" s="5" t="s">
        <v>2558</v>
      </c>
      <c r="E581" s="5" t="s">
        <v>2559</v>
      </c>
      <c r="F581" s="4" t="s">
        <v>2560</v>
      </c>
      <c r="G581" s="4" t="s">
        <v>664</v>
      </c>
      <c r="H581" s="5">
        <v>28</v>
      </c>
      <c r="I581" s="5"/>
    </row>
    <row r="582" spans="1:9">
      <c r="A582" s="29" t="s">
        <v>32</v>
      </c>
      <c r="B582" s="4" t="s">
        <v>2577</v>
      </c>
      <c r="C582" s="5" t="s">
        <v>2557</v>
      </c>
      <c r="D582" s="5" t="s">
        <v>2558</v>
      </c>
      <c r="E582" s="5" t="s">
        <v>2559</v>
      </c>
      <c r="F582" s="4" t="s">
        <v>2560</v>
      </c>
      <c r="G582" s="4" t="s">
        <v>664</v>
      </c>
      <c r="H582" s="5">
        <v>6</v>
      </c>
      <c r="I582" s="5"/>
    </row>
    <row r="583" spans="1:9">
      <c r="A583" s="29" t="s">
        <v>33</v>
      </c>
      <c r="B583" s="4" t="s">
        <v>2578</v>
      </c>
      <c r="C583" s="5" t="s">
        <v>2557</v>
      </c>
      <c r="D583" s="5" t="s">
        <v>2558</v>
      </c>
      <c r="E583" s="5" t="s">
        <v>2559</v>
      </c>
      <c r="F583" s="4" t="s">
        <v>2560</v>
      </c>
      <c r="G583" s="4" t="s">
        <v>664</v>
      </c>
      <c r="H583" s="5">
        <v>20</v>
      </c>
      <c r="I583" s="5"/>
    </row>
    <row r="584" spans="1:9">
      <c r="A584" s="29" t="s">
        <v>34</v>
      </c>
      <c r="B584" s="4" t="s">
        <v>2579</v>
      </c>
      <c r="C584" s="5" t="s">
        <v>2557</v>
      </c>
      <c r="D584" s="5" t="s">
        <v>2558</v>
      </c>
      <c r="E584" s="5" t="s">
        <v>2559</v>
      </c>
      <c r="F584" s="4" t="s">
        <v>2560</v>
      </c>
      <c r="G584" s="4" t="s">
        <v>664</v>
      </c>
      <c r="H584" s="5">
        <v>15</v>
      </c>
      <c r="I584" s="5"/>
    </row>
    <row r="585" spans="1:9">
      <c r="A585" s="29" t="s">
        <v>35</v>
      </c>
      <c r="B585" s="4" t="s">
        <v>2580</v>
      </c>
      <c r="C585" s="5" t="s">
        <v>2557</v>
      </c>
      <c r="D585" s="5" t="s">
        <v>2558</v>
      </c>
      <c r="E585" s="5" t="s">
        <v>2559</v>
      </c>
      <c r="F585" s="4" t="s">
        <v>2560</v>
      </c>
      <c r="G585" s="4" t="s">
        <v>664</v>
      </c>
      <c r="H585" s="5">
        <v>10</v>
      </c>
      <c r="I585" s="5"/>
    </row>
    <row r="586" spans="1:9">
      <c r="A586" s="29" t="s">
        <v>36</v>
      </c>
      <c r="B586" s="4" t="s">
        <v>519</v>
      </c>
      <c r="C586" s="5" t="s">
        <v>2557</v>
      </c>
      <c r="D586" s="5" t="s">
        <v>2558</v>
      </c>
      <c r="E586" s="5" t="s">
        <v>2559</v>
      </c>
      <c r="F586" s="4" t="s">
        <v>2560</v>
      </c>
      <c r="G586" s="4" t="s">
        <v>664</v>
      </c>
      <c r="H586" s="18" t="s">
        <v>425</v>
      </c>
      <c r="I586" s="18" t="s">
        <v>425</v>
      </c>
    </row>
    <row r="587" spans="1:9">
      <c r="A587" s="29" t="s">
        <v>37</v>
      </c>
      <c r="B587" s="4" t="s">
        <v>520</v>
      </c>
      <c r="C587" s="5" t="s">
        <v>2557</v>
      </c>
      <c r="D587" s="5" t="s">
        <v>2558</v>
      </c>
      <c r="E587" s="5" t="s">
        <v>2559</v>
      </c>
      <c r="F587" s="4" t="s">
        <v>2560</v>
      </c>
      <c r="G587" s="4" t="s">
        <v>664</v>
      </c>
      <c r="H587" s="5">
        <v>14</v>
      </c>
      <c r="I587" s="5"/>
    </row>
    <row r="588" spans="1:9">
      <c r="A588" s="29" t="s">
        <v>38</v>
      </c>
      <c r="B588" s="4" t="s">
        <v>489</v>
      </c>
      <c r="C588" s="5" t="s">
        <v>2557</v>
      </c>
      <c r="D588" s="5" t="s">
        <v>2558</v>
      </c>
      <c r="E588" s="5" t="s">
        <v>2559</v>
      </c>
      <c r="F588" s="4" t="s">
        <v>2560</v>
      </c>
      <c r="G588" s="4" t="s">
        <v>664</v>
      </c>
      <c r="H588" s="18" t="s">
        <v>425</v>
      </c>
      <c r="I588" s="18" t="s">
        <v>425</v>
      </c>
    </row>
    <row r="589" spans="1:9">
      <c r="A589" s="29" t="s">
        <v>39</v>
      </c>
      <c r="B589" s="4" t="s">
        <v>490</v>
      </c>
      <c r="C589" s="5" t="s">
        <v>2557</v>
      </c>
      <c r="D589" s="5" t="s">
        <v>2558</v>
      </c>
      <c r="E589" s="5" t="s">
        <v>2559</v>
      </c>
      <c r="F589" s="4" t="s">
        <v>2560</v>
      </c>
      <c r="G589" s="4" t="s">
        <v>664</v>
      </c>
      <c r="H589" s="5">
        <v>10</v>
      </c>
      <c r="I589" s="5"/>
    </row>
    <row r="590" spans="1:9">
      <c r="A590" s="29" t="s">
        <v>40</v>
      </c>
      <c r="B590" s="4" t="s">
        <v>555</v>
      </c>
      <c r="C590" s="5" t="s">
        <v>2557</v>
      </c>
      <c r="D590" s="5" t="s">
        <v>2558</v>
      </c>
      <c r="E590" s="5" t="s">
        <v>2559</v>
      </c>
      <c r="F590" s="4" t="s">
        <v>2560</v>
      </c>
      <c r="G590" s="4" t="s">
        <v>664</v>
      </c>
      <c r="H590" s="18" t="s">
        <v>425</v>
      </c>
      <c r="I590" s="18" t="s">
        <v>425</v>
      </c>
    </row>
    <row r="591" spans="1:9">
      <c r="A591" s="29" t="s">
        <v>41</v>
      </c>
      <c r="B591" s="4" t="s">
        <v>556</v>
      </c>
      <c r="C591" s="5" t="s">
        <v>2557</v>
      </c>
      <c r="D591" s="5" t="s">
        <v>2558</v>
      </c>
      <c r="E591" s="5" t="s">
        <v>2559</v>
      </c>
      <c r="F591" s="4" t="s">
        <v>2560</v>
      </c>
      <c r="G591" s="4" t="s">
        <v>664</v>
      </c>
      <c r="H591" s="5">
        <v>8</v>
      </c>
      <c r="I591" s="5"/>
    </row>
    <row r="592" spans="1:9">
      <c r="A592" s="29" t="s">
        <v>42</v>
      </c>
      <c r="B592" s="4" t="s">
        <v>569</v>
      </c>
      <c r="C592" s="5" t="s">
        <v>2557</v>
      </c>
      <c r="D592" s="5" t="s">
        <v>2558</v>
      </c>
      <c r="E592" s="5" t="s">
        <v>2559</v>
      </c>
      <c r="F592" s="4" t="s">
        <v>2560</v>
      </c>
      <c r="G592" s="4" t="s">
        <v>664</v>
      </c>
      <c r="H592" s="18" t="s">
        <v>425</v>
      </c>
      <c r="I592" s="18" t="s">
        <v>425</v>
      </c>
    </row>
    <row r="593" spans="1:9">
      <c r="A593" s="29" t="s">
        <v>43</v>
      </c>
      <c r="B593" s="4" t="s">
        <v>570</v>
      </c>
      <c r="C593" s="5" t="s">
        <v>2557</v>
      </c>
      <c r="D593" s="5" t="s">
        <v>2558</v>
      </c>
      <c r="E593" s="5" t="s">
        <v>2559</v>
      </c>
      <c r="F593" s="4" t="s">
        <v>2560</v>
      </c>
      <c r="G593" s="4" t="s">
        <v>664</v>
      </c>
      <c r="H593" s="5">
        <v>5</v>
      </c>
      <c r="I593" s="5"/>
    </row>
    <row r="594" spans="1:9">
      <c r="A594" s="29" t="s">
        <v>44</v>
      </c>
      <c r="B594" s="4" t="s">
        <v>521</v>
      </c>
      <c r="C594" s="5" t="s">
        <v>2557</v>
      </c>
      <c r="D594" s="5" t="s">
        <v>2558</v>
      </c>
      <c r="E594" s="5" t="s">
        <v>2559</v>
      </c>
      <c r="F594" s="4" t="s">
        <v>2560</v>
      </c>
      <c r="G594" s="4" t="s">
        <v>664</v>
      </c>
      <c r="H594" s="5">
        <v>10</v>
      </c>
      <c r="I594" s="5"/>
    </row>
    <row r="595" spans="1:9">
      <c r="A595" s="29" t="s">
        <v>45</v>
      </c>
      <c r="B595" s="4" t="s">
        <v>522</v>
      </c>
      <c r="C595" s="5" t="s">
        <v>2557</v>
      </c>
      <c r="D595" s="5" t="s">
        <v>2558</v>
      </c>
      <c r="E595" s="5" t="s">
        <v>2559</v>
      </c>
      <c r="F595" s="4" t="s">
        <v>2560</v>
      </c>
      <c r="G595" s="4" t="s">
        <v>664</v>
      </c>
      <c r="H595" s="5">
        <v>15</v>
      </c>
      <c r="I595" s="5"/>
    </row>
    <row r="596" spans="1:9">
      <c r="A596" s="29" t="s">
        <v>46</v>
      </c>
      <c r="B596" s="4" t="s">
        <v>2488</v>
      </c>
      <c r="C596" s="5" t="s">
        <v>2557</v>
      </c>
      <c r="D596" s="5" t="s">
        <v>2558</v>
      </c>
      <c r="E596" s="5" t="s">
        <v>2559</v>
      </c>
      <c r="F596" s="4" t="s">
        <v>2560</v>
      </c>
      <c r="G596" s="4" t="s">
        <v>664</v>
      </c>
      <c r="H596" s="5">
        <v>28</v>
      </c>
      <c r="I596" s="5"/>
    </row>
    <row r="597" spans="1:9">
      <c r="A597" s="29" t="s">
        <v>47</v>
      </c>
      <c r="B597" s="4" t="s">
        <v>2489</v>
      </c>
      <c r="C597" s="5" t="s">
        <v>2557</v>
      </c>
      <c r="D597" s="5" t="s">
        <v>2558</v>
      </c>
      <c r="E597" s="5" t="s">
        <v>2559</v>
      </c>
      <c r="F597" s="4" t="s">
        <v>2560</v>
      </c>
      <c r="G597" s="4" t="s">
        <v>664</v>
      </c>
      <c r="H597" s="5">
        <v>33</v>
      </c>
      <c r="I597" s="5"/>
    </row>
    <row r="598" spans="1:9">
      <c r="A598" s="29" t="s">
        <v>48</v>
      </c>
      <c r="B598" s="4" t="s">
        <v>491</v>
      </c>
      <c r="C598" s="5" t="s">
        <v>2557</v>
      </c>
      <c r="D598" s="5" t="s">
        <v>2558</v>
      </c>
      <c r="E598" s="5" t="s">
        <v>2559</v>
      </c>
      <c r="F598" s="4" t="s">
        <v>2560</v>
      </c>
      <c r="G598" s="4" t="s">
        <v>664</v>
      </c>
      <c r="H598" s="5">
        <v>10</v>
      </c>
      <c r="I598" s="5"/>
    </row>
    <row r="599" spans="1:9">
      <c r="A599" s="29" t="s">
        <v>49</v>
      </c>
      <c r="B599" s="4" t="s">
        <v>2581</v>
      </c>
      <c r="C599" s="5" t="s">
        <v>2557</v>
      </c>
      <c r="D599" s="5" t="s">
        <v>2558</v>
      </c>
      <c r="E599" s="5" t="s">
        <v>2559</v>
      </c>
      <c r="F599" s="4" t="s">
        <v>2560</v>
      </c>
      <c r="G599" s="4" t="s">
        <v>664</v>
      </c>
      <c r="H599" s="5">
        <v>20</v>
      </c>
      <c r="I599" s="5"/>
    </row>
    <row r="600" spans="1:9">
      <c r="A600" s="29" t="s">
        <v>50</v>
      </c>
      <c r="B600" s="4" t="s">
        <v>2582</v>
      </c>
      <c r="C600" s="5" t="s">
        <v>2557</v>
      </c>
      <c r="D600" s="5" t="s">
        <v>2558</v>
      </c>
      <c r="E600" s="5" t="s">
        <v>2559</v>
      </c>
      <c r="F600" s="4" t="s">
        <v>2560</v>
      </c>
      <c r="G600" s="4" t="s">
        <v>664</v>
      </c>
      <c r="H600" s="5">
        <v>26</v>
      </c>
      <c r="I600" s="5"/>
    </row>
    <row r="601" spans="1:9">
      <c r="A601" s="29" t="s">
        <v>51</v>
      </c>
      <c r="B601" s="4" t="s">
        <v>557</v>
      </c>
      <c r="C601" s="5" t="s">
        <v>2557</v>
      </c>
      <c r="D601" s="5" t="s">
        <v>2558</v>
      </c>
      <c r="E601" s="5" t="s">
        <v>2559</v>
      </c>
      <c r="F601" s="4" t="s">
        <v>2560</v>
      </c>
      <c r="G601" s="4" t="s">
        <v>664</v>
      </c>
      <c r="H601" s="5">
        <v>8</v>
      </c>
      <c r="I601" s="5"/>
    </row>
    <row r="602" spans="1:9">
      <c r="A602" s="29" t="s">
        <v>52</v>
      </c>
      <c r="B602" s="4" t="s">
        <v>2583</v>
      </c>
      <c r="C602" s="5" t="s">
        <v>2557</v>
      </c>
      <c r="D602" s="5" t="s">
        <v>2558</v>
      </c>
      <c r="E602" s="5" t="s">
        <v>2559</v>
      </c>
      <c r="F602" s="4" t="s">
        <v>2560</v>
      </c>
      <c r="G602" s="4" t="s">
        <v>664</v>
      </c>
      <c r="H602" s="5">
        <v>15</v>
      </c>
      <c r="I602" s="5"/>
    </row>
    <row r="603" spans="1:9">
      <c r="A603" s="29" t="s">
        <v>53</v>
      </c>
      <c r="B603" s="4" t="s">
        <v>2584</v>
      </c>
      <c r="C603" s="5" t="s">
        <v>2557</v>
      </c>
      <c r="D603" s="5" t="s">
        <v>2558</v>
      </c>
      <c r="E603" s="5" t="s">
        <v>2559</v>
      </c>
      <c r="F603" s="4" t="s">
        <v>2560</v>
      </c>
      <c r="G603" s="4" t="s">
        <v>664</v>
      </c>
      <c r="H603" s="5">
        <v>20</v>
      </c>
      <c r="I603" s="5"/>
    </row>
    <row r="604" spans="1:9">
      <c r="A604" s="29" t="s">
        <v>54</v>
      </c>
      <c r="B604" s="4" t="s">
        <v>571</v>
      </c>
      <c r="C604" s="5" t="s">
        <v>2557</v>
      </c>
      <c r="D604" s="5" t="s">
        <v>2558</v>
      </c>
      <c r="E604" s="5" t="s">
        <v>2559</v>
      </c>
      <c r="F604" s="4" t="s">
        <v>2560</v>
      </c>
      <c r="G604" s="4" t="s">
        <v>664</v>
      </c>
      <c r="H604" s="5">
        <v>5</v>
      </c>
      <c r="I604" s="5"/>
    </row>
    <row r="605" spans="1:9">
      <c r="A605" s="29" t="s">
        <v>55</v>
      </c>
      <c r="B605" s="4" t="s">
        <v>2585</v>
      </c>
      <c r="C605" s="5" t="s">
        <v>2557</v>
      </c>
      <c r="D605" s="5" t="s">
        <v>2558</v>
      </c>
      <c r="E605" s="5" t="s">
        <v>2559</v>
      </c>
      <c r="F605" s="4" t="s">
        <v>2560</v>
      </c>
      <c r="G605" s="4" t="s">
        <v>664</v>
      </c>
      <c r="H605" s="5">
        <v>10</v>
      </c>
      <c r="I605" s="5"/>
    </row>
    <row r="606" spans="1:9">
      <c r="A606" s="29" t="s">
        <v>56</v>
      </c>
      <c r="B606" s="4" t="s">
        <v>2586</v>
      </c>
      <c r="C606" s="5" t="s">
        <v>2557</v>
      </c>
      <c r="D606" s="5" t="s">
        <v>2558</v>
      </c>
      <c r="E606" s="5" t="s">
        <v>2559</v>
      </c>
      <c r="F606" s="4" t="s">
        <v>2560</v>
      </c>
      <c r="G606" s="4" t="s">
        <v>664</v>
      </c>
      <c r="H606" s="5">
        <v>15</v>
      </c>
      <c r="I606" s="5"/>
    </row>
    <row r="607" spans="1:9">
      <c r="A607" s="29" t="s">
        <v>57</v>
      </c>
      <c r="B607" s="4" t="s">
        <v>523</v>
      </c>
      <c r="C607" s="5" t="s">
        <v>2557</v>
      </c>
      <c r="D607" s="5" t="s">
        <v>2558</v>
      </c>
      <c r="E607" s="5" t="s">
        <v>2559</v>
      </c>
      <c r="F607" s="4" t="s">
        <v>2560</v>
      </c>
      <c r="G607" s="4" t="s">
        <v>664</v>
      </c>
      <c r="H607" s="5">
        <v>10</v>
      </c>
      <c r="I607" s="5"/>
    </row>
    <row r="608" spans="1:9">
      <c r="A608" s="29" t="s">
        <v>58</v>
      </c>
      <c r="B608" s="4" t="s">
        <v>2490</v>
      </c>
      <c r="C608" s="5" t="s">
        <v>2557</v>
      </c>
      <c r="D608" s="5" t="s">
        <v>2558</v>
      </c>
      <c r="E608" s="5" t="s">
        <v>2559</v>
      </c>
      <c r="F608" s="4" t="s">
        <v>2560</v>
      </c>
      <c r="G608" s="4" t="s">
        <v>664</v>
      </c>
      <c r="H608" s="5">
        <v>28</v>
      </c>
      <c r="I608" s="5"/>
    </row>
    <row r="609" spans="1:9">
      <c r="A609" s="29" t="s">
        <v>59</v>
      </c>
      <c r="B609" s="4" t="s">
        <v>2587</v>
      </c>
      <c r="C609" s="5" t="s">
        <v>2557</v>
      </c>
      <c r="D609" s="5" t="s">
        <v>2558</v>
      </c>
      <c r="E609" s="5" t="s">
        <v>2559</v>
      </c>
      <c r="F609" s="4" t="s">
        <v>2560</v>
      </c>
      <c r="G609" s="4" t="s">
        <v>664</v>
      </c>
      <c r="H609" s="5">
        <v>6</v>
      </c>
      <c r="I609" s="5"/>
    </row>
    <row r="610" spans="1:9">
      <c r="A610" s="29" t="s">
        <v>60</v>
      </c>
      <c r="B610" s="4" t="s">
        <v>2588</v>
      </c>
      <c r="C610" s="5" t="s">
        <v>2557</v>
      </c>
      <c r="D610" s="5" t="s">
        <v>2558</v>
      </c>
      <c r="E610" s="5" t="s">
        <v>2559</v>
      </c>
      <c r="F610" s="4" t="s">
        <v>2560</v>
      </c>
      <c r="G610" s="4" t="s">
        <v>664</v>
      </c>
      <c r="H610" s="5">
        <v>20</v>
      </c>
      <c r="I610" s="5"/>
    </row>
    <row r="611" spans="1:9">
      <c r="A611" s="29" t="s">
        <v>61</v>
      </c>
      <c r="B611" s="4" t="s">
        <v>2589</v>
      </c>
      <c r="C611" s="5" t="s">
        <v>2557</v>
      </c>
      <c r="D611" s="5" t="s">
        <v>2558</v>
      </c>
      <c r="E611" s="5" t="s">
        <v>2559</v>
      </c>
      <c r="F611" s="4" t="s">
        <v>2560</v>
      </c>
      <c r="G611" s="4" t="s">
        <v>664</v>
      </c>
      <c r="H611" s="5">
        <v>15</v>
      </c>
      <c r="I611" s="5"/>
    </row>
    <row r="612" spans="1:9">
      <c r="A612" s="29" t="s">
        <v>62</v>
      </c>
      <c r="B612" s="4" t="s">
        <v>2590</v>
      </c>
      <c r="C612" s="5" t="s">
        <v>2557</v>
      </c>
      <c r="D612" s="5" t="s">
        <v>2558</v>
      </c>
      <c r="E612" s="5" t="s">
        <v>2559</v>
      </c>
      <c r="F612" s="4" t="s">
        <v>2560</v>
      </c>
      <c r="G612" s="4" t="s">
        <v>664</v>
      </c>
      <c r="H612" s="5">
        <v>10</v>
      </c>
      <c r="I612" s="5"/>
    </row>
    <row r="613" spans="1:9">
      <c r="A613" s="29" t="s">
        <v>63</v>
      </c>
      <c r="B613" s="4" t="s">
        <v>524</v>
      </c>
      <c r="C613" s="5" t="s">
        <v>2557</v>
      </c>
      <c r="D613" s="5" t="s">
        <v>2558</v>
      </c>
      <c r="E613" s="5" t="s">
        <v>2559</v>
      </c>
      <c r="F613" s="4" t="s">
        <v>2560</v>
      </c>
      <c r="G613" s="4" t="s">
        <v>664</v>
      </c>
      <c r="H613" s="18" t="s">
        <v>425</v>
      </c>
      <c r="I613" s="18" t="s">
        <v>425</v>
      </c>
    </row>
    <row r="614" spans="1:9">
      <c r="A614" s="29" t="s">
        <v>64</v>
      </c>
      <c r="B614" s="4" t="s">
        <v>2591</v>
      </c>
      <c r="C614" s="5" t="s">
        <v>2557</v>
      </c>
      <c r="D614" s="5" t="s">
        <v>2558</v>
      </c>
      <c r="E614" s="5" t="s">
        <v>2559</v>
      </c>
      <c r="F614" s="4" t="s">
        <v>2560</v>
      </c>
      <c r="G614" s="4" t="s">
        <v>664</v>
      </c>
      <c r="H614" s="18" t="s">
        <v>425</v>
      </c>
      <c r="I614" s="18" t="s">
        <v>425</v>
      </c>
    </row>
    <row r="615" spans="1:9">
      <c r="A615" s="29" t="s">
        <v>65</v>
      </c>
      <c r="B615" s="4" t="s">
        <v>492</v>
      </c>
      <c r="C615" s="5" t="s">
        <v>2557</v>
      </c>
      <c r="D615" s="5" t="s">
        <v>2558</v>
      </c>
      <c r="E615" s="5" t="s">
        <v>2559</v>
      </c>
      <c r="F615" s="4" t="s">
        <v>2560</v>
      </c>
      <c r="G615" s="4" t="s">
        <v>664</v>
      </c>
      <c r="H615" s="18" t="s">
        <v>425</v>
      </c>
      <c r="I615" s="18" t="s">
        <v>425</v>
      </c>
    </row>
    <row r="616" spans="1:9">
      <c r="A616" s="29" t="s">
        <v>66</v>
      </c>
      <c r="B616" s="4" t="s">
        <v>2479</v>
      </c>
      <c r="C616" s="5" t="s">
        <v>2557</v>
      </c>
      <c r="D616" s="5" t="s">
        <v>2558</v>
      </c>
      <c r="E616" s="5" t="s">
        <v>2559</v>
      </c>
      <c r="F616" s="4" t="s">
        <v>2560</v>
      </c>
      <c r="G616" s="4" t="s">
        <v>664</v>
      </c>
      <c r="H616" s="18" t="s">
        <v>425</v>
      </c>
      <c r="I616" s="18" t="s">
        <v>425</v>
      </c>
    </row>
    <row r="617" spans="1:9">
      <c r="A617" s="29" t="s">
        <v>67</v>
      </c>
      <c r="B617" s="4" t="s">
        <v>525</v>
      </c>
      <c r="C617" s="5" t="s">
        <v>2557</v>
      </c>
      <c r="D617" s="5" t="s">
        <v>2558</v>
      </c>
      <c r="E617" s="5" t="s">
        <v>2559</v>
      </c>
      <c r="F617" s="4" t="s">
        <v>2560</v>
      </c>
      <c r="G617" s="4" t="s">
        <v>664</v>
      </c>
      <c r="H617" s="18" t="s">
        <v>425</v>
      </c>
      <c r="I617" s="18" t="s">
        <v>425</v>
      </c>
    </row>
    <row r="618" spans="1:9">
      <c r="A618" s="29" t="s">
        <v>68</v>
      </c>
      <c r="B618" s="4" t="s">
        <v>493</v>
      </c>
      <c r="C618" s="5" t="s">
        <v>2557</v>
      </c>
      <c r="D618" s="5" t="s">
        <v>2558</v>
      </c>
      <c r="E618" s="5" t="s">
        <v>2559</v>
      </c>
      <c r="F618" s="4" t="s">
        <v>2560</v>
      </c>
      <c r="G618" s="4" t="s">
        <v>664</v>
      </c>
      <c r="H618" s="18" t="s">
        <v>425</v>
      </c>
      <c r="I618" s="18" t="s">
        <v>425</v>
      </c>
    </row>
    <row r="619" spans="1:9">
      <c r="A619" s="29" t="s">
        <v>69</v>
      </c>
      <c r="B619" s="4" t="s">
        <v>526</v>
      </c>
      <c r="C619" s="5" t="s">
        <v>2557</v>
      </c>
      <c r="D619" s="5" t="s">
        <v>2558</v>
      </c>
      <c r="E619" s="5" t="s">
        <v>2559</v>
      </c>
      <c r="F619" s="4" t="s">
        <v>2560</v>
      </c>
      <c r="G619" s="4" t="s">
        <v>664</v>
      </c>
      <c r="H619" s="5">
        <v>10</v>
      </c>
      <c r="I619" s="5"/>
    </row>
    <row r="620" spans="1:9">
      <c r="A620" s="29" t="s">
        <v>70</v>
      </c>
      <c r="B620" s="4" t="s">
        <v>527</v>
      </c>
      <c r="C620" s="5" t="s">
        <v>2557</v>
      </c>
      <c r="D620" s="5" t="s">
        <v>2558</v>
      </c>
      <c r="E620" s="5" t="s">
        <v>2559</v>
      </c>
      <c r="F620" s="4" t="s">
        <v>2560</v>
      </c>
      <c r="G620" s="4" t="s">
        <v>664</v>
      </c>
      <c r="H620" s="5">
        <v>15</v>
      </c>
      <c r="I620" s="5"/>
    </row>
    <row r="621" spans="1:9">
      <c r="A621" s="29" t="s">
        <v>71</v>
      </c>
      <c r="B621" s="4" t="s">
        <v>2491</v>
      </c>
      <c r="C621" s="5" t="s">
        <v>2557</v>
      </c>
      <c r="D621" s="5" t="s">
        <v>2558</v>
      </c>
      <c r="E621" s="5" t="s">
        <v>2559</v>
      </c>
      <c r="F621" s="4" t="s">
        <v>2560</v>
      </c>
      <c r="G621" s="4" t="s">
        <v>664</v>
      </c>
      <c r="H621" s="5">
        <v>28</v>
      </c>
      <c r="I621" s="5"/>
    </row>
    <row r="622" spans="1:9">
      <c r="A622" s="29" t="s">
        <v>72</v>
      </c>
      <c r="B622" s="4" t="s">
        <v>2492</v>
      </c>
      <c r="C622" s="5" t="s">
        <v>2557</v>
      </c>
      <c r="D622" s="5" t="s">
        <v>2558</v>
      </c>
      <c r="E622" s="5" t="s">
        <v>2559</v>
      </c>
      <c r="F622" s="4" t="s">
        <v>2560</v>
      </c>
      <c r="G622" s="4" t="s">
        <v>664</v>
      </c>
      <c r="H622" s="5">
        <v>33</v>
      </c>
      <c r="I622" s="5"/>
    </row>
    <row r="623" spans="1:9">
      <c r="A623" s="29" t="s">
        <v>73</v>
      </c>
      <c r="B623" s="4" t="s">
        <v>494</v>
      </c>
      <c r="C623" s="5" t="s">
        <v>2557</v>
      </c>
      <c r="D623" s="5" t="s">
        <v>2558</v>
      </c>
      <c r="E623" s="5" t="s">
        <v>2559</v>
      </c>
      <c r="F623" s="4" t="s">
        <v>2560</v>
      </c>
      <c r="G623" s="4" t="s">
        <v>664</v>
      </c>
      <c r="H623" s="5">
        <v>10</v>
      </c>
      <c r="I623" s="5"/>
    </row>
    <row r="624" spans="1:9">
      <c r="A624" s="29" t="s">
        <v>74</v>
      </c>
      <c r="B624" s="4" t="s">
        <v>2592</v>
      </c>
      <c r="C624" s="5" t="s">
        <v>2557</v>
      </c>
      <c r="D624" s="5" t="s">
        <v>2558</v>
      </c>
      <c r="E624" s="5" t="s">
        <v>2559</v>
      </c>
      <c r="F624" s="4" t="s">
        <v>2560</v>
      </c>
      <c r="G624" s="4" t="s">
        <v>664</v>
      </c>
      <c r="H624" s="5">
        <v>20</v>
      </c>
      <c r="I624" s="5"/>
    </row>
    <row r="625" spans="1:9">
      <c r="A625" s="29" t="s">
        <v>75</v>
      </c>
      <c r="B625" s="4" t="s">
        <v>2593</v>
      </c>
      <c r="C625" s="5" t="s">
        <v>2557</v>
      </c>
      <c r="D625" s="5" t="s">
        <v>2558</v>
      </c>
      <c r="E625" s="5" t="s">
        <v>2559</v>
      </c>
      <c r="F625" s="4" t="s">
        <v>2560</v>
      </c>
      <c r="G625" s="4" t="s">
        <v>664</v>
      </c>
      <c r="H625" s="5">
        <v>25</v>
      </c>
      <c r="I625" s="5"/>
    </row>
    <row r="626" spans="1:9">
      <c r="A626" s="29" t="s">
        <v>76</v>
      </c>
      <c r="B626" s="4" t="s">
        <v>528</v>
      </c>
      <c r="C626" s="5" t="s">
        <v>2557</v>
      </c>
      <c r="D626" s="5" t="s">
        <v>2558</v>
      </c>
      <c r="E626" s="5" t="s">
        <v>2559</v>
      </c>
      <c r="F626" s="4" t="s">
        <v>2560</v>
      </c>
      <c r="G626" s="4" t="s">
        <v>664</v>
      </c>
      <c r="H626" s="5">
        <v>10</v>
      </c>
      <c r="I626" s="5"/>
    </row>
    <row r="627" spans="1:9">
      <c r="A627" s="29" t="s">
        <v>77</v>
      </c>
      <c r="B627" s="4" t="s">
        <v>2493</v>
      </c>
      <c r="C627" s="5" t="s">
        <v>2557</v>
      </c>
      <c r="D627" s="5" t="s">
        <v>2558</v>
      </c>
      <c r="E627" s="5" t="s">
        <v>2559</v>
      </c>
      <c r="F627" s="4" t="s">
        <v>2560</v>
      </c>
      <c r="G627" s="4" t="s">
        <v>664</v>
      </c>
      <c r="H627" s="5">
        <v>28</v>
      </c>
      <c r="I627" s="5"/>
    </row>
    <row r="628" spans="1:9">
      <c r="A628" s="29" t="s">
        <v>78</v>
      </c>
      <c r="B628" s="4" t="s">
        <v>2594</v>
      </c>
      <c r="C628" s="5" t="s">
        <v>2557</v>
      </c>
      <c r="D628" s="5" t="s">
        <v>2558</v>
      </c>
      <c r="E628" s="5" t="s">
        <v>2559</v>
      </c>
      <c r="F628" s="4" t="s">
        <v>2560</v>
      </c>
      <c r="G628" s="4" t="s">
        <v>664</v>
      </c>
      <c r="H628" s="5">
        <v>6</v>
      </c>
      <c r="I628" s="5"/>
    </row>
    <row r="629" spans="1:9">
      <c r="A629" s="29" t="s">
        <v>79</v>
      </c>
      <c r="B629" s="4" t="s">
        <v>2595</v>
      </c>
      <c r="C629" s="5" t="s">
        <v>2557</v>
      </c>
      <c r="D629" s="5" t="s">
        <v>2558</v>
      </c>
      <c r="E629" s="5" t="s">
        <v>2559</v>
      </c>
      <c r="F629" s="4" t="s">
        <v>2560</v>
      </c>
      <c r="G629" s="4" t="s">
        <v>664</v>
      </c>
      <c r="H629" s="5">
        <v>20</v>
      </c>
      <c r="I629" s="5"/>
    </row>
    <row r="630" spans="1:9">
      <c r="A630" s="29" t="s">
        <v>80</v>
      </c>
      <c r="B630" s="4" t="s">
        <v>529</v>
      </c>
      <c r="C630" s="5" t="s">
        <v>2557</v>
      </c>
      <c r="D630" s="5" t="s">
        <v>2558</v>
      </c>
      <c r="E630" s="5" t="s">
        <v>2559</v>
      </c>
      <c r="F630" s="4" t="s">
        <v>2560</v>
      </c>
      <c r="G630" s="4" t="s">
        <v>664</v>
      </c>
      <c r="H630" s="18" t="s">
        <v>425</v>
      </c>
      <c r="I630" s="18" t="s">
        <v>425</v>
      </c>
    </row>
    <row r="631" spans="1:9">
      <c r="A631" s="29" t="s">
        <v>81</v>
      </c>
      <c r="B631" s="4" t="s">
        <v>530</v>
      </c>
      <c r="C631" s="5" t="s">
        <v>2557</v>
      </c>
      <c r="D631" s="5" t="s">
        <v>2558</v>
      </c>
      <c r="E631" s="5" t="s">
        <v>2559</v>
      </c>
      <c r="F631" s="4" t="s">
        <v>2560</v>
      </c>
      <c r="G631" s="4" t="s">
        <v>664</v>
      </c>
      <c r="H631" s="5">
        <v>14</v>
      </c>
      <c r="I631" s="5"/>
    </row>
    <row r="632" spans="1:9">
      <c r="A632" s="29" t="s">
        <v>82</v>
      </c>
      <c r="B632" s="4" t="s">
        <v>495</v>
      </c>
      <c r="C632" s="5" t="s">
        <v>2557</v>
      </c>
      <c r="D632" s="5" t="s">
        <v>2558</v>
      </c>
      <c r="E632" s="5" t="s">
        <v>2559</v>
      </c>
      <c r="F632" s="4" t="s">
        <v>2560</v>
      </c>
      <c r="G632" s="4" t="s">
        <v>664</v>
      </c>
      <c r="H632" s="18" t="s">
        <v>425</v>
      </c>
      <c r="I632" s="18" t="s">
        <v>425</v>
      </c>
    </row>
    <row r="633" spans="1:9">
      <c r="A633" s="29" t="s">
        <v>83</v>
      </c>
      <c r="B633" s="4" t="s">
        <v>496</v>
      </c>
      <c r="C633" s="5" t="s">
        <v>2557</v>
      </c>
      <c r="D633" s="5" t="s">
        <v>2558</v>
      </c>
      <c r="E633" s="5" t="s">
        <v>2559</v>
      </c>
      <c r="F633" s="4" t="s">
        <v>2560</v>
      </c>
      <c r="G633" s="4" t="s">
        <v>664</v>
      </c>
      <c r="H633" s="5">
        <v>10</v>
      </c>
      <c r="I633" s="5"/>
    </row>
    <row r="634" spans="1:9">
      <c r="A634" s="29" t="s">
        <v>84</v>
      </c>
      <c r="B634" s="4" t="s">
        <v>531</v>
      </c>
      <c r="C634" s="5" t="s">
        <v>2557</v>
      </c>
      <c r="D634" s="5" t="s">
        <v>2558</v>
      </c>
      <c r="E634" s="5" t="s">
        <v>2559</v>
      </c>
      <c r="F634" s="4" t="s">
        <v>2560</v>
      </c>
      <c r="G634" s="4" t="s">
        <v>664</v>
      </c>
      <c r="H634" s="5">
        <v>10</v>
      </c>
      <c r="I634" s="5"/>
    </row>
    <row r="635" spans="1:9">
      <c r="A635" s="29" t="s">
        <v>85</v>
      </c>
      <c r="B635" s="4" t="s">
        <v>532</v>
      </c>
      <c r="C635" s="5" t="s">
        <v>2557</v>
      </c>
      <c r="D635" s="5" t="s">
        <v>2558</v>
      </c>
      <c r="E635" s="5" t="s">
        <v>2559</v>
      </c>
      <c r="F635" s="4" t="s">
        <v>2560</v>
      </c>
      <c r="G635" s="4" t="s">
        <v>664</v>
      </c>
      <c r="H635" s="5">
        <v>15</v>
      </c>
      <c r="I635" s="5"/>
    </row>
    <row r="636" spans="1:9">
      <c r="A636" s="29" t="s">
        <v>86</v>
      </c>
      <c r="B636" s="4" t="s">
        <v>2494</v>
      </c>
      <c r="C636" s="5" t="s">
        <v>2557</v>
      </c>
      <c r="D636" s="5" t="s">
        <v>2558</v>
      </c>
      <c r="E636" s="5" t="s">
        <v>2559</v>
      </c>
      <c r="F636" s="4" t="s">
        <v>2560</v>
      </c>
      <c r="G636" s="4" t="s">
        <v>664</v>
      </c>
      <c r="H636" s="5">
        <v>28</v>
      </c>
      <c r="I636" s="5"/>
    </row>
    <row r="637" spans="1:9">
      <c r="A637" s="29" t="s">
        <v>87</v>
      </c>
      <c r="B637" s="4" t="s">
        <v>2495</v>
      </c>
      <c r="C637" s="5" t="s">
        <v>2557</v>
      </c>
      <c r="D637" s="5" t="s">
        <v>2558</v>
      </c>
      <c r="E637" s="5" t="s">
        <v>2559</v>
      </c>
      <c r="F637" s="4" t="s">
        <v>2560</v>
      </c>
      <c r="G637" s="4" t="s">
        <v>664</v>
      </c>
      <c r="H637" s="5">
        <v>33</v>
      </c>
      <c r="I637" s="5"/>
    </row>
    <row r="638" spans="1:9">
      <c r="A638" s="29" t="s">
        <v>88</v>
      </c>
      <c r="B638" s="4" t="s">
        <v>497</v>
      </c>
      <c r="C638" s="5" t="s">
        <v>2557</v>
      </c>
      <c r="D638" s="5" t="s">
        <v>2558</v>
      </c>
      <c r="E638" s="5" t="s">
        <v>2559</v>
      </c>
      <c r="F638" s="4" t="s">
        <v>2560</v>
      </c>
      <c r="G638" s="4" t="s">
        <v>664</v>
      </c>
      <c r="H638" s="5">
        <v>10</v>
      </c>
      <c r="I638" s="5"/>
    </row>
    <row r="639" spans="1:9">
      <c r="A639" s="29" t="s">
        <v>89</v>
      </c>
      <c r="B639" s="4" t="s">
        <v>2596</v>
      </c>
      <c r="C639" s="5" t="s">
        <v>2557</v>
      </c>
      <c r="D639" s="5" t="s">
        <v>2558</v>
      </c>
      <c r="E639" s="5" t="s">
        <v>2559</v>
      </c>
      <c r="F639" s="4" t="s">
        <v>2560</v>
      </c>
      <c r="G639" s="4" t="s">
        <v>664</v>
      </c>
      <c r="H639" s="5">
        <v>20</v>
      </c>
      <c r="I639" s="5"/>
    </row>
    <row r="640" spans="1:9">
      <c r="A640" s="29" t="s">
        <v>90</v>
      </c>
      <c r="B640" s="4" t="s">
        <v>2597</v>
      </c>
      <c r="C640" s="5" t="s">
        <v>2557</v>
      </c>
      <c r="D640" s="5" t="s">
        <v>2558</v>
      </c>
      <c r="E640" s="5" t="s">
        <v>2559</v>
      </c>
      <c r="F640" s="4" t="s">
        <v>2560</v>
      </c>
      <c r="G640" s="4" t="s">
        <v>664</v>
      </c>
      <c r="H640" s="5">
        <v>25</v>
      </c>
      <c r="I640" s="5"/>
    </row>
    <row r="641" spans="1:9">
      <c r="A641" s="29" t="s">
        <v>91</v>
      </c>
      <c r="B641" s="4" t="s">
        <v>533</v>
      </c>
      <c r="C641" s="5" t="s">
        <v>2557</v>
      </c>
      <c r="D641" s="5" t="s">
        <v>2558</v>
      </c>
      <c r="E641" s="5" t="s">
        <v>2559</v>
      </c>
      <c r="F641" s="4" t="s">
        <v>2560</v>
      </c>
      <c r="G641" s="4" t="s">
        <v>664</v>
      </c>
      <c r="H641" s="5">
        <v>10</v>
      </c>
      <c r="I641" s="5"/>
    </row>
    <row r="642" spans="1:9">
      <c r="A642" s="29" t="s">
        <v>92</v>
      </c>
      <c r="B642" s="4" t="s">
        <v>2496</v>
      </c>
      <c r="C642" s="5" t="s">
        <v>2557</v>
      </c>
      <c r="D642" s="5" t="s">
        <v>2558</v>
      </c>
      <c r="E642" s="5" t="s">
        <v>2559</v>
      </c>
      <c r="F642" s="4" t="s">
        <v>2560</v>
      </c>
      <c r="G642" s="4" t="s">
        <v>664</v>
      </c>
      <c r="H642" s="5">
        <v>28</v>
      </c>
      <c r="I642" s="5"/>
    </row>
    <row r="643" spans="1:9">
      <c r="A643" s="29" t="s">
        <v>93</v>
      </c>
      <c r="B643" s="4" t="s">
        <v>2598</v>
      </c>
      <c r="C643" s="5" t="s">
        <v>2557</v>
      </c>
      <c r="D643" s="5" t="s">
        <v>2558</v>
      </c>
      <c r="E643" s="5" t="s">
        <v>2559</v>
      </c>
      <c r="F643" s="4" t="s">
        <v>2560</v>
      </c>
      <c r="G643" s="4" t="s">
        <v>664</v>
      </c>
      <c r="H643" s="5">
        <v>6</v>
      </c>
      <c r="I643" s="5"/>
    </row>
    <row r="644" spans="1:9">
      <c r="A644" s="29" t="s">
        <v>94</v>
      </c>
      <c r="B644" s="4" t="s">
        <v>2599</v>
      </c>
      <c r="C644" s="5" t="s">
        <v>2557</v>
      </c>
      <c r="D644" s="5" t="s">
        <v>2558</v>
      </c>
      <c r="E644" s="5" t="s">
        <v>2559</v>
      </c>
      <c r="F644" s="4" t="s">
        <v>2560</v>
      </c>
      <c r="G644" s="4" t="s">
        <v>664</v>
      </c>
      <c r="H644" s="5">
        <v>20</v>
      </c>
      <c r="I644" s="5"/>
    </row>
    <row r="645" spans="1:9">
      <c r="A645" s="29" t="s">
        <v>95</v>
      </c>
      <c r="B645" s="4" t="s">
        <v>534</v>
      </c>
      <c r="C645" s="5" t="s">
        <v>2557</v>
      </c>
      <c r="D645" s="5" t="s">
        <v>2558</v>
      </c>
      <c r="E645" s="5" t="s">
        <v>2559</v>
      </c>
      <c r="F645" s="4" t="s">
        <v>2560</v>
      </c>
      <c r="G645" s="4" t="s">
        <v>664</v>
      </c>
      <c r="H645" s="18" t="s">
        <v>425</v>
      </c>
      <c r="I645" s="18" t="s">
        <v>425</v>
      </c>
    </row>
    <row r="646" spans="1:9">
      <c r="A646" s="29" t="s">
        <v>96</v>
      </c>
      <c r="B646" s="4" t="s">
        <v>2497</v>
      </c>
      <c r="C646" s="5" t="s">
        <v>2557</v>
      </c>
      <c r="D646" s="5" t="s">
        <v>2558</v>
      </c>
      <c r="E646" s="5" t="s">
        <v>2559</v>
      </c>
      <c r="F646" s="4" t="s">
        <v>2560</v>
      </c>
      <c r="G646" s="4" t="s">
        <v>664</v>
      </c>
      <c r="H646" s="18" t="s">
        <v>425</v>
      </c>
      <c r="I646" s="18" t="s">
        <v>425</v>
      </c>
    </row>
    <row r="647" spans="1:9">
      <c r="A647" s="29" t="s">
        <v>97</v>
      </c>
      <c r="B647" s="4" t="s">
        <v>498</v>
      </c>
      <c r="C647" s="5" t="s">
        <v>2557</v>
      </c>
      <c r="D647" s="5" t="s">
        <v>2558</v>
      </c>
      <c r="E647" s="5" t="s">
        <v>2559</v>
      </c>
      <c r="F647" s="4" t="s">
        <v>2560</v>
      </c>
      <c r="G647" s="4" t="s">
        <v>664</v>
      </c>
      <c r="H647" s="18" t="s">
        <v>425</v>
      </c>
      <c r="I647" s="18" t="s">
        <v>425</v>
      </c>
    </row>
    <row r="648" spans="1:9">
      <c r="A648" s="29" t="s">
        <v>98</v>
      </c>
      <c r="B648" s="4" t="s">
        <v>2600</v>
      </c>
      <c r="C648" s="5" t="s">
        <v>2557</v>
      </c>
      <c r="D648" s="5" t="s">
        <v>2558</v>
      </c>
      <c r="E648" s="5" t="s">
        <v>2559</v>
      </c>
      <c r="F648" s="4" t="s">
        <v>2560</v>
      </c>
      <c r="G648" s="4" t="s">
        <v>664</v>
      </c>
      <c r="H648" s="18" t="s">
        <v>425</v>
      </c>
      <c r="I648" s="18" t="s">
        <v>425</v>
      </c>
    </row>
    <row r="649" spans="1:9">
      <c r="A649" s="29" t="s">
        <v>99</v>
      </c>
      <c r="B649" s="4" t="s">
        <v>558</v>
      </c>
      <c r="C649" s="5" t="s">
        <v>2557</v>
      </c>
      <c r="D649" s="5" t="s">
        <v>2558</v>
      </c>
      <c r="E649" s="5" t="s">
        <v>2559</v>
      </c>
      <c r="F649" s="4" t="s">
        <v>2560</v>
      </c>
      <c r="G649" s="4" t="s">
        <v>664</v>
      </c>
      <c r="H649" s="18" t="s">
        <v>425</v>
      </c>
      <c r="I649" s="18" t="s">
        <v>425</v>
      </c>
    </row>
    <row r="650" spans="1:9">
      <c r="A650" s="29" t="s">
        <v>100</v>
      </c>
      <c r="B650" s="4" t="s">
        <v>2601</v>
      </c>
      <c r="C650" s="5" t="s">
        <v>2557</v>
      </c>
      <c r="D650" s="5" t="s">
        <v>2558</v>
      </c>
      <c r="E650" s="5" t="s">
        <v>2559</v>
      </c>
      <c r="F650" s="4" t="s">
        <v>2560</v>
      </c>
      <c r="G650" s="4" t="s">
        <v>664</v>
      </c>
      <c r="H650" s="18" t="s">
        <v>425</v>
      </c>
      <c r="I650" s="18" t="s">
        <v>425</v>
      </c>
    </row>
    <row r="651" spans="1:9">
      <c r="A651" s="29" t="s">
        <v>101</v>
      </c>
      <c r="B651" s="4" t="s">
        <v>572</v>
      </c>
      <c r="C651" s="5" t="s">
        <v>2557</v>
      </c>
      <c r="D651" s="5" t="s">
        <v>2558</v>
      </c>
      <c r="E651" s="5" t="s">
        <v>2559</v>
      </c>
      <c r="F651" s="4" t="s">
        <v>2560</v>
      </c>
      <c r="G651" s="4" t="s">
        <v>664</v>
      </c>
      <c r="H651" s="18" t="s">
        <v>425</v>
      </c>
      <c r="I651" s="18" t="s">
        <v>425</v>
      </c>
    </row>
    <row r="652" spans="1:9">
      <c r="A652" s="29" t="s">
        <v>102</v>
      </c>
      <c r="B652" s="4" t="s">
        <v>2602</v>
      </c>
      <c r="C652" s="5" t="s">
        <v>2557</v>
      </c>
      <c r="D652" s="5" t="s">
        <v>2558</v>
      </c>
      <c r="E652" s="5" t="s">
        <v>2559</v>
      </c>
      <c r="F652" s="4" t="s">
        <v>2560</v>
      </c>
      <c r="G652" s="4" t="s">
        <v>664</v>
      </c>
      <c r="H652" s="18" t="s">
        <v>425</v>
      </c>
      <c r="I652" s="18" t="s">
        <v>425</v>
      </c>
    </row>
    <row r="653" spans="1:9">
      <c r="A653" s="29" t="s">
        <v>103</v>
      </c>
      <c r="B653" s="4" t="s">
        <v>535</v>
      </c>
      <c r="C653" s="5" t="s">
        <v>2557</v>
      </c>
      <c r="D653" s="5" t="s">
        <v>2558</v>
      </c>
      <c r="E653" s="5" t="s">
        <v>2559</v>
      </c>
      <c r="F653" s="4" t="s">
        <v>2560</v>
      </c>
      <c r="G653" s="4" t="s">
        <v>664</v>
      </c>
      <c r="H653" s="18" t="s">
        <v>425</v>
      </c>
      <c r="I653" s="18" t="s">
        <v>425</v>
      </c>
    </row>
    <row r="654" spans="1:9">
      <c r="A654" s="29" t="s">
        <v>104</v>
      </c>
      <c r="B654" s="4" t="s">
        <v>2498</v>
      </c>
      <c r="C654" s="5" t="s">
        <v>2557</v>
      </c>
      <c r="D654" s="5" t="s">
        <v>2558</v>
      </c>
      <c r="E654" s="5" t="s">
        <v>2559</v>
      </c>
      <c r="F654" s="4" t="s">
        <v>2560</v>
      </c>
      <c r="G654" s="4" t="s">
        <v>664</v>
      </c>
      <c r="H654" s="18" t="s">
        <v>425</v>
      </c>
      <c r="I654" s="18" t="s">
        <v>425</v>
      </c>
    </row>
    <row r="655" spans="1:9">
      <c r="A655" s="29" t="s">
        <v>105</v>
      </c>
      <c r="B655" s="4" t="s">
        <v>499</v>
      </c>
      <c r="C655" s="5" t="s">
        <v>2557</v>
      </c>
      <c r="D655" s="5" t="s">
        <v>2558</v>
      </c>
      <c r="E655" s="5" t="s">
        <v>2559</v>
      </c>
      <c r="F655" s="4" t="s">
        <v>2560</v>
      </c>
      <c r="G655" s="4" t="s">
        <v>664</v>
      </c>
      <c r="H655" s="18" t="s">
        <v>425</v>
      </c>
      <c r="I655" s="18" t="s">
        <v>425</v>
      </c>
    </row>
    <row r="656" spans="1:9">
      <c r="A656" s="29" t="s">
        <v>106</v>
      </c>
      <c r="B656" s="4" t="s">
        <v>2603</v>
      </c>
      <c r="C656" s="5" t="s">
        <v>2557</v>
      </c>
      <c r="D656" s="5" t="s">
        <v>2558</v>
      </c>
      <c r="E656" s="5" t="s">
        <v>2559</v>
      </c>
      <c r="F656" s="4" t="s">
        <v>2560</v>
      </c>
      <c r="G656" s="4" t="s">
        <v>664</v>
      </c>
      <c r="H656" s="18" t="s">
        <v>425</v>
      </c>
      <c r="I656" s="18" t="s">
        <v>425</v>
      </c>
    </row>
    <row r="657" spans="1:9">
      <c r="A657" s="29" t="s">
        <v>107</v>
      </c>
      <c r="B657" s="4" t="s">
        <v>536</v>
      </c>
      <c r="C657" s="5" t="s">
        <v>2557</v>
      </c>
      <c r="D657" s="5" t="s">
        <v>2558</v>
      </c>
      <c r="E657" s="5" t="s">
        <v>2559</v>
      </c>
      <c r="F657" s="4" t="s">
        <v>2560</v>
      </c>
      <c r="G657" s="4" t="s">
        <v>664</v>
      </c>
      <c r="H657" s="18" t="s">
        <v>425</v>
      </c>
      <c r="I657" s="18" t="s">
        <v>425</v>
      </c>
    </row>
    <row r="658" spans="1:9">
      <c r="A658" s="29" t="s">
        <v>108</v>
      </c>
      <c r="B658" s="4" t="s">
        <v>500</v>
      </c>
      <c r="C658" s="5" t="s">
        <v>2557</v>
      </c>
      <c r="D658" s="5" t="s">
        <v>2558</v>
      </c>
      <c r="E658" s="5" t="s">
        <v>2559</v>
      </c>
      <c r="F658" s="4" t="s">
        <v>2560</v>
      </c>
      <c r="G658" s="4" t="s">
        <v>664</v>
      </c>
      <c r="H658" s="18" t="s">
        <v>425</v>
      </c>
      <c r="I658" s="18" t="s">
        <v>425</v>
      </c>
    </row>
    <row r="659" spans="1:9">
      <c r="A659" s="29" t="s">
        <v>109</v>
      </c>
      <c r="B659" s="4" t="s">
        <v>537</v>
      </c>
      <c r="C659" s="5" t="s">
        <v>2557</v>
      </c>
      <c r="D659" s="5" t="s">
        <v>2558</v>
      </c>
      <c r="E659" s="5" t="s">
        <v>2559</v>
      </c>
      <c r="F659" s="4" t="s">
        <v>2560</v>
      </c>
      <c r="G659" s="4" t="s">
        <v>664</v>
      </c>
      <c r="H659" s="18" t="s">
        <v>425</v>
      </c>
      <c r="I659" s="18" t="s">
        <v>425</v>
      </c>
    </row>
    <row r="660" spans="1:9">
      <c r="A660" s="29" t="s">
        <v>110</v>
      </c>
      <c r="B660" s="4" t="s">
        <v>501</v>
      </c>
      <c r="C660" s="5" t="s">
        <v>2557</v>
      </c>
      <c r="D660" s="5" t="s">
        <v>2558</v>
      </c>
      <c r="E660" s="5" t="s">
        <v>2559</v>
      </c>
      <c r="F660" s="4" t="s">
        <v>2560</v>
      </c>
      <c r="G660" s="4" t="s">
        <v>664</v>
      </c>
      <c r="H660" s="18" t="s">
        <v>425</v>
      </c>
      <c r="I660" s="18" t="s">
        <v>425</v>
      </c>
    </row>
    <row r="661" spans="1:9">
      <c r="A661" s="29" t="s">
        <v>111</v>
      </c>
      <c r="B661" s="4" t="s">
        <v>559</v>
      </c>
      <c r="C661" s="5" t="s">
        <v>2557</v>
      </c>
      <c r="D661" s="5" t="s">
        <v>2558</v>
      </c>
      <c r="E661" s="5" t="s">
        <v>2559</v>
      </c>
      <c r="F661" s="4" t="s">
        <v>2560</v>
      </c>
      <c r="G661" s="4" t="s">
        <v>664</v>
      </c>
      <c r="H661" s="18" t="s">
        <v>425</v>
      </c>
      <c r="I661" s="18" t="s">
        <v>425</v>
      </c>
    </row>
    <row r="662" spans="1:9">
      <c r="A662" s="29" t="s">
        <v>112</v>
      </c>
      <c r="B662" s="4" t="s">
        <v>573</v>
      </c>
      <c r="C662" s="5" t="s">
        <v>2557</v>
      </c>
      <c r="D662" s="5" t="s">
        <v>2558</v>
      </c>
      <c r="E662" s="5" t="s">
        <v>2559</v>
      </c>
      <c r="F662" s="4" t="s">
        <v>2560</v>
      </c>
      <c r="G662" s="4" t="s">
        <v>664</v>
      </c>
      <c r="H662" s="18" t="s">
        <v>425</v>
      </c>
      <c r="I662" s="18" t="s">
        <v>425</v>
      </c>
    </row>
    <row r="663" spans="1:9">
      <c r="A663" s="29" t="s">
        <v>113</v>
      </c>
      <c r="B663" s="4" t="s">
        <v>538</v>
      </c>
      <c r="C663" s="5" t="s">
        <v>2557</v>
      </c>
      <c r="D663" s="5" t="s">
        <v>2558</v>
      </c>
      <c r="E663" s="5" t="s">
        <v>2559</v>
      </c>
      <c r="F663" s="4" t="s">
        <v>2560</v>
      </c>
      <c r="G663" s="4" t="s">
        <v>664</v>
      </c>
      <c r="H663" s="5">
        <v>15</v>
      </c>
      <c r="I663" s="5"/>
    </row>
    <row r="664" spans="1:9">
      <c r="A664" s="29" t="s">
        <v>114</v>
      </c>
      <c r="B664" s="4" t="s">
        <v>2499</v>
      </c>
      <c r="C664" s="5" t="s">
        <v>2557</v>
      </c>
      <c r="D664" s="5" t="s">
        <v>2558</v>
      </c>
      <c r="E664" s="5" t="s">
        <v>2559</v>
      </c>
      <c r="F664" s="4" t="s">
        <v>2560</v>
      </c>
      <c r="G664" s="4" t="s">
        <v>664</v>
      </c>
      <c r="H664" s="5">
        <v>33</v>
      </c>
      <c r="I664" s="5"/>
    </row>
    <row r="665" spans="1:9">
      <c r="A665" s="29" t="s">
        <v>115</v>
      </c>
      <c r="B665" s="4" t="s">
        <v>502</v>
      </c>
      <c r="C665" s="5" t="s">
        <v>2557</v>
      </c>
      <c r="D665" s="5" t="s">
        <v>2558</v>
      </c>
      <c r="E665" s="5" t="s">
        <v>2559</v>
      </c>
      <c r="F665" s="4" t="s">
        <v>2560</v>
      </c>
      <c r="G665" s="4" t="s">
        <v>664</v>
      </c>
      <c r="H665" s="5">
        <v>10</v>
      </c>
      <c r="I665" s="5"/>
    </row>
    <row r="666" spans="1:9">
      <c r="A666" s="29" t="s">
        <v>116</v>
      </c>
      <c r="B666" s="4" t="s">
        <v>2604</v>
      </c>
      <c r="C666" s="5" t="s">
        <v>2557</v>
      </c>
      <c r="D666" s="5" t="s">
        <v>2558</v>
      </c>
      <c r="E666" s="5" t="s">
        <v>2559</v>
      </c>
      <c r="F666" s="4" t="s">
        <v>2560</v>
      </c>
      <c r="G666" s="4" t="s">
        <v>664</v>
      </c>
      <c r="H666" s="5">
        <v>25</v>
      </c>
      <c r="I666" s="5"/>
    </row>
    <row r="667" spans="1:9">
      <c r="A667" s="29" t="s">
        <v>117</v>
      </c>
      <c r="B667" s="4" t="s">
        <v>539</v>
      </c>
      <c r="C667" s="5" t="s">
        <v>2557</v>
      </c>
      <c r="D667" s="5" t="s">
        <v>2558</v>
      </c>
      <c r="E667" s="5" t="s">
        <v>2559</v>
      </c>
      <c r="F667" s="4" t="s">
        <v>2560</v>
      </c>
      <c r="G667" s="4" t="s">
        <v>664</v>
      </c>
      <c r="H667" s="5">
        <v>10</v>
      </c>
      <c r="I667" s="5"/>
    </row>
    <row r="668" spans="1:9">
      <c r="A668" s="29" t="s">
        <v>118</v>
      </c>
      <c r="B668" s="4" t="s">
        <v>2500</v>
      </c>
      <c r="C668" s="5" t="s">
        <v>2557</v>
      </c>
      <c r="D668" s="5" t="s">
        <v>2558</v>
      </c>
      <c r="E668" s="5" t="s">
        <v>2559</v>
      </c>
      <c r="F668" s="4" t="s">
        <v>2560</v>
      </c>
      <c r="G668" s="4" t="s">
        <v>664</v>
      </c>
      <c r="H668" s="5">
        <v>28</v>
      </c>
      <c r="I668" s="5"/>
    </row>
    <row r="669" spans="1:9">
      <c r="A669" s="29" t="s">
        <v>119</v>
      </c>
      <c r="B669" s="4" t="s">
        <v>2605</v>
      </c>
      <c r="C669" s="5" t="s">
        <v>2557</v>
      </c>
      <c r="D669" s="5" t="s">
        <v>2558</v>
      </c>
      <c r="E669" s="5" t="s">
        <v>2559</v>
      </c>
      <c r="F669" s="4" t="s">
        <v>2560</v>
      </c>
      <c r="G669" s="4" t="s">
        <v>664</v>
      </c>
      <c r="H669" s="5">
        <v>6</v>
      </c>
      <c r="I669" s="5"/>
    </row>
    <row r="670" spans="1:9">
      <c r="A670" s="29" t="s">
        <v>120</v>
      </c>
      <c r="B670" s="4" t="s">
        <v>2606</v>
      </c>
      <c r="C670" s="5" t="s">
        <v>2557</v>
      </c>
      <c r="D670" s="5" t="s">
        <v>2558</v>
      </c>
      <c r="E670" s="5" t="s">
        <v>2559</v>
      </c>
      <c r="F670" s="4" t="s">
        <v>2560</v>
      </c>
      <c r="G670" s="4" t="s">
        <v>664</v>
      </c>
      <c r="H670" s="5">
        <v>20</v>
      </c>
      <c r="I670" s="5"/>
    </row>
    <row r="671" spans="1:9">
      <c r="A671" s="29" t="s">
        <v>121</v>
      </c>
      <c r="B671" s="4" t="s">
        <v>540</v>
      </c>
      <c r="C671" s="5" t="s">
        <v>2557</v>
      </c>
      <c r="D671" s="5" t="s">
        <v>2558</v>
      </c>
      <c r="E671" s="5" t="s">
        <v>2559</v>
      </c>
      <c r="F671" s="4" t="s">
        <v>2560</v>
      </c>
      <c r="G671" s="4" t="s">
        <v>664</v>
      </c>
      <c r="H671" s="18" t="s">
        <v>425</v>
      </c>
      <c r="I671" s="18" t="s">
        <v>425</v>
      </c>
    </row>
    <row r="672" spans="1:9">
      <c r="A672" s="29" t="s">
        <v>122</v>
      </c>
      <c r="B672" s="4" t="s">
        <v>2501</v>
      </c>
      <c r="C672" s="5" t="s">
        <v>2557</v>
      </c>
      <c r="D672" s="5" t="s">
        <v>2558</v>
      </c>
      <c r="E672" s="5" t="s">
        <v>2559</v>
      </c>
      <c r="F672" s="4" t="s">
        <v>2560</v>
      </c>
      <c r="G672" s="4" t="s">
        <v>664</v>
      </c>
      <c r="H672" s="18" t="s">
        <v>425</v>
      </c>
      <c r="I672" s="18" t="s">
        <v>425</v>
      </c>
    </row>
    <row r="673" spans="1:9">
      <c r="A673" s="29" t="s">
        <v>123</v>
      </c>
      <c r="B673" s="4" t="s">
        <v>503</v>
      </c>
      <c r="C673" s="5" t="s">
        <v>2557</v>
      </c>
      <c r="D673" s="5" t="s">
        <v>2558</v>
      </c>
      <c r="E673" s="5" t="s">
        <v>2559</v>
      </c>
      <c r="F673" s="4" t="s">
        <v>2560</v>
      </c>
      <c r="G673" s="4" t="s">
        <v>664</v>
      </c>
      <c r="H673" s="18" t="s">
        <v>425</v>
      </c>
      <c r="I673" s="18" t="s">
        <v>425</v>
      </c>
    </row>
    <row r="674" spans="1:9">
      <c r="A674" s="29" t="s">
        <v>124</v>
      </c>
      <c r="B674" s="4" t="s">
        <v>2607</v>
      </c>
      <c r="C674" s="5" t="s">
        <v>2557</v>
      </c>
      <c r="D674" s="5" t="s">
        <v>2558</v>
      </c>
      <c r="E674" s="5" t="s">
        <v>2559</v>
      </c>
      <c r="F674" s="4" t="s">
        <v>2560</v>
      </c>
      <c r="G674" s="4" t="s">
        <v>664</v>
      </c>
      <c r="H674" s="18" t="s">
        <v>425</v>
      </c>
      <c r="I674" s="18" t="s">
        <v>425</v>
      </c>
    </row>
    <row r="675" spans="1:9">
      <c r="A675" s="29" t="s">
        <v>125</v>
      </c>
      <c r="B675" s="4" t="s">
        <v>541</v>
      </c>
      <c r="C675" s="5" t="s">
        <v>2557</v>
      </c>
      <c r="D675" s="5" t="s">
        <v>2558</v>
      </c>
      <c r="E675" s="5" t="s">
        <v>2559</v>
      </c>
      <c r="F675" s="4" t="s">
        <v>2560</v>
      </c>
      <c r="G675" s="4" t="s">
        <v>664</v>
      </c>
      <c r="H675" s="18" t="s">
        <v>425</v>
      </c>
      <c r="I675" s="18" t="s">
        <v>425</v>
      </c>
    </row>
    <row r="676" spans="1:9">
      <c r="A676" s="29" t="s">
        <v>126</v>
      </c>
      <c r="B676" s="4" t="s">
        <v>504</v>
      </c>
      <c r="C676" s="5" t="s">
        <v>2557</v>
      </c>
      <c r="D676" s="5" t="s">
        <v>2558</v>
      </c>
      <c r="E676" s="5" t="s">
        <v>2559</v>
      </c>
      <c r="F676" s="4" t="s">
        <v>2560</v>
      </c>
      <c r="G676" s="4" t="s">
        <v>664</v>
      </c>
      <c r="H676" s="18" t="s">
        <v>425</v>
      </c>
      <c r="I676" s="18" t="s">
        <v>425</v>
      </c>
    </row>
    <row r="677" spans="1:9">
      <c r="A677" s="29" t="s">
        <v>127</v>
      </c>
      <c r="B677" s="4" t="s">
        <v>542</v>
      </c>
      <c r="C677" s="5" t="s">
        <v>2557</v>
      </c>
      <c r="D677" s="5" t="s">
        <v>2558</v>
      </c>
      <c r="E677" s="5" t="s">
        <v>2559</v>
      </c>
      <c r="F677" s="4" t="s">
        <v>2560</v>
      </c>
      <c r="G677" s="4" t="s">
        <v>664</v>
      </c>
      <c r="H677" s="5">
        <v>15</v>
      </c>
      <c r="I677" s="5"/>
    </row>
    <row r="678" spans="1:9">
      <c r="A678" s="29" t="s">
        <v>128</v>
      </c>
      <c r="B678" s="4" t="s">
        <v>2502</v>
      </c>
      <c r="C678" s="5" t="s">
        <v>2557</v>
      </c>
      <c r="D678" s="5" t="s">
        <v>2558</v>
      </c>
      <c r="E678" s="5" t="s">
        <v>2559</v>
      </c>
      <c r="F678" s="4" t="s">
        <v>2560</v>
      </c>
      <c r="G678" s="4" t="s">
        <v>664</v>
      </c>
      <c r="H678" s="5">
        <v>33</v>
      </c>
      <c r="I678" s="5"/>
    </row>
    <row r="679" spans="1:9">
      <c r="A679" s="29" t="s">
        <v>129</v>
      </c>
      <c r="B679" s="4" t="s">
        <v>505</v>
      </c>
      <c r="C679" s="5" t="s">
        <v>2557</v>
      </c>
      <c r="D679" s="5" t="s">
        <v>2558</v>
      </c>
      <c r="E679" s="5" t="s">
        <v>2559</v>
      </c>
      <c r="F679" s="4" t="s">
        <v>2560</v>
      </c>
      <c r="G679" s="4" t="s">
        <v>664</v>
      </c>
      <c r="H679" s="5">
        <v>10</v>
      </c>
      <c r="I679" s="5"/>
    </row>
    <row r="680" spans="1:9">
      <c r="A680" s="29" t="s">
        <v>130</v>
      </c>
      <c r="B680" s="4" t="s">
        <v>2608</v>
      </c>
      <c r="C680" s="5" t="s">
        <v>2557</v>
      </c>
      <c r="D680" s="5" t="s">
        <v>2558</v>
      </c>
      <c r="E680" s="5" t="s">
        <v>2559</v>
      </c>
      <c r="F680" s="4" t="s">
        <v>2560</v>
      </c>
      <c r="G680" s="4" t="s">
        <v>664</v>
      </c>
      <c r="H680" s="5">
        <v>25</v>
      </c>
      <c r="I680" s="5"/>
    </row>
    <row r="681" spans="1:9">
      <c r="A681" s="29" t="s">
        <v>131</v>
      </c>
      <c r="B681" s="4" t="s">
        <v>560</v>
      </c>
      <c r="C681" s="5" t="s">
        <v>2557</v>
      </c>
      <c r="D681" s="5" t="s">
        <v>2558</v>
      </c>
      <c r="E681" s="5" t="s">
        <v>2559</v>
      </c>
      <c r="F681" s="4" t="s">
        <v>2560</v>
      </c>
      <c r="G681" s="4" t="s">
        <v>664</v>
      </c>
      <c r="H681" s="5">
        <v>8</v>
      </c>
      <c r="I681" s="5"/>
    </row>
    <row r="682" spans="1:9">
      <c r="A682" s="29" t="s">
        <v>132</v>
      </c>
      <c r="B682" s="4" t="s">
        <v>2609</v>
      </c>
      <c r="C682" s="5" t="s">
        <v>2557</v>
      </c>
      <c r="D682" s="5" t="s">
        <v>2558</v>
      </c>
      <c r="E682" s="5" t="s">
        <v>2559</v>
      </c>
      <c r="F682" s="4" t="s">
        <v>2560</v>
      </c>
      <c r="G682" s="4" t="s">
        <v>664</v>
      </c>
      <c r="H682" s="5">
        <v>20</v>
      </c>
      <c r="I682" s="5"/>
    </row>
    <row r="683" spans="1:9">
      <c r="A683" s="29" t="s">
        <v>133</v>
      </c>
      <c r="B683" s="4" t="s">
        <v>574</v>
      </c>
      <c r="C683" s="5" t="s">
        <v>2557</v>
      </c>
      <c r="D683" s="5" t="s">
        <v>2558</v>
      </c>
      <c r="E683" s="5" t="s">
        <v>2559</v>
      </c>
      <c r="F683" s="4" t="s">
        <v>2560</v>
      </c>
      <c r="G683" s="4" t="s">
        <v>664</v>
      </c>
      <c r="H683" s="5">
        <v>5</v>
      </c>
      <c r="I683" s="5"/>
    </row>
    <row r="684" spans="1:9">
      <c r="A684" s="29" t="s">
        <v>134</v>
      </c>
      <c r="B684" s="4" t="s">
        <v>2610</v>
      </c>
      <c r="C684" s="5" t="s">
        <v>2557</v>
      </c>
      <c r="D684" s="5" t="s">
        <v>2558</v>
      </c>
      <c r="E684" s="5" t="s">
        <v>2559</v>
      </c>
      <c r="F684" s="4" t="s">
        <v>2560</v>
      </c>
      <c r="G684" s="4" t="s">
        <v>664</v>
      </c>
      <c r="H684" s="5">
        <v>15</v>
      </c>
      <c r="I684" s="5"/>
    </row>
    <row r="685" spans="1:9">
      <c r="A685" s="29" t="s">
        <v>135</v>
      </c>
      <c r="B685" s="4" t="s">
        <v>543</v>
      </c>
      <c r="C685" s="5" t="s">
        <v>2557</v>
      </c>
      <c r="D685" s="5" t="s">
        <v>2558</v>
      </c>
      <c r="E685" s="5" t="s">
        <v>2559</v>
      </c>
      <c r="F685" s="4" t="s">
        <v>2560</v>
      </c>
      <c r="G685" s="4" t="s">
        <v>664</v>
      </c>
      <c r="H685" s="5">
        <v>10</v>
      </c>
      <c r="I685" s="5"/>
    </row>
    <row r="686" spans="1:9">
      <c r="A686" s="29" t="s">
        <v>136</v>
      </c>
      <c r="B686" s="4" t="s">
        <v>2503</v>
      </c>
      <c r="C686" s="5" t="s">
        <v>2557</v>
      </c>
      <c r="D686" s="5" t="s">
        <v>2558</v>
      </c>
      <c r="E686" s="5" t="s">
        <v>2559</v>
      </c>
      <c r="F686" s="4" t="s">
        <v>2560</v>
      </c>
      <c r="G686" s="4" t="s">
        <v>664</v>
      </c>
      <c r="H686" s="5">
        <v>28</v>
      </c>
      <c r="I686" s="5"/>
    </row>
    <row r="687" spans="1:9">
      <c r="A687" s="29" t="s">
        <v>137</v>
      </c>
      <c r="B687" s="4" t="s">
        <v>2611</v>
      </c>
      <c r="C687" s="5" t="s">
        <v>2557</v>
      </c>
      <c r="D687" s="5" t="s">
        <v>2558</v>
      </c>
      <c r="E687" s="5" t="s">
        <v>2559</v>
      </c>
      <c r="F687" s="4" t="s">
        <v>2560</v>
      </c>
      <c r="G687" s="4" t="s">
        <v>664</v>
      </c>
      <c r="H687" s="5">
        <v>6</v>
      </c>
      <c r="I687" s="5"/>
    </row>
    <row r="688" spans="1:9">
      <c r="A688" s="29" t="s">
        <v>138</v>
      </c>
      <c r="B688" s="4" t="s">
        <v>2612</v>
      </c>
      <c r="C688" s="5" t="s">
        <v>2557</v>
      </c>
      <c r="D688" s="5" t="s">
        <v>2558</v>
      </c>
      <c r="E688" s="5" t="s">
        <v>2559</v>
      </c>
      <c r="F688" s="4" t="s">
        <v>2560</v>
      </c>
      <c r="G688" s="4" t="s">
        <v>664</v>
      </c>
      <c r="H688" s="5">
        <v>20</v>
      </c>
      <c r="I688" s="5"/>
    </row>
    <row r="689" spans="1:9">
      <c r="A689" s="29" t="s">
        <v>139</v>
      </c>
      <c r="B689" s="4" t="s">
        <v>2613</v>
      </c>
      <c r="C689" s="5" t="s">
        <v>2557</v>
      </c>
      <c r="D689" s="5" t="s">
        <v>2558</v>
      </c>
      <c r="E689" s="5" t="s">
        <v>2559</v>
      </c>
      <c r="F689" s="4" t="s">
        <v>2560</v>
      </c>
      <c r="G689" s="4" t="s">
        <v>664</v>
      </c>
      <c r="H689" s="5">
        <v>15</v>
      </c>
      <c r="I689" s="5"/>
    </row>
    <row r="690" spans="1:9">
      <c r="A690" s="29" t="s">
        <v>140</v>
      </c>
      <c r="B690" s="4" t="s">
        <v>2614</v>
      </c>
      <c r="C690" s="5" t="s">
        <v>2557</v>
      </c>
      <c r="D690" s="5" t="s">
        <v>2558</v>
      </c>
      <c r="E690" s="5" t="s">
        <v>2559</v>
      </c>
      <c r="F690" s="4" t="s">
        <v>2560</v>
      </c>
      <c r="G690" s="4" t="s">
        <v>664</v>
      </c>
      <c r="H690" s="5">
        <v>10</v>
      </c>
      <c r="I690" s="5"/>
    </row>
    <row r="691" spans="1:9">
      <c r="A691" s="29" t="s">
        <v>141</v>
      </c>
      <c r="B691" s="4" t="s">
        <v>544</v>
      </c>
      <c r="C691" s="5" t="s">
        <v>2557</v>
      </c>
      <c r="D691" s="5" t="s">
        <v>2558</v>
      </c>
      <c r="E691" s="5" t="s">
        <v>2559</v>
      </c>
      <c r="F691" s="4" t="s">
        <v>2560</v>
      </c>
      <c r="G691" s="4" t="s">
        <v>664</v>
      </c>
      <c r="H691" s="18" t="s">
        <v>425</v>
      </c>
      <c r="I691" s="18" t="s">
        <v>425</v>
      </c>
    </row>
    <row r="692" spans="1:9">
      <c r="A692" s="29" t="s">
        <v>142</v>
      </c>
      <c r="B692" s="4" t="s">
        <v>2504</v>
      </c>
      <c r="C692" s="5" t="s">
        <v>2557</v>
      </c>
      <c r="D692" s="5" t="s">
        <v>2558</v>
      </c>
      <c r="E692" s="5" t="s">
        <v>2559</v>
      </c>
      <c r="F692" s="4" t="s">
        <v>2560</v>
      </c>
      <c r="G692" s="4" t="s">
        <v>664</v>
      </c>
      <c r="H692" s="18" t="s">
        <v>425</v>
      </c>
      <c r="I692" s="18" t="s">
        <v>425</v>
      </c>
    </row>
    <row r="693" spans="1:9">
      <c r="A693" s="29" t="s">
        <v>143</v>
      </c>
      <c r="B693" s="4" t="s">
        <v>506</v>
      </c>
      <c r="C693" s="5" t="s">
        <v>2557</v>
      </c>
      <c r="D693" s="5" t="s">
        <v>2558</v>
      </c>
      <c r="E693" s="5" t="s">
        <v>2559</v>
      </c>
      <c r="F693" s="4" t="s">
        <v>2560</v>
      </c>
      <c r="G693" s="4" t="s">
        <v>664</v>
      </c>
      <c r="H693" s="18" t="s">
        <v>425</v>
      </c>
      <c r="I693" s="18" t="s">
        <v>425</v>
      </c>
    </row>
    <row r="694" spans="1:9">
      <c r="A694" s="29" t="s">
        <v>144</v>
      </c>
      <c r="B694" s="4" t="s">
        <v>2615</v>
      </c>
      <c r="C694" s="5" t="s">
        <v>2557</v>
      </c>
      <c r="D694" s="5" t="s">
        <v>2558</v>
      </c>
      <c r="E694" s="5" t="s">
        <v>2559</v>
      </c>
      <c r="F694" s="4" t="s">
        <v>2560</v>
      </c>
      <c r="G694" s="4" t="s">
        <v>664</v>
      </c>
      <c r="H694" s="18" t="s">
        <v>425</v>
      </c>
      <c r="I694" s="18" t="s">
        <v>425</v>
      </c>
    </row>
    <row r="695" spans="1:9">
      <c r="A695" s="29" t="s">
        <v>145</v>
      </c>
      <c r="B695" s="4" t="s">
        <v>561</v>
      </c>
      <c r="C695" s="5" t="s">
        <v>2557</v>
      </c>
      <c r="D695" s="5" t="s">
        <v>2558</v>
      </c>
      <c r="E695" s="5" t="s">
        <v>2559</v>
      </c>
      <c r="F695" s="4" t="s">
        <v>2560</v>
      </c>
      <c r="G695" s="4" t="s">
        <v>664</v>
      </c>
      <c r="H695" s="18" t="s">
        <v>425</v>
      </c>
      <c r="I695" s="18" t="s">
        <v>425</v>
      </c>
    </row>
    <row r="696" spans="1:9">
      <c r="A696" s="29" t="s">
        <v>146</v>
      </c>
      <c r="B696" s="4" t="s">
        <v>2616</v>
      </c>
      <c r="C696" s="5" t="s">
        <v>2557</v>
      </c>
      <c r="D696" s="5" t="s">
        <v>2558</v>
      </c>
      <c r="E696" s="5" t="s">
        <v>2559</v>
      </c>
      <c r="F696" s="4" t="s">
        <v>2560</v>
      </c>
      <c r="G696" s="4" t="s">
        <v>664</v>
      </c>
      <c r="H696" s="18" t="s">
        <v>425</v>
      </c>
      <c r="I696" s="18" t="s">
        <v>425</v>
      </c>
    </row>
    <row r="697" spans="1:9">
      <c r="A697" s="29" t="s">
        <v>147</v>
      </c>
      <c r="B697" s="4" t="s">
        <v>575</v>
      </c>
      <c r="C697" s="5" t="s">
        <v>2557</v>
      </c>
      <c r="D697" s="5" t="s">
        <v>2558</v>
      </c>
      <c r="E697" s="5" t="s">
        <v>2559</v>
      </c>
      <c r="F697" s="4" t="s">
        <v>2560</v>
      </c>
      <c r="G697" s="4" t="s">
        <v>664</v>
      </c>
      <c r="H697" s="18" t="s">
        <v>425</v>
      </c>
      <c r="I697" s="18" t="s">
        <v>425</v>
      </c>
    </row>
    <row r="698" spans="1:9">
      <c r="A698" s="29" t="s">
        <v>148</v>
      </c>
      <c r="B698" s="4" t="s">
        <v>2617</v>
      </c>
      <c r="C698" s="5" t="s">
        <v>2557</v>
      </c>
      <c r="D698" s="5" t="s">
        <v>2558</v>
      </c>
      <c r="E698" s="5" t="s">
        <v>2559</v>
      </c>
      <c r="F698" s="4" t="s">
        <v>2560</v>
      </c>
      <c r="G698" s="4" t="s">
        <v>664</v>
      </c>
      <c r="H698" s="18" t="s">
        <v>425</v>
      </c>
      <c r="I698" s="18" t="s">
        <v>425</v>
      </c>
    </row>
    <row r="699" spans="1:9">
      <c r="A699" s="29" t="s">
        <v>149</v>
      </c>
      <c r="B699" s="4" t="s">
        <v>545</v>
      </c>
      <c r="C699" s="5" t="s">
        <v>2557</v>
      </c>
      <c r="D699" s="5" t="s">
        <v>2558</v>
      </c>
      <c r="E699" s="5" t="s">
        <v>2559</v>
      </c>
      <c r="F699" s="4" t="s">
        <v>2560</v>
      </c>
      <c r="G699" s="4" t="s">
        <v>664</v>
      </c>
      <c r="H699" s="18" t="s">
        <v>425</v>
      </c>
      <c r="I699" s="18" t="s">
        <v>425</v>
      </c>
    </row>
    <row r="700" spans="1:9">
      <c r="A700" s="29" t="s">
        <v>150</v>
      </c>
      <c r="B700" s="4" t="s">
        <v>507</v>
      </c>
      <c r="C700" s="5" t="s">
        <v>2557</v>
      </c>
      <c r="D700" s="5" t="s">
        <v>2558</v>
      </c>
      <c r="E700" s="5" t="s">
        <v>2559</v>
      </c>
      <c r="F700" s="4" t="s">
        <v>2560</v>
      </c>
      <c r="G700" s="4" t="s">
        <v>664</v>
      </c>
      <c r="H700" s="18" t="s">
        <v>425</v>
      </c>
      <c r="I700" s="18" t="s">
        <v>425</v>
      </c>
    </row>
    <row r="701" spans="1:9">
      <c r="A701" s="29" t="s">
        <v>151</v>
      </c>
      <c r="B701" s="4" t="s">
        <v>562</v>
      </c>
      <c r="C701" s="5" t="s">
        <v>2557</v>
      </c>
      <c r="D701" s="5" t="s">
        <v>2558</v>
      </c>
      <c r="E701" s="5" t="s">
        <v>2559</v>
      </c>
      <c r="F701" s="4" t="s">
        <v>2560</v>
      </c>
      <c r="G701" s="4" t="s">
        <v>664</v>
      </c>
      <c r="H701" s="18" t="s">
        <v>425</v>
      </c>
      <c r="I701" s="18" t="s">
        <v>425</v>
      </c>
    </row>
    <row r="702" spans="1:9">
      <c r="A702" s="29" t="s">
        <v>152</v>
      </c>
      <c r="B702" s="4" t="s">
        <v>576</v>
      </c>
      <c r="C702" s="5" t="s">
        <v>2557</v>
      </c>
      <c r="D702" s="5" t="s">
        <v>2558</v>
      </c>
      <c r="E702" s="5" t="s">
        <v>2559</v>
      </c>
      <c r="F702" s="4" t="s">
        <v>2560</v>
      </c>
      <c r="G702" s="4" t="s">
        <v>664</v>
      </c>
      <c r="H702" s="18" t="s">
        <v>425</v>
      </c>
      <c r="I702" s="18" t="s">
        <v>425</v>
      </c>
    </row>
    <row r="703" spans="1:9">
      <c r="A703" s="29" t="s">
        <v>153</v>
      </c>
      <c r="B703" s="4" t="s">
        <v>546</v>
      </c>
      <c r="C703" s="5" t="s">
        <v>2557</v>
      </c>
      <c r="D703" s="5" t="s">
        <v>2558</v>
      </c>
      <c r="E703" s="5" t="s">
        <v>2559</v>
      </c>
      <c r="F703" s="4" t="s">
        <v>2560</v>
      </c>
      <c r="G703" s="4" t="s">
        <v>664</v>
      </c>
      <c r="H703" s="18" t="s">
        <v>425</v>
      </c>
      <c r="I703" s="18" t="s">
        <v>425</v>
      </c>
    </row>
    <row r="704" spans="1:9">
      <c r="A704" s="29" t="s">
        <v>154</v>
      </c>
      <c r="B704" s="4" t="s">
        <v>547</v>
      </c>
      <c r="C704" s="5" t="s">
        <v>2557</v>
      </c>
      <c r="D704" s="5" t="s">
        <v>2558</v>
      </c>
      <c r="E704" s="5" t="s">
        <v>2559</v>
      </c>
      <c r="F704" s="4" t="s">
        <v>2560</v>
      </c>
      <c r="G704" s="4" t="s">
        <v>664</v>
      </c>
      <c r="H704" s="5">
        <v>14</v>
      </c>
      <c r="I704" s="5"/>
    </row>
    <row r="705" spans="1:9">
      <c r="A705" s="29" t="s">
        <v>155</v>
      </c>
      <c r="B705" s="4" t="s">
        <v>508</v>
      </c>
      <c r="C705" s="5" t="s">
        <v>2557</v>
      </c>
      <c r="D705" s="5" t="s">
        <v>2558</v>
      </c>
      <c r="E705" s="5" t="s">
        <v>2559</v>
      </c>
      <c r="F705" s="4" t="s">
        <v>2560</v>
      </c>
      <c r="G705" s="4" t="s">
        <v>664</v>
      </c>
      <c r="H705" s="18" t="s">
        <v>425</v>
      </c>
      <c r="I705" s="18" t="s">
        <v>425</v>
      </c>
    </row>
    <row r="706" spans="1:9">
      <c r="A706" s="29" t="s">
        <v>156</v>
      </c>
      <c r="B706" s="4" t="s">
        <v>509</v>
      </c>
      <c r="C706" s="5" t="s">
        <v>2557</v>
      </c>
      <c r="D706" s="5" t="s">
        <v>2558</v>
      </c>
      <c r="E706" s="5" t="s">
        <v>2559</v>
      </c>
      <c r="F706" s="4" t="s">
        <v>2560</v>
      </c>
      <c r="G706" s="4" t="s">
        <v>664</v>
      </c>
      <c r="H706" s="5">
        <v>10</v>
      </c>
      <c r="I706" s="5"/>
    </row>
    <row r="707" spans="1:9">
      <c r="A707" s="29" t="s">
        <v>157</v>
      </c>
      <c r="B707" s="4" t="s">
        <v>548</v>
      </c>
      <c r="C707" s="5" t="s">
        <v>2557</v>
      </c>
      <c r="D707" s="5" t="s">
        <v>2558</v>
      </c>
      <c r="E707" s="5" t="s">
        <v>2559</v>
      </c>
      <c r="F707" s="4" t="s">
        <v>2560</v>
      </c>
      <c r="G707" s="4" t="s">
        <v>664</v>
      </c>
      <c r="H707" s="18" t="s">
        <v>425</v>
      </c>
      <c r="I707" s="18" t="s">
        <v>425</v>
      </c>
    </row>
    <row r="708" spans="1:9">
      <c r="A708" s="29" t="s">
        <v>158</v>
      </c>
      <c r="B708" s="4" t="s">
        <v>510</v>
      </c>
      <c r="C708" s="5" t="s">
        <v>2557</v>
      </c>
      <c r="D708" s="5" t="s">
        <v>2558</v>
      </c>
      <c r="E708" s="5" t="s">
        <v>2559</v>
      </c>
      <c r="F708" s="4" t="s">
        <v>2560</v>
      </c>
      <c r="G708" s="4" t="s">
        <v>664</v>
      </c>
      <c r="H708" s="18" t="s">
        <v>425</v>
      </c>
      <c r="I708" s="18" t="s">
        <v>425</v>
      </c>
    </row>
    <row r="709" spans="1:9">
      <c r="A709" s="29" t="s">
        <v>159</v>
      </c>
      <c r="B709" s="4" t="s">
        <v>549</v>
      </c>
      <c r="C709" s="5" t="s">
        <v>2557</v>
      </c>
      <c r="D709" s="5" t="s">
        <v>2558</v>
      </c>
      <c r="E709" s="5" t="s">
        <v>2559</v>
      </c>
      <c r="F709" s="4" t="s">
        <v>2560</v>
      </c>
      <c r="G709" s="4" t="s">
        <v>664</v>
      </c>
      <c r="H709" s="18" t="s">
        <v>425</v>
      </c>
      <c r="I709" s="18" t="s">
        <v>425</v>
      </c>
    </row>
    <row r="710" spans="1:9">
      <c r="A710" s="29" t="s">
        <v>160</v>
      </c>
      <c r="B710" s="4" t="s">
        <v>550</v>
      </c>
      <c r="C710" s="5" t="s">
        <v>2557</v>
      </c>
      <c r="D710" s="5" t="s">
        <v>2558</v>
      </c>
      <c r="E710" s="5" t="s">
        <v>2559</v>
      </c>
      <c r="F710" s="4" t="s">
        <v>2560</v>
      </c>
      <c r="G710" s="4" t="s">
        <v>664</v>
      </c>
      <c r="H710" s="5">
        <v>14</v>
      </c>
      <c r="I710" s="5"/>
    </row>
    <row r="711" spans="1:9">
      <c r="A711" s="29" t="s">
        <v>161</v>
      </c>
      <c r="B711" s="4" t="s">
        <v>511</v>
      </c>
      <c r="C711" s="5" t="s">
        <v>2557</v>
      </c>
      <c r="D711" s="5" t="s">
        <v>2558</v>
      </c>
      <c r="E711" s="5" t="s">
        <v>2559</v>
      </c>
      <c r="F711" s="4" t="s">
        <v>2560</v>
      </c>
      <c r="G711" s="4" t="s">
        <v>664</v>
      </c>
      <c r="H711" s="18" t="s">
        <v>425</v>
      </c>
      <c r="I711" s="18" t="s">
        <v>425</v>
      </c>
    </row>
    <row r="712" spans="1:9">
      <c r="A712" s="29" t="s">
        <v>162</v>
      </c>
      <c r="B712" s="4" t="s">
        <v>512</v>
      </c>
      <c r="C712" s="5" t="s">
        <v>2557</v>
      </c>
      <c r="D712" s="5" t="s">
        <v>2558</v>
      </c>
      <c r="E712" s="5" t="s">
        <v>2559</v>
      </c>
      <c r="F712" s="4" t="s">
        <v>2560</v>
      </c>
      <c r="G712" s="4" t="s">
        <v>664</v>
      </c>
      <c r="H712" s="5">
        <v>10</v>
      </c>
      <c r="I712" s="5"/>
    </row>
    <row r="713" spans="1:9">
      <c r="A713" s="29" t="s">
        <v>163</v>
      </c>
      <c r="B713" s="4" t="s">
        <v>563</v>
      </c>
      <c r="C713" s="5" t="s">
        <v>2557</v>
      </c>
      <c r="D713" s="5" t="s">
        <v>2558</v>
      </c>
      <c r="E713" s="5" t="s">
        <v>2559</v>
      </c>
      <c r="F713" s="4" t="s">
        <v>2560</v>
      </c>
      <c r="G713" s="4" t="s">
        <v>664</v>
      </c>
      <c r="H713" s="18" t="s">
        <v>425</v>
      </c>
      <c r="I713" s="18" t="s">
        <v>425</v>
      </c>
    </row>
    <row r="714" spans="1:9">
      <c r="A714" s="29" t="s">
        <v>164</v>
      </c>
      <c r="B714" s="4" t="s">
        <v>564</v>
      </c>
      <c r="C714" s="5" t="s">
        <v>2557</v>
      </c>
      <c r="D714" s="5" t="s">
        <v>2558</v>
      </c>
      <c r="E714" s="5" t="s">
        <v>2559</v>
      </c>
      <c r="F714" s="4" t="s">
        <v>2560</v>
      </c>
      <c r="G714" s="4" t="s">
        <v>664</v>
      </c>
      <c r="H714" s="5">
        <v>8</v>
      </c>
      <c r="I714" s="5"/>
    </row>
    <row r="715" spans="1:9">
      <c r="A715" s="29" t="s">
        <v>165</v>
      </c>
      <c r="B715" s="4" t="s">
        <v>577</v>
      </c>
      <c r="C715" s="5" t="s">
        <v>2557</v>
      </c>
      <c r="D715" s="5" t="s">
        <v>2558</v>
      </c>
      <c r="E715" s="5" t="s">
        <v>2559</v>
      </c>
      <c r="F715" s="4" t="s">
        <v>2560</v>
      </c>
      <c r="G715" s="4" t="s">
        <v>664</v>
      </c>
      <c r="H715" s="18" t="s">
        <v>425</v>
      </c>
      <c r="I715" s="18" t="s">
        <v>425</v>
      </c>
    </row>
    <row r="716" spans="1:9">
      <c r="A716" s="29" t="s">
        <v>166</v>
      </c>
      <c r="B716" s="4" t="s">
        <v>578</v>
      </c>
      <c r="C716" s="5" t="s">
        <v>2557</v>
      </c>
      <c r="D716" s="5" t="s">
        <v>2558</v>
      </c>
      <c r="E716" s="5" t="s">
        <v>2559</v>
      </c>
      <c r="F716" s="4" t="s">
        <v>2560</v>
      </c>
      <c r="G716" s="4" t="s">
        <v>664</v>
      </c>
      <c r="H716" s="5">
        <v>5</v>
      </c>
      <c r="I716" s="5"/>
    </row>
    <row r="717" spans="1:9">
      <c r="A717" s="29" t="s">
        <v>167</v>
      </c>
      <c r="B717" s="4" t="s">
        <v>551</v>
      </c>
      <c r="C717" s="5" t="s">
        <v>2557</v>
      </c>
      <c r="D717" s="5" t="s">
        <v>2558</v>
      </c>
      <c r="E717" s="5" t="s">
        <v>2559</v>
      </c>
      <c r="F717" s="4" t="s">
        <v>2560</v>
      </c>
      <c r="G717" s="4" t="s">
        <v>664</v>
      </c>
      <c r="H717" s="18" t="s">
        <v>425</v>
      </c>
      <c r="I717" s="18" t="s">
        <v>425</v>
      </c>
    </row>
    <row r="718" spans="1:9">
      <c r="A718" s="29" t="s">
        <v>168</v>
      </c>
      <c r="B718" s="4" t="s">
        <v>513</v>
      </c>
      <c r="C718" s="5" t="s">
        <v>2557</v>
      </c>
      <c r="D718" s="5" t="s">
        <v>2558</v>
      </c>
      <c r="E718" s="5" t="s">
        <v>2559</v>
      </c>
      <c r="F718" s="4" t="s">
        <v>2560</v>
      </c>
      <c r="G718" s="4" t="s">
        <v>664</v>
      </c>
      <c r="H718" s="18" t="s">
        <v>425</v>
      </c>
      <c r="I718" s="18" t="s">
        <v>425</v>
      </c>
    </row>
    <row r="719" spans="1:9">
      <c r="A719" s="29" t="s">
        <v>169</v>
      </c>
      <c r="B719" s="4" t="s">
        <v>565</v>
      </c>
      <c r="C719" s="5" t="s">
        <v>2557</v>
      </c>
      <c r="D719" s="5" t="s">
        <v>2558</v>
      </c>
      <c r="E719" s="5" t="s">
        <v>2559</v>
      </c>
      <c r="F719" s="4" t="s">
        <v>2560</v>
      </c>
      <c r="G719" s="4" t="s">
        <v>664</v>
      </c>
      <c r="H719" s="18" t="s">
        <v>425</v>
      </c>
      <c r="I719" s="18" t="s">
        <v>425</v>
      </c>
    </row>
    <row r="720" spans="1:9">
      <c r="A720" s="29" t="s">
        <v>170</v>
      </c>
      <c r="B720" s="4" t="s">
        <v>579</v>
      </c>
      <c r="C720" s="5" t="s">
        <v>2557</v>
      </c>
      <c r="D720" s="5" t="s">
        <v>2558</v>
      </c>
      <c r="E720" s="5" t="s">
        <v>2559</v>
      </c>
      <c r="F720" s="4" t="s">
        <v>2560</v>
      </c>
      <c r="G720" s="4" t="s">
        <v>664</v>
      </c>
      <c r="H720" s="18" t="s">
        <v>425</v>
      </c>
      <c r="I720" s="18" t="s">
        <v>425</v>
      </c>
    </row>
    <row r="721" spans="1:9">
      <c r="A721" s="29" t="s">
        <v>171</v>
      </c>
      <c r="B721" s="4" t="s">
        <v>580</v>
      </c>
      <c r="C721" s="5" t="s">
        <v>2557</v>
      </c>
      <c r="D721" s="5" t="s">
        <v>2558</v>
      </c>
      <c r="E721" s="5" t="s">
        <v>2559</v>
      </c>
      <c r="F721" s="4" t="s">
        <v>2560</v>
      </c>
      <c r="G721" s="4" t="s">
        <v>664</v>
      </c>
      <c r="H721" s="5">
        <v>5</v>
      </c>
      <c r="I721" s="5"/>
    </row>
    <row r="722" spans="1:9">
      <c r="A722" s="29" t="s">
        <v>172</v>
      </c>
      <c r="B722" s="4" t="s">
        <v>581</v>
      </c>
      <c r="C722" s="5" t="s">
        <v>2557</v>
      </c>
      <c r="D722" s="5" t="s">
        <v>2558</v>
      </c>
      <c r="E722" s="5" t="s">
        <v>2559</v>
      </c>
      <c r="F722" s="4" t="s">
        <v>2560</v>
      </c>
      <c r="G722" s="4" t="s">
        <v>664</v>
      </c>
      <c r="H722" s="5">
        <v>13</v>
      </c>
      <c r="I722" s="5"/>
    </row>
    <row r="723" spans="1:9">
      <c r="A723" s="29" t="s">
        <v>173</v>
      </c>
      <c r="B723" s="4" t="s">
        <v>582</v>
      </c>
      <c r="C723" s="5" t="s">
        <v>2557</v>
      </c>
      <c r="D723" s="5" t="s">
        <v>2558</v>
      </c>
      <c r="E723" s="5" t="s">
        <v>2559</v>
      </c>
      <c r="F723" s="4" t="s">
        <v>2560</v>
      </c>
      <c r="G723" s="4" t="s">
        <v>664</v>
      </c>
      <c r="H723" s="5">
        <v>22</v>
      </c>
      <c r="I723" s="5"/>
    </row>
    <row r="724" spans="1:9">
      <c r="A724" s="29" t="s">
        <v>174</v>
      </c>
      <c r="B724" s="4" t="s">
        <v>583</v>
      </c>
      <c r="C724" s="5" t="s">
        <v>2557</v>
      </c>
      <c r="D724" s="5" t="s">
        <v>2558</v>
      </c>
      <c r="E724" s="5" t="s">
        <v>2559</v>
      </c>
      <c r="F724" s="4" t="s">
        <v>2560</v>
      </c>
      <c r="G724" s="4" t="s">
        <v>664</v>
      </c>
      <c r="H724" s="5">
        <v>31</v>
      </c>
      <c r="I724" s="5"/>
    </row>
    <row r="725" spans="1:9">
      <c r="A725" s="29" t="s">
        <v>175</v>
      </c>
      <c r="B725" s="4" t="s">
        <v>604</v>
      </c>
      <c r="C725" s="5" t="s">
        <v>2557</v>
      </c>
      <c r="D725" s="5" t="s">
        <v>2558</v>
      </c>
      <c r="E725" s="5" t="s">
        <v>2559</v>
      </c>
      <c r="F725" s="4" t="s">
        <v>2560</v>
      </c>
      <c r="G725" s="4" t="s">
        <v>664</v>
      </c>
      <c r="H725" s="5">
        <v>7</v>
      </c>
      <c r="I725" s="5"/>
    </row>
    <row r="726" spans="1:9">
      <c r="A726" s="29" t="s">
        <v>176</v>
      </c>
      <c r="B726" s="4" t="s">
        <v>605</v>
      </c>
      <c r="C726" s="5" t="s">
        <v>2557</v>
      </c>
      <c r="D726" s="5" t="s">
        <v>2558</v>
      </c>
      <c r="E726" s="5" t="s">
        <v>2559</v>
      </c>
      <c r="F726" s="4" t="s">
        <v>2560</v>
      </c>
      <c r="G726" s="4" t="s">
        <v>664</v>
      </c>
      <c r="H726" s="5">
        <v>13</v>
      </c>
      <c r="I726" s="5"/>
    </row>
    <row r="727" spans="1:9">
      <c r="A727" s="29" t="s">
        <v>177</v>
      </c>
      <c r="B727" s="4" t="s">
        <v>606</v>
      </c>
      <c r="C727" s="5" t="s">
        <v>2557</v>
      </c>
      <c r="D727" s="5" t="s">
        <v>2558</v>
      </c>
      <c r="E727" s="5" t="s">
        <v>2559</v>
      </c>
      <c r="F727" s="4" t="s">
        <v>2560</v>
      </c>
      <c r="G727" s="4" t="s">
        <v>664</v>
      </c>
      <c r="H727" s="5">
        <v>20</v>
      </c>
      <c r="I727" s="5"/>
    </row>
    <row r="728" spans="1:9">
      <c r="A728" s="29" t="s">
        <v>178</v>
      </c>
      <c r="B728" s="4" t="s">
        <v>584</v>
      </c>
      <c r="C728" s="5" t="s">
        <v>2557</v>
      </c>
      <c r="D728" s="5" t="s">
        <v>2558</v>
      </c>
      <c r="E728" s="5" t="s">
        <v>2559</v>
      </c>
      <c r="F728" s="4" t="s">
        <v>2560</v>
      </c>
      <c r="G728" s="4" t="s">
        <v>664</v>
      </c>
      <c r="H728" s="5">
        <v>10</v>
      </c>
      <c r="I728" s="5"/>
    </row>
    <row r="729" spans="1:9">
      <c r="A729" s="29" t="s">
        <v>179</v>
      </c>
      <c r="B729" s="4" t="s">
        <v>585</v>
      </c>
      <c r="C729" s="5" t="s">
        <v>2557</v>
      </c>
      <c r="D729" s="5" t="s">
        <v>2558</v>
      </c>
      <c r="E729" s="5" t="s">
        <v>2559</v>
      </c>
      <c r="F729" s="4" t="s">
        <v>2560</v>
      </c>
      <c r="G729" s="4" t="s">
        <v>664</v>
      </c>
      <c r="H729" s="5">
        <v>17</v>
      </c>
      <c r="I729" s="5"/>
    </row>
    <row r="730" spans="1:9">
      <c r="A730" s="29" t="s">
        <v>180</v>
      </c>
      <c r="B730" s="4" t="s">
        <v>586</v>
      </c>
      <c r="C730" s="5" t="s">
        <v>2557</v>
      </c>
      <c r="D730" s="5" t="s">
        <v>2558</v>
      </c>
      <c r="E730" s="5" t="s">
        <v>2559</v>
      </c>
      <c r="F730" s="4" t="s">
        <v>2560</v>
      </c>
      <c r="G730" s="4" t="s">
        <v>664</v>
      </c>
      <c r="H730" s="5">
        <v>26</v>
      </c>
      <c r="I730" s="5"/>
    </row>
    <row r="731" spans="1:9">
      <c r="A731" s="29" t="s">
        <v>181</v>
      </c>
      <c r="B731" s="4" t="s">
        <v>607</v>
      </c>
      <c r="C731" s="5" t="s">
        <v>2557</v>
      </c>
      <c r="D731" s="5" t="s">
        <v>2558</v>
      </c>
      <c r="E731" s="5" t="s">
        <v>2559</v>
      </c>
      <c r="F731" s="4" t="s">
        <v>2560</v>
      </c>
      <c r="G731" s="4" t="s">
        <v>664</v>
      </c>
      <c r="H731" s="5">
        <v>10</v>
      </c>
      <c r="I731" s="5"/>
    </row>
    <row r="732" spans="1:9">
      <c r="A732" s="29" t="s">
        <v>182</v>
      </c>
      <c r="B732" s="4" t="s">
        <v>608</v>
      </c>
      <c r="C732" s="5" t="s">
        <v>2557</v>
      </c>
      <c r="D732" s="5" t="s">
        <v>2558</v>
      </c>
      <c r="E732" s="5" t="s">
        <v>2559</v>
      </c>
      <c r="F732" s="4" t="s">
        <v>2560</v>
      </c>
      <c r="G732" s="4" t="s">
        <v>664</v>
      </c>
      <c r="H732" s="5">
        <v>15</v>
      </c>
      <c r="I732" s="5"/>
    </row>
    <row r="733" spans="1:9">
      <c r="A733" s="29" t="s">
        <v>183</v>
      </c>
      <c r="B733" s="4" t="s">
        <v>587</v>
      </c>
      <c r="C733" s="5" t="s">
        <v>2557</v>
      </c>
      <c r="D733" s="5" t="s">
        <v>2558</v>
      </c>
      <c r="E733" s="5" t="s">
        <v>2559</v>
      </c>
      <c r="F733" s="4" t="s">
        <v>2560</v>
      </c>
      <c r="G733" s="4" t="s">
        <v>664</v>
      </c>
      <c r="H733" s="5">
        <v>5</v>
      </c>
      <c r="I733" s="5"/>
    </row>
    <row r="734" spans="1:9">
      <c r="A734" s="29" t="s">
        <v>184</v>
      </c>
      <c r="B734" s="4" t="s">
        <v>588</v>
      </c>
      <c r="C734" s="5" t="s">
        <v>2557</v>
      </c>
      <c r="D734" s="5" t="s">
        <v>2558</v>
      </c>
      <c r="E734" s="5" t="s">
        <v>2559</v>
      </c>
      <c r="F734" s="4" t="s">
        <v>2560</v>
      </c>
      <c r="G734" s="4" t="s">
        <v>664</v>
      </c>
      <c r="H734" s="5">
        <v>13</v>
      </c>
      <c r="I734" s="5"/>
    </row>
    <row r="735" spans="1:9">
      <c r="A735" s="29" t="s">
        <v>185</v>
      </c>
      <c r="B735" s="4" t="s">
        <v>589</v>
      </c>
      <c r="C735" s="5" t="s">
        <v>2557</v>
      </c>
      <c r="D735" s="5" t="s">
        <v>2558</v>
      </c>
      <c r="E735" s="5" t="s">
        <v>2559</v>
      </c>
      <c r="F735" s="4" t="s">
        <v>2560</v>
      </c>
      <c r="G735" s="4" t="s">
        <v>664</v>
      </c>
      <c r="H735" s="5">
        <v>22</v>
      </c>
      <c r="I735" s="5"/>
    </row>
    <row r="736" spans="1:9">
      <c r="A736" s="29" t="s">
        <v>186</v>
      </c>
      <c r="B736" s="4" t="s">
        <v>590</v>
      </c>
      <c r="C736" s="5" t="s">
        <v>2557</v>
      </c>
      <c r="D736" s="5" t="s">
        <v>2558</v>
      </c>
      <c r="E736" s="5" t="s">
        <v>2559</v>
      </c>
      <c r="F736" s="4" t="s">
        <v>2560</v>
      </c>
      <c r="G736" s="4" t="s">
        <v>664</v>
      </c>
      <c r="H736" s="5">
        <v>31</v>
      </c>
      <c r="I736" s="5"/>
    </row>
    <row r="737" spans="1:9">
      <c r="A737" s="29" t="s">
        <v>187</v>
      </c>
      <c r="B737" s="4" t="s">
        <v>609</v>
      </c>
      <c r="C737" s="5" t="s">
        <v>2557</v>
      </c>
      <c r="D737" s="5" t="s">
        <v>2558</v>
      </c>
      <c r="E737" s="5" t="s">
        <v>2559</v>
      </c>
      <c r="F737" s="4" t="s">
        <v>2560</v>
      </c>
      <c r="G737" s="4" t="s">
        <v>664</v>
      </c>
      <c r="H737" s="5">
        <v>7</v>
      </c>
      <c r="I737" s="5"/>
    </row>
    <row r="738" spans="1:9">
      <c r="A738" s="29" t="s">
        <v>188</v>
      </c>
      <c r="B738" s="4" t="s">
        <v>610</v>
      </c>
      <c r="C738" s="5" t="s">
        <v>2557</v>
      </c>
      <c r="D738" s="5" t="s">
        <v>2558</v>
      </c>
      <c r="E738" s="5" t="s">
        <v>2559</v>
      </c>
      <c r="F738" s="4" t="s">
        <v>2560</v>
      </c>
      <c r="G738" s="4" t="s">
        <v>664</v>
      </c>
      <c r="H738" s="5">
        <v>13</v>
      </c>
      <c r="I738" s="5"/>
    </row>
    <row r="739" spans="1:9">
      <c r="A739" s="29" t="s">
        <v>189</v>
      </c>
      <c r="B739" s="4" t="s">
        <v>611</v>
      </c>
      <c r="C739" s="5" t="s">
        <v>2557</v>
      </c>
      <c r="D739" s="5" t="s">
        <v>2558</v>
      </c>
      <c r="E739" s="5" t="s">
        <v>2559</v>
      </c>
      <c r="F739" s="4" t="s">
        <v>2560</v>
      </c>
      <c r="G739" s="4" t="s">
        <v>664</v>
      </c>
      <c r="H739" s="5">
        <v>20</v>
      </c>
      <c r="I739" s="5"/>
    </row>
    <row r="740" spans="1:9">
      <c r="A740" s="29" t="s">
        <v>190</v>
      </c>
      <c r="B740" s="4" t="s">
        <v>591</v>
      </c>
      <c r="C740" s="5" t="s">
        <v>2557</v>
      </c>
      <c r="D740" s="5" t="s">
        <v>2558</v>
      </c>
      <c r="E740" s="5" t="s">
        <v>2559</v>
      </c>
      <c r="F740" s="4" t="s">
        <v>2560</v>
      </c>
      <c r="G740" s="4" t="s">
        <v>664</v>
      </c>
      <c r="H740" s="5">
        <v>10</v>
      </c>
      <c r="I740" s="5"/>
    </row>
    <row r="741" spans="1:9">
      <c r="A741" s="29" t="s">
        <v>191</v>
      </c>
      <c r="B741" s="4" t="s">
        <v>592</v>
      </c>
      <c r="C741" s="5" t="s">
        <v>2557</v>
      </c>
      <c r="D741" s="5" t="s">
        <v>2558</v>
      </c>
      <c r="E741" s="5" t="s">
        <v>2559</v>
      </c>
      <c r="F741" s="4" t="s">
        <v>2560</v>
      </c>
      <c r="G741" s="4" t="s">
        <v>664</v>
      </c>
      <c r="H741" s="5">
        <v>17</v>
      </c>
      <c r="I741" s="5"/>
    </row>
    <row r="742" spans="1:9">
      <c r="A742" s="29" t="s">
        <v>192</v>
      </c>
      <c r="B742" s="4" t="s">
        <v>593</v>
      </c>
      <c r="C742" s="5" t="s">
        <v>2557</v>
      </c>
      <c r="D742" s="5" t="s">
        <v>2558</v>
      </c>
      <c r="E742" s="5" t="s">
        <v>2559</v>
      </c>
      <c r="F742" s="4" t="s">
        <v>2560</v>
      </c>
      <c r="G742" s="4" t="s">
        <v>664</v>
      </c>
      <c r="H742" s="5">
        <v>26</v>
      </c>
      <c r="I742" s="5"/>
    </row>
    <row r="743" spans="1:9">
      <c r="A743" s="29" t="s">
        <v>193</v>
      </c>
      <c r="B743" s="4" t="s">
        <v>612</v>
      </c>
      <c r="C743" s="5" t="s">
        <v>2557</v>
      </c>
      <c r="D743" s="5" t="s">
        <v>2558</v>
      </c>
      <c r="E743" s="5" t="s">
        <v>2559</v>
      </c>
      <c r="F743" s="4" t="s">
        <v>2560</v>
      </c>
      <c r="G743" s="4" t="s">
        <v>664</v>
      </c>
      <c r="H743" s="5">
        <v>10</v>
      </c>
      <c r="I743" s="5"/>
    </row>
    <row r="744" spans="1:9">
      <c r="A744" s="29" t="s">
        <v>194</v>
      </c>
      <c r="B744" s="4" t="s">
        <v>613</v>
      </c>
      <c r="C744" s="5" t="s">
        <v>2557</v>
      </c>
      <c r="D744" s="5" t="s">
        <v>2558</v>
      </c>
      <c r="E744" s="5" t="s">
        <v>2559</v>
      </c>
      <c r="F744" s="4" t="s">
        <v>2560</v>
      </c>
      <c r="G744" s="4" t="s">
        <v>664</v>
      </c>
      <c r="H744" s="5">
        <v>15</v>
      </c>
      <c r="I744" s="5"/>
    </row>
    <row r="745" spans="1:9">
      <c r="A745" s="29" t="s">
        <v>195</v>
      </c>
      <c r="B745" s="4" t="s">
        <v>594</v>
      </c>
      <c r="C745" s="5" t="s">
        <v>2557</v>
      </c>
      <c r="D745" s="5" t="s">
        <v>2558</v>
      </c>
      <c r="E745" s="5" t="s">
        <v>2559</v>
      </c>
      <c r="F745" s="4" t="s">
        <v>2560</v>
      </c>
      <c r="G745" s="4" t="s">
        <v>664</v>
      </c>
      <c r="H745" s="18" t="s">
        <v>425</v>
      </c>
      <c r="I745" s="18" t="s">
        <v>425</v>
      </c>
    </row>
    <row r="746" spans="1:9">
      <c r="A746" s="29" t="s">
        <v>196</v>
      </c>
      <c r="B746" s="4" t="s">
        <v>614</v>
      </c>
      <c r="C746" s="5" t="s">
        <v>2557</v>
      </c>
      <c r="D746" s="5" t="s">
        <v>2558</v>
      </c>
      <c r="E746" s="5" t="s">
        <v>2559</v>
      </c>
      <c r="F746" s="4" t="s">
        <v>2560</v>
      </c>
      <c r="G746" s="4" t="s">
        <v>664</v>
      </c>
      <c r="H746" s="18" t="s">
        <v>425</v>
      </c>
      <c r="I746" s="18" t="s">
        <v>425</v>
      </c>
    </row>
    <row r="747" spans="1:9">
      <c r="A747" s="29" t="s">
        <v>197</v>
      </c>
      <c r="B747" s="4" t="s">
        <v>595</v>
      </c>
      <c r="C747" s="5" t="s">
        <v>2557</v>
      </c>
      <c r="D747" s="5" t="s">
        <v>2558</v>
      </c>
      <c r="E747" s="5" t="s">
        <v>2559</v>
      </c>
      <c r="F747" s="4" t="s">
        <v>2560</v>
      </c>
      <c r="G747" s="4" t="s">
        <v>664</v>
      </c>
      <c r="H747" s="18" t="s">
        <v>425</v>
      </c>
      <c r="I747" s="18" t="s">
        <v>425</v>
      </c>
    </row>
    <row r="748" spans="1:9">
      <c r="A748" s="29" t="s">
        <v>198</v>
      </c>
      <c r="B748" s="4" t="s">
        <v>615</v>
      </c>
      <c r="C748" s="5" t="s">
        <v>2557</v>
      </c>
      <c r="D748" s="5" t="s">
        <v>2558</v>
      </c>
      <c r="E748" s="5" t="s">
        <v>2559</v>
      </c>
      <c r="F748" s="4" t="s">
        <v>2560</v>
      </c>
      <c r="G748" s="4" t="s">
        <v>664</v>
      </c>
      <c r="H748" s="18" t="s">
        <v>425</v>
      </c>
      <c r="I748" s="18" t="s">
        <v>425</v>
      </c>
    </row>
    <row r="749" spans="1:9">
      <c r="A749" s="29" t="s">
        <v>199</v>
      </c>
      <c r="B749" s="4" t="s">
        <v>596</v>
      </c>
      <c r="C749" s="5" t="s">
        <v>2557</v>
      </c>
      <c r="D749" s="5" t="s">
        <v>2558</v>
      </c>
      <c r="E749" s="5" t="s">
        <v>2559</v>
      </c>
      <c r="F749" s="4" t="s">
        <v>2560</v>
      </c>
      <c r="G749" s="4" t="s">
        <v>664</v>
      </c>
      <c r="H749" s="5">
        <v>5</v>
      </c>
      <c r="I749" s="5"/>
    </row>
    <row r="750" spans="1:9">
      <c r="A750" s="29" t="s">
        <v>200</v>
      </c>
      <c r="B750" s="4" t="s">
        <v>597</v>
      </c>
      <c r="C750" s="5" t="s">
        <v>2557</v>
      </c>
      <c r="D750" s="5" t="s">
        <v>2558</v>
      </c>
      <c r="E750" s="5" t="s">
        <v>2559</v>
      </c>
      <c r="F750" s="4" t="s">
        <v>2560</v>
      </c>
      <c r="G750" s="4" t="s">
        <v>664</v>
      </c>
      <c r="H750" s="5">
        <v>13</v>
      </c>
      <c r="I750" s="5"/>
    </row>
    <row r="751" spans="1:9">
      <c r="A751" s="29" t="s">
        <v>201</v>
      </c>
      <c r="B751" s="4" t="s">
        <v>598</v>
      </c>
      <c r="C751" s="5" t="s">
        <v>2557</v>
      </c>
      <c r="D751" s="5" t="s">
        <v>2558</v>
      </c>
      <c r="E751" s="5" t="s">
        <v>2559</v>
      </c>
      <c r="F751" s="4" t="s">
        <v>2560</v>
      </c>
      <c r="G751" s="4" t="s">
        <v>664</v>
      </c>
      <c r="H751" s="5">
        <v>22</v>
      </c>
      <c r="I751" s="5"/>
    </row>
    <row r="752" spans="1:9">
      <c r="A752" s="29" t="s">
        <v>202</v>
      </c>
      <c r="B752" s="4" t="s">
        <v>599</v>
      </c>
      <c r="C752" s="5" t="s">
        <v>2557</v>
      </c>
      <c r="D752" s="5" t="s">
        <v>2558</v>
      </c>
      <c r="E752" s="5" t="s">
        <v>2559</v>
      </c>
      <c r="F752" s="4" t="s">
        <v>2560</v>
      </c>
      <c r="G752" s="4" t="s">
        <v>664</v>
      </c>
      <c r="H752" s="5">
        <v>31</v>
      </c>
      <c r="I752" s="5"/>
    </row>
    <row r="753" spans="1:9">
      <c r="A753" s="29" t="s">
        <v>203</v>
      </c>
      <c r="B753" s="4" t="s">
        <v>616</v>
      </c>
      <c r="C753" s="5" t="s">
        <v>2557</v>
      </c>
      <c r="D753" s="5" t="s">
        <v>2558</v>
      </c>
      <c r="E753" s="5" t="s">
        <v>2559</v>
      </c>
      <c r="F753" s="4" t="s">
        <v>2560</v>
      </c>
      <c r="G753" s="4" t="s">
        <v>664</v>
      </c>
      <c r="H753" s="5">
        <v>7</v>
      </c>
      <c r="I753" s="5"/>
    </row>
    <row r="754" spans="1:9">
      <c r="A754" s="29" t="s">
        <v>204</v>
      </c>
      <c r="B754" s="4" t="s">
        <v>617</v>
      </c>
      <c r="C754" s="5" t="s">
        <v>2557</v>
      </c>
      <c r="D754" s="5" t="s">
        <v>2558</v>
      </c>
      <c r="E754" s="5" t="s">
        <v>2559</v>
      </c>
      <c r="F754" s="4" t="s">
        <v>2560</v>
      </c>
      <c r="G754" s="4" t="s">
        <v>664</v>
      </c>
      <c r="H754" s="5">
        <v>13</v>
      </c>
      <c r="I754" s="5"/>
    </row>
    <row r="755" spans="1:9">
      <c r="A755" s="29" t="s">
        <v>205</v>
      </c>
      <c r="B755" s="4" t="s">
        <v>618</v>
      </c>
      <c r="C755" s="5" t="s">
        <v>2557</v>
      </c>
      <c r="D755" s="5" t="s">
        <v>2558</v>
      </c>
      <c r="E755" s="5" t="s">
        <v>2559</v>
      </c>
      <c r="F755" s="4" t="s">
        <v>2560</v>
      </c>
      <c r="G755" s="4" t="s">
        <v>664</v>
      </c>
      <c r="H755" s="5">
        <v>20</v>
      </c>
      <c r="I755" s="5"/>
    </row>
    <row r="756" spans="1:9">
      <c r="A756" s="29" t="s">
        <v>206</v>
      </c>
      <c r="B756" s="4" t="s">
        <v>600</v>
      </c>
      <c r="C756" s="5" t="s">
        <v>2557</v>
      </c>
      <c r="D756" s="5" t="s">
        <v>2558</v>
      </c>
      <c r="E756" s="5" t="s">
        <v>2559</v>
      </c>
      <c r="F756" s="4" t="s">
        <v>2560</v>
      </c>
      <c r="G756" s="4" t="s">
        <v>664</v>
      </c>
      <c r="H756" s="5">
        <v>10</v>
      </c>
      <c r="I756" s="5"/>
    </row>
    <row r="757" spans="1:9">
      <c r="A757" s="29" t="s">
        <v>207</v>
      </c>
      <c r="B757" s="4" t="s">
        <v>601</v>
      </c>
      <c r="C757" s="5" t="s">
        <v>2557</v>
      </c>
      <c r="D757" s="5" t="s">
        <v>2558</v>
      </c>
      <c r="E757" s="5" t="s">
        <v>2559</v>
      </c>
      <c r="F757" s="4" t="s">
        <v>2560</v>
      </c>
      <c r="G757" s="4" t="s">
        <v>664</v>
      </c>
      <c r="H757" s="5">
        <v>17</v>
      </c>
      <c r="I757" s="5"/>
    </row>
    <row r="758" spans="1:9">
      <c r="A758" s="29" t="s">
        <v>208</v>
      </c>
      <c r="B758" s="4" t="s">
        <v>602</v>
      </c>
      <c r="C758" s="5" t="s">
        <v>2557</v>
      </c>
      <c r="D758" s="5" t="s">
        <v>2558</v>
      </c>
      <c r="E758" s="5" t="s">
        <v>2559</v>
      </c>
      <c r="F758" s="4" t="s">
        <v>2560</v>
      </c>
      <c r="G758" s="4" t="s">
        <v>664</v>
      </c>
      <c r="H758" s="5">
        <v>26</v>
      </c>
      <c r="I758" s="5"/>
    </row>
    <row r="759" spans="1:9">
      <c r="A759" s="29" t="s">
        <v>209</v>
      </c>
      <c r="B759" s="4" t="s">
        <v>619</v>
      </c>
      <c r="C759" s="5" t="s">
        <v>2557</v>
      </c>
      <c r="D759" s="5" t="s">
        <v>2558</v>
      </c>
      <c r="E759" s="5" t="s">
        <v>2559</v>
      </c>
      <c r="F759" s="4" t="s">
        <v>2560</v>
      </c>
      <c r="G759" s="4" t="s">
        <v>664</v>
      </c>
      <c r="H759" s="5">
        <v>10</v>
      </c>
      <c r="I759" s="5"/>
    </row>
    <row r="760" spans="1:9">
      <c r="A760" s="29" t="s">
        <v>210</v>
      </c>
      <c r="B760" s="4" t="s">
        <v>620</v>
      </c>
      <c r="C760" s="5" t="s">
        <v>2557</v>
      </c>
      <c r="D760" s="5" t="s">
        <v>2558</v>
      </c>
      <c r="E760" s="5" t="s">
        <v>2559</v>
      </c>
      <c r="F760" s="4" t="s">
        <v>2560</v>
      </c>
      <c r="G760" s="4" t="s">
        <v>664</v>
      </c>
      <c r="H760" s="5">
        <v>15</v>
      </c>
      <c r="I760" s="5"/>
    </row>
    <row r="761" spans="1:9">
      <c r="A761" s="29" t="s">
        <v>211</v>
      </c>
      <c r="B761" s="4" t="s">
        <v>603</v>
      </c>
      <c r="C761" s="5" t="s">
        <v>2557</v>
      </c>
      <c r="D761" s="5" t="s">
        <v>2558</v>
      </c>
      <c r="E761" s="5" t="s">
        <v>2559</v>
      </c>
      <c r="F761" s="4" t="s">
        <v>2560</v>
      </c>
      <c r="G761" s="4" t="s">
        <v>664</v>
      </c>
      <c r="H761" s="18" t="s">
        <v>425</v>
      </c>
      <c r="I761" s="18" t="s">
        <v>425</v>
      </c>
    </row>
    <row r="762" spans="1:9">
      <c r="A762" s="29" t="s">
        <v>212</v>
      </c>
      <c r="B762" s="4" t="s">
        <v>621</v>
      </c>
      <c r="C762" s="5" t="s">
        <v>2557</v>
      </c>
      <c r="D762" s="5" t="s">
        <v>2558</v>
      </c>
      <c r="E762" s="5" t="s">
        <v>2559</v>
      </c>
      <c r="F762" s="4" t="s">
        <v>2560</v>
      </c>
      <c r="G762" s="4" t="s">
        <v>664</v>
      </c>
      <c r="H762" s="18" t="s">
        <v>425</v>
      </c>
      <c r="I762" s="18" t="s">
        <v>425</v>
      </c>
    </row>
    <row r="763" spans="1:9">
      <c r="A763" s="26" t="s">
        <v>1252</v>
      </c>
      <c r="B763" s="4" t="s">
        <v>1253</v>
      </c>
      <c r="C763" s="5" t="s">
        <v>2517</v>
      </c>
      <c r="D763" s="5" t="s">
        <v>2558</v>
      </c>
      <c r="E763" s="5" t="s">
        <v>425</v>
      </c>
      <c r="F763" s="4" t="s">
        <v>349</v>
      </c>
      <c r="G763" s="4" t="s">
        <v>664</v>
      </c>
      <c r="H763" s="18" t="s">
        <v>425</v>
      </c>
      <c r="I763" s="18" t="s">
        <v>425</v>
      </c>
    </row>
    <row r="764" spans="1:9">
      <c r="A764" s="26" t="s">
        <v>1255</v>
      </c>
      <c r="B764" s="4" t="s">
        <v>1256</v>
      </c>
      <c r="C764" s="5" t="s">
        <v>2517</v>
      </c>
      <c r="D764" s="5" t="s">
        <v>2558</v>
      </c>
      <c r="E764" s="5" t="s">
        <v>425</v>
      </c>
      <c r="F764" s="4" t="s">
        <v>349</v>
      </c>
      <c r="G764" s="4" t="s">
        <v>664</v>
      </c>
      <c r="H764" s="5"/>
      <c r="I764" s="5">
        <v>13</v>
      </c>
    </row>
    <row r="765" spans="1:9">
      <c r="A765" s="26" t="s">
        <v>1258</v>
      </c>
      <c r="B765" s="4" t="s">
        <v>1259</v>
      </c>
      <c r="C765" s="5" t="s">
        <v>2517</v>
      </c>
      <c r="D765" s="5" t="s">
        <v>2558</v>
      </c>
      <c r="E765" s="5" t="s">
        <v>425</v>
      </c>
      <c r="F765" s="4" t="s">
        <v>349</v>
      </c>
      <c r="G765" s="4" t="s">
        <v>664</v>
      </c>
      <c r="H765" s="18" t="s">
        <v>425</v>
      </c>
      <c r="I765" s="18" t="s">
        <v>425</v>
      </c>
    </row>
    <row r="766" spans="1:9">
      <c r="A766" s="26" t="s">
        <v>1261</v>
      </c>
      <c r="B766" s="4" t="s">
        <v>1262</v>
      </c>
      <c r="C766" s="5" t="s">
        <v>2517</v>
      </c>
      <c r="D766" s="5" t="s">
        <v>2558</v>
      </c>
      <c r="E766" s="5" t="s">
        <v>425</v>
      </c>
      <c r="F766" s="4" t="s">
        <v>349</v>
      </c>
      <c r="G766" s="4" t="s">
        <v>664</v>
      </c>
      <c r="H766" s="5"/>
      <c r="I766" s="5">
        <v>9</v>
      </c>
    </row>
    <row r="767" spans="1:9">
      <c r="A767" s="26" t="s">
        <v>1264</v>
      </c>
      <c r="B767" s="4" t="s">
        <v>1265</v>
      </c>
      <c r="C767" s="5" t="s">
        <v>2517</v>
      </c>
      <c r="D767" s="5" t="s">
        <v>2558</v>
      </c>
      <c r="E767" s="5" t="s">
        <v>425</v>
      </c>
      <c r="F767" s="4" t="s">
        <v>349</v>
      </c>
      <c r="G767" s="4" t="s">
        <v>664</v>
      </c>
      <c r="H767" s="18" t="s">
        <v>425</v>
      </c>
      <c r="I767" s="18" t="s">
        <v>425</v>
      </c>
    </row>
    <row r="768" spans="1:9">
      <c r="A768" s="26" t="s">
        <v>1267</v>
      </c>
      <c r="B768" s="4" t="s">
        <v>1268</v>
      </c>
      <c r="C768" s="5" t="s">
        <v>2517</v>
      </c>
      <c r="D768" s="5" t="s">
        <v>2558</v>
      </c>
      <c r="E768" s="5" t="s">
        <v>425</v>
      </c>
      <c r="F768" s="4" t="s">
        <v>349</v>
      </c>
      <c r="G768" s="4" t="s">
        <v>664</v>
      </c>
      <c r="H768" s="5"/>
      <c r="I768" s="5">
        <v>9</v>
      </c>
    </row>
    <row r="769" spans="1:9">
      <c r="A769" s="26" t="s">
        <v>1270</v>
      </c>
      <c r="B769" s="4" t="s">
        <v>1271</v>
      </c>
      <c r="C769" s="5" t="s">
        <v>2517</v>
      </c>
      <c r="D769" s="5" t="s">
        <v>2558</v>
      </c>
      <c r="E769" s="5" t="s">
        <v>425</v>
      </c>
      <c r="F769" s="4" t="s">
        <v>349</v>
      </c>
      <c r="G769" s="4" t="s">
        <v>664</v>
      </c>
      <c r="H769" s="18" t="s">
        <v>425</v>
      </c>
      <c r="I769" s="18" t="s">
        <v>425</v>
      </c>
    </row>
    <row r="770" spans="1:9">
      <c r="A770" s="26" t="s">
        <v>1273</v>
      </c>
      <c r="B770" s="4" t="s">
        <v>1274</v>
      </c>
      <c r="C770" s="5" t="s">
        <v>2517</v>
      </c>
      <c r="D770" s="5" t="s">
        <v>2558</v>
      </c>
      <c r="E770" s="5" t="s">
        <v>425</v>
      </c>
      <c r="F770" s="4" t="s">
        <v>349</v>
      </c>
      <c r="G770" s="4" t="s">
        <v>664</v>
      </c>
      <c r="H770" s="5"/>
      <c r="I770" s="5">
        <v>9</v>
      </c>
    </row>
    <row r="771" spans="1:9">
      <c r="A771" s="29" t="s">
        <v>2618</v>
      </c>
      <c r="B771" s="4" t="s">
        <v>2619</v>
      </c>
      <c r="C771" s="5" t="s">
        <v>425</v>
      </c>
      <c r="D771" s="5" t="s">
        <v>425</v>
      </c>
      <c r="E771" s="5" t="s">
        <v>425</v>
      </c>
      <c r="F771" s="18" t="s">
        <v>425</v>
      </c>
      <c r="G771" s="18" t="s">
        <v>425</v>
      </c>
      <c r="H771" s="18" t="s">
        <v>425</v>
      </c>
      <c r="I771" s="18" t="s">
        <v>425</v>
      </c>
    </row>
    <row r="772" spans="1:9">
      <c r="A772" s="29" t="s">
        <v>2620</v>
      </c>
      <c r="B772" s="4" t="s">
        <v>2621</v>
      </c>
      <c r="C772" s="5" t="s">
        <v>425</v>
      </c>
      <c r="D772" s="5" t="s">
        <v>425</v>
      </c>
      <c r="E772" s="5" t="s">
        <v>425</v>
      </c>
      <c r="F772" s="18" t="s">
        <v>425</v>
      </c>
      <c r="G772" s="18" t="s">
        <v>425</v>
      </c>
      <c r="H772" s="18" t="s">
        <v>425</v>
      </c>
      <c r="I772" s="18" t="s">
        <v>425</v>
      </c>
    </row>
    <row r="773" spans="1:9">
      <c r="A773" s="29" t="s">
        <v>2622</v>
      </c>
      <c r="B773" s="4" t="s">
        <v>2623</v>
      </c>
      <c r="C773" s="5" t="s">
        <v>425</v>
      </c>
      <c r="D773" s="5" t="s">
        <v>425</v>
      </c>
      <c r="E773" s="5" t="s">
        <v>425</v>
      </c>
      <c r="F773" s="18" t="s">
        <v>425</v>
      </c>
      <c r="G773" s="18" t="s">
        <v>425</v>
      </c>
      <c r="H773" s="18" t="s">
        <v>425</v>
      </c>
      <c r="I773" s="18" t="s">
        <v>425</v>
      </c>
    </row>
    <row r="774" spans="1:9">
      <c r="A774" s="29" t="s">
        <v>2624</v>
      </c>
      <c r="B774" s="4" t="s">
        <v>2625</v>
      </c>
      <c r="C774" s="5" t="s">
        <v>425</v>
      </c>
      <c r="D774" s="5" t="s">
        <v>425</v>
      </c>
      <c r="E774" s="5" t="s">
        <v>425</v>
      </c>
      <c r="F774" s="18" t="s">
        <v>425</v>
      </c>
      <c r="G774" s="18" t="s">
        <v>425</v>
      </c>
      <c r="H774" s="18" t="s">
        <v>425</v>
      </c>
      <c r="I774" s="18" t="s">
        <v>425</v>
      </c>
    </row>
    <row r="775" spans="1:9">
      <c r="A775" s="29" t="s">
        <v>2626</v>
      </c>
      <c r="B775" s="4" t="s">
        <v>2627</v>
      </c>
      <c r="C775" s="5" t="s">
        <v>425</v>
      </c>
      <c r="D775" s="5" t="s">
        <v>425</v>
      </c>
      <c r="E775" s="5" t="s">
        <v>425</v>
      </c>
      <c r="F775" s="18" t="s">
        <v>425</v>
      </c>
      <c r="G775" s="18" t="s">
        <v>425</v>
      </c>
      <c r="H775" s="18" t="s">
        <v>425</v>
      </c>
      <c r="I775" s="18" t="s">
        <v>425</v>
      </c>
    </row>
    <row r="776" spans="1:9">
      <c r="A776" s="29" t="s">
        <v>2629</v>
      </c>
      <c r="B776" s="4" t="s">
        <v>2630</v>
      </c>
      <c r="C776" s="5" t="s">
        <v>425</v>
      </c>
      <c r="D776" s="5" t="s">
        <v>425</v>
      </c>
      <c r="E776" s="5" t="s">
        <v>425</v>
      </c>
      <c r="F776" s="18" t="s">
        <v>425</v>
      </c>
      <c r="G776" s="18" t="s">
        <v>425</v>
      </c>
      <c r="H776" s="18" t="s">
        <v>425</v>
      </c>
      <c r="I776" s="18" t="s">
        <v>425</v>
      </c>
    </row>
    <row r="777" spans="1:9">
      <c r="A777" s="29" t="s">
        <v>2632</v>
      </c>
      <c r="B777" s="4" t="s">
        <v>2633</v>
      </c>
      <c r="C777" s="5" t="s">
        <v>425</v>
      </c>
      <c r="D777" s="5" t="s">
        <v>425</v>
      </c>
      <c r="E777" s="5" t="s">
        <v>425</v>
      </c>
      <c r="F777" s="18" t="s">
        <v>425</v>
      </c>
      <c r="G777" s="18" t="s">
        <v>425</v>
      </c>
      <c r="H777" s="18" t="s">
        <v>425</v>
      </c>
      <c r="I777" s="18" t="s">
        <v>425</v>
      </c>
    </row>
    <row r="778" spans="1:9">
      <c r="A778" s="29" t="s">
        <v>1246</v>
      </c>
      <c r="B778" s="4" t="s">
        <v>1247</v>
      </c>
      <c r="C778" s="5" t="s">
        <v>425</v>
      </c>
      <c r="D778" s="5" t="s">
        <v>425</v>
      </c>
      <c r="E778" s="5" t="s">
        <v>425</v>
      </c>
      <c r="F778" s="18" t="s">
        <v>425</v>
      </c>
      <c r="G778" s="18" t="s">
        <v>425</v>
      </c>
      <c r="H778" s="18" t="s">
        <v>425</v>
      </c>
      <c r="I778" s="18" t="s">
        <v>425</v>
      </c>
    </row>
    <row r="779" spans="1:9">
      <c r="A779" s="29" t="s">
        <v>1249</v>
      </c>
      <c r="B779" s="4" t="s">
        <v>1250</v>
      </c>
      <c r="C779" s="5" t="s">
        <v>425</v>
      </c>
      <c r="D779" s="5" t="s">
        <v>425</v>
      </c>
      <c r="E779" s="5" t="s">
        <v>425</v>
      </c>
      <c r="F779" s="18" t="s">
        <v>425</v>
      </c>
      <c r="G779" s="18" t="s">
        <v>425</v>
      </c>
      <c r="H779" s="18" t="s">
        <v>425</v>
      </c>
      <c r="I779" s="18" t="s">
        <v>425</v>
      </c>
    </row>
    <row r="780" spans="1:9">
      <c r="A780" s="29" t="s">
        <v>387</v>
      </c>
      <c r="B780" s="4" t="s">
        <v>2634</v>
      </c>
      <c r="C780" s="5" t="s">
        <v>425</v>
      </c>
      <c r="D780" s="5" t="s">
        <v>425</v>
      </c>
      <c r="E780" s="5" t="s">
        <v>425</v>
      </c>
      <c r="F780" s="18" t="s">
        <v>425</v>
      </c>
      <c r="G780" s="18" t="s">
        <v>425</v>
      </c>
      <c r="H780" s="18" t="s">
        <v>425</v>
      </c>
      <c r="I780" s="18" t="s">
        <v>425</v>
      </c>
    </row>
    <row r="781" spans="1:9">
      <c r="A781" s="29" t="s">
        <v>388</v>
      </c>
      <c r="B781" s="4" t="s">
        <v>414</v>
      </c>
      <c r="C781" s="5" t="s">
        <v>425</v>
      </c>
      <c r="D781" s="5" t="s">
        <v>425</v>
      </c>
      <c r="E781" s="5" t="s">
        <v>425</v>
      </c>
      <c r="F781" s="18" t="s">
        <v>425</v>
      </c>
      <c r="G781" s="18" t="s">
        <v>425</v>
      </c>
      <c r="H781" s="18" t="s">
        <v>425</v>
      </c>
      <c r="I781" s="18" t="s">
        <v>425</v>
      </c>
    </row>
    <row r="782" spans="1:9">
      <c r="A782" s="29" t="s">
        <v>385</v>
      </c>
      <c r="B782" s="4" t="s">
        <v>2635</v>
      </c>
      <c r="C782" s="5" t="s">
        <v>425</v>
      </c>
      <c r="D782" s="5" t="s">
        <v>425</v>
      </c>
      <c r="E782" s="5" t="s">
        <v>425</v>
      </c>
      <c r="F782" s="18" t="s">
        <v>425</v>
      </c>
      <c r="G782" s="18" t="s">
        <v>425</v>
      </c>
      <c r="H782" s="18" t="s">
        <v>425</v>
      </c>
      <c r="I782" s="18" t="s">
        <v>425</v>
      </c>
    </row>
    <row r="783" spans="1:9">
      <c r="A783" s="29" t="s">
        <v>386</v>
      </c>
      <c r="B783" s="4" t="s">
        <v>415</v>
      </c>
      <c r="C783" s="5" t="s">
        <v>425</v>
      </c>
      <c r="D783" s="5" t="s">
        <v>425</v>
      </c>
      <c r="E783" s="5" t="s">
        <v>425</v>
      </c>
      <c r="F783" s="18" t="s">
        <v>425</v>
      </c>
      <c r="G783" s="18" t="s">
        <v>425</v>
      </c>
      <c r="H783" s="18" t="s">
        <v>425</v>
      </c>
      <c r="I783" s="18" t="s">
        <v>425</v>
      </c>
    </row>
    <row r="784" spans="1:9">
      <c r="A784" s="29" t="s">
        <v>389</v>
      </c>
      <c r="B784" s="4" t="s">
        <v>2636</v>
      </c>
      <c r="C784" s="5" t="s">
        <v>425</v>
      </c>
      <c r="D784" s="5" t="s">
        <v>425</v>
      </c>
      <c r="E784" s="5" t="s">
        <v>425</v>
      </c>
      <c r="F784" s="18" t="s">
        <v>425</v>
      </c>
      <c r="G784" s="18" t="s">
        <v>425</v>
      </c>
      <c r="H784" s="18" t="s">
        <v>425</v>
      </c>
      <c r="I784" s="18" t="s">
        <v>425</v>
      </c>
    </row>
    <row r="785" spans="1:9">
      <c r="A785" s="29" t="s">
        <v>390</v>
      </c>
      <c r="B785" s="4" t="s">
        <v>485</v>
      </c>
      <c r="C785" s="5" t="s">
        <v>425</v>
      </c>
      <c r="D785" s="5" t="s">
        <v>425</v>
      </c>
      <c r="E785" s="5" t="s">
        <v>425</v>
      </c>
      <c r="F785" s="18" t="s">
        <v>425</v>
      </c>
      <c r="G785" s="18" t="s">
        <v>425</v>
      </c>
      <c r="H785" s="18" t="s">
        <v>425</v>
      </c>
      <c r="I785" s="18" t="s">
        <v>425</v>
      </c>
    </row>
    <row r="786" spans="1:9">
      <c r="A786" s="29" t="s">
        <v>384</v>
      </c>
      <c r="B786" s="4" t="s">
        <v>416</v>
      </c>
      <c r="C786" s="5" t="s">
        <v>425</v>
      </c>
      <c r="D786" s="5" t="s">
        <v>425</v>
      </c>
      <c r="E786" s="5" t="s">
        <v>425</v>
      </c>
      <c r="F786" s="18" t="s">
        <v>425</v>
      </c>
      <c r="G786" s="18" t="s">
        <v>425</v>
      </c>
      <c r="H786" s="18" t="s">
        <v>425</v>
      </c>
      <c r="I786" s="18" t="s">
        <v>425</v>
      </c>
    </row>
    <row r="787" spans="1:9">
      <c r="A787" s="29" t="s">
        <v>2637</v>
      </c>
      <c r="B787" s="4" t="s">
        <v>413</v>
      </c>
      <c r="C787" s="5" t="s">
        <v>425</v>
      </c>
      <c r="D787" s="5" t="s">
        <v>425</v>
      </c>
      <c r="E787" s="5" t="s">
        <v>425</v>
      </c>
      <c r="F787" s="18" t="s">
        <v>425</v>
      </c>
      <c r="G787" s="18" t="s">
        <v>425</v>
      </c>
      <c r="H787" s="18" t="s">
        <v>425</v>
      </c>
      <c r="I787" s="18" t="s">
        <v>425</v>
      </c>
    </row>
    <row r="788" spans="1:9">
      <c r="A788" s="29" t="s">
        <v>2638</v>
      </c>
      <c r="B788" s="4" t="s">
        <v>412</v>
      </c>
      <c r="C788" s="5" t="s">
        <v>425</v>
      </c>
      <c r="D788" s="5" t="s">
        <v>425</v>
      </c>
      <c r="E788" s="5" t="s">
        <v>425</v>
      </c>
      <c r="F788" s="18" t="s">
        <v>425</v>
      </c>
      <c r="G788" s="18" t="s">
        <v>425</v>
      </c>
      <c r="H788" s="18" t="s">
        <v>425</v>
      </c>
      <c r="I788" s="18" t="s">
        <v>425</v>
      </c>
    </row>
    <row r="789" spans="1:9">
      <c r="A789" s="29" t="s">
        <v>2639</v>
      </c>
      <c r="B789" s="4" t="s">
        <v>407</v>
      </c>
      <c r="C789" s="5" t="s">
        <v>425</v>
      </c>
      <c r="D789" s="5" t="s">
        <v>425</v>
      </c>
      <c r="E789" s="5" t="s">
        <v>425</v>
      </c>
      <c r="F789" s="18" t="s">
        <v>425</v>
      </c>
      <c r="G789" s="18" t="s">
        <v>425</v>
      </c>
      <c r="H789" s="18" t="s">
        <v>425</v>
      </c>
      <c r="I789" s="18" t="s">
        <v>425</v>
      </c>
    </row>
    <row r="790" spans="1:9">
      <c r="A790" s="29" t="s">
        <v>2640</v>
      </c>
      <c r="B790" s="4" t="s">
        <v>408</v>
      </c>
      <c r="C790" s="5" t="s">
        <v>425</v>
      </c>
      <c r="D790" s="5" t="s">
        <v>425</v>
      </c>
      <c r="E790" s="5" t="s">
        <v>425</v>
      </c>
      <c r="F790" s="18" t="s">
        <v>425</v>
      </c>
      <c r="G790" s="18" t="s">
        <v>425</v>
      </c>
      <c r="H790" s="18" t="s">
        <v>425</v>
      </c>
      <c r="I790" s="18" t="s">
        <v>425</v>
      </c>
    </row>
    <row r="791" spans="1:9">
      <c r="A791" s="29" t="s">
        <v>371</v>
      </c>
      <c r="B791" s="4" t="s">
        <v>406</v>
      </c>
      <c r="C791" s="5" t="s">
        <v>425</v>
      </c>
      <c r="D791" s="5" t="s">
        <v>425</v>
      </c>
      <c r="E791" s="5" t="s">
        <v>425</v>
      </c>
      <c r="F791" s="18" t="s">
        <v>425</v>
      </c>
      <c r="G791" s="18" t="s">
        <v>425</v>
      </c>
      <c r="H791" s="18" t="s">
        <v>425</v>
      </c>
      <c r="I791" s="18" t="s">
        <v>425</v>
      </c>
    </row>
    <row r="792" spans="1:9">
      <c r="A792" s="32" t="s">
        <v>808</v>
      </c>
      <c r="B792" s="4" t="s">
        <v>1294</v>
      </c>
      <c r="C792" s="5" t="s">
        <v>425</v>
      </c>
      <c r="D792" s="5" t="s">
        <v>425</v>
      </c>
      <c r="E792" s="5" t="s">
        <v>425</v>
      </c>
      <c r="F792" s="18" t="s">
        <v>425</v>
      </c>
      <c r="G792" s="18" t="s">
        <v>425</v>
      </c>
      <c r="H792" s="18" t="s">
        <v>425</v>
      </c>
      <c r="I792" s="18" t="s">
        <v>425</v>
      </c>
    </row>
    <row r="793" spans="1:9">
      <c r="A793" s="32" t="s">
        <v>810</v>
      </c>
      <c r="B793" s="4" t="s">
        <v>1295</v>
      </c>
      <c r="C793" s="5" t="s">
        <v>425</v>
      </c>
      <c r="D793" s="5" t="s">
        <v>425</v>
      </c>
      <c r="E793" s="5" t="s">
        <v>425</v>
      </c>
      <c r="F793" s="18" t="s">
        <v>425</v>
      </c>
      <c r="G793" s="18" t="s">
        <v>425</v>
      </c>
      <c r="H793" s="18" t="s">
        <v>425</v>
      </c>
      <c r="I793" s="18" t="s">
        <v>425</v>
      </c>
    </row>
    <row r="794" spans="1:9">
      <c r="A794" s="32" t="s">
        <v>812</v>
      </c>
      <c r="B794" s="4" t="s">
        <v>1296</v>
      </c>
      <c r="C794" s="5" t="s">
        <v>425</v>
      </c>
      <c r="D794" s="5" t="s">
        <v>425</v>
      </c>
      <c r="E794" s="5" t="s">
        <v>425</v>
      </c>
      <c r="F794" s="18" t="s">
        <v>425</v>
      </c>
      <c r="G794" s="18" t="s">
        <v>425</v>
      </c>
      <c r="H794" s="18" t="s">
        <v>425</v>
      </c>
      <c r="I794" s="18" t="s">
        <v>425</v>
      </c>
    </row>
    <row r="795" spans="1:9">
      <c r="A795" s="32" t="s">
        <v>814</v>
      </c>
      <c r="B795" s="4" t="s">
        <v>1297</v>
      </c>
      <c r="C795" s="5" t="s">
        <v>425</v>
      </c>
      <c r="D795" s="5" t="s">
        <v>425</v>
      </c>
      <c r="E795" s="5" t="s">
        <v>425</v>
      </c>
      <c r="F795" s="18" t="s">
        <v>425</v>
      </c>
      <c r="G795" s="18" t="s">
        <v>425</v>
      </c>
      <c r="H795" s="18" t="s">
        <v>425</v>
      </c>
      <c r="I795" s="18" t="s">
        <v>425</v>
      </c>
    </row>
    <row r="796" spans="1:9">
      <c r="A796" s="29" t="s">
        <v>2641</v>
      </c>
      <c r="B796" s="4" t="s">
        <v>367</v>
      </c>
      <c r="C796" s="5" t="s">
        <v>425</v>
      </c>
      <c r="D796" s="5" t="s">
        <v>425</v>
      </c>
      <c r="E796" s="5" t="s">
        <v>425</v>
      </c>
      <c r="F796" s="18" t="s">
        <v>425</v>
      </c>
      <c r="G796" s="18" t="s">
        <v>425</v>
      </c>
      <c r="H796" s="18" t="s">
        <v>425</v>
      </c>
      <c r="I796" s="18" t="s">
        <v>425</v>
      </c>
    </row>
    <row r="797" spans="1:9">
      <c r="A797" s="29" t="s">
        <v>368</v>
      </c>
      <c r="B797" s="4" t="s">
        <v>369</v>
      </c>
      <c r="C797" s="5" t="s">
        <v>425</v>
      </c>
      <c r="D797" s="5" t="s">
        <v>425</v>
      </c>
      <c r="E797" s="5" t="s">
        <v>425</v>
      </c>
      <c r="F797" s="18" t="s">
        <v>425</v>
      </c>
      <c r="G797" s="18" t="s">
        <v>425</v>
      </c>
      <c r="H797" s="18" t="s">
        <v>425</v>
      </c>
      <c r="I797" s="18" t="s">
        <v>425</v>
      </c>
    </row>
    <row r="798" spans="1:9">
      <c r="A798" s="30" t="s">
        <v>2643</v>
      </c>
      <c r="B798" s="33" t="s">
        <v>2644</v>
      </c>
      <c r="C798" s="5" t="s">
        <v>425</v>
      </c>
      <c r="D798" s="5" t="s">
        <v>425</v>
      </c>
      <c r="E798" s="5" t="s">
        <v>425</v>
      </c>
      <c r="F798" s="18" t="s">
        <v>425</v>
      </c>
      <c r="G798" s="18" t="s">
        <v>425</v>
      </c>
      <c r="H798" s="18" t="s">
        <v>425</v>
      </c>
      <c r="I798" s="18" t="s">
        <v>425</v>
      </c>
    </row>
    <row r="799" spans="1:9">
      <c r="A799" s="29" t="s">
        <v>2645</v>
      </c>
      <c r="B799" s="33" t="s">
        <v>2646</v>
      </c>
      <c r="C799" s="5" t="s">
        <v>425</v>
      </c>
      <c r="D799" s="5" t="s">
        <v>425</v>
      </c>
      <c r="E799" s="5" t="s">
        <v>425</v>
      </c>
      <c r="F799" s="18" t="s">
        <v>425</v>
      </c>
      <c r="G799" s="18" t="s">
        <v>425</v>
      </c>
      <c r="H799" s="18" t="s">
        <v>425</v>
      </c>
      <c r="I799" s="18" t="s">
        <v>425</v>
      </c>
    </row>
    <row r="800" spans="1:9">
      <c r="A800" s="30" t="s">
        <v>2648</v>
      </c>
      <c r="B800" s="33" t="s">
        <v>2649</v>
      </c>
      <c r="C800" s="5" t="s">
        <v>425</v>
      </c>
      <c r="D800" s="5" t="s">
        <v>425</v>
      </c>
      <c r="E800" s="5" t="s">
        <v>425</v>
      </c>
      <c r="F800" s="18" t="s">
        <v>425</v>
      </c>
      <c r="G800" s="18" t="s">
        <v>425</v>
      </c>
      <c r="H800" s="18" t="s">
        <v>425</v>
      </c>
      <c r="I800" s="18" t="s">
        <v>425</v>
      </c>
    </row>
    <row r="801" spans="1:9">
      <c r="A801" s="29" t="s">
        <v>1289</v>
      </c>
      <c r="B801" s="4" t="s">
        <v>1292</v>
      </c>
      <c r="C801" s="5" t="s">
        <v>425</v>
      </c>
      <c r="D801" s="5" t="s">
        <v>425</v>
      </c>
      <c r="E801" s="5" t="s">
        <v>425</v>
      </c>
      <c r="F801" s="18" t="s">
        <v>425</v>
      </c>
      <c r="G801" s="18" t="s">
        <v>425</v>
      </c>
      <c r="H801" s="18" t="s">
        <v>425</v>
      </c>
      <c r="I801" s="18" t="s">
        <v>425</v>
      </c>
    </row>
    <row r="802" spans="1:9">
      <c r="A802" s="29" t="s">
        <v>1291</v>
      </c>
      <c r="B802" s="4" t="s">
        <v>1293</v>
      </c>
      <c r="C802" s="5" t="s">
        <v>425</v>
      </c>
      <c r="D802" s="5" t="s">
        <v>425</v>
      </c>
      <c r="E802" s="5" t="s">
        <v>425</v>
      </c>
      <c r="F802" s="18" t="s">
        <v>425</v>
      </c>
      <c r="G802" s="18" t="s">
        <v>425</v>
      </c>
      <c r="H802" s="18" t="s">
        <v>425</v>
      </c>
      <c r="I802" s="18" t="s">
        <v>425</v>
      </c>
    </row>
    <row r="803" spans="1:9">
      <c r="A803" s="29" t="s">
        <v>373</v>
      </c>
      <c r="B803" s="4" t="s">
        <v>405</v>
      </c>
      <c r="C803" s="5" t="s">
        <v>425</v>
      </c>
      <c r="D803" s="5" t="s">
        <v>425</v>
      </c>
      <c r="E803" s="5" t="s">
        <v>425</v>
      </c>
      <c r="F803" s="18" t="s">
        <v>425</v>
      </c>
      <c r="G803" s="18" t="s">
        <v>425</v>
      </c>
      <c r="H803" s="18" t="s">
        <v>425</v>
      </c>
      <c r="I803" s="18" t="s">
        <v>425</v>
      </c>
    </row>
    <row r="804" spans="1:9">
      <c r="A804" s="29" t="s">
        <v>372</v>
      </c>
      <c r="B804" s="4" t="s">
        <v>404</v>
      </c>
      <c r="C804" s="5" t="s">
        <v>425</v>
      </c>
      <c r="D804" s="5" t="s">
        <v>425</v>
      </c>
      <c r="E804" s="5" t="s">
        <v>425</v>
      </c>
      <c r="F804" s="18" t="s">
        <v>425</v>
      </c>
      <c r="G804" s="18" t="s">
        <v>425</v>
      </c>
      <c r="H804" s="18" t="s">
        <v>425</v>
      </c>
      <c r="I804" s="18" t="s">
        <v>425</v>
      </c>
    </row>
    <row r="805" spans="1:9">
      <c r="A805" s="29" t="s">
        <v>375</v>
      </c>
      <c r="B805" s="4" t="s">
        <v>409</v>
      </c>
      <c r="C805" s="5" t="s">
        <v>425</v>
      </c>
      <c r="D805" s="5" t="s">
        <v>425</v>
      </c>
      <c r="E805" s="5" t="s">
        <v>425</v>
      </c>
      <c r="F805" s="18" t="s">
        <v>425</v>
      </c>
      <c r="G805" s="18" t="s">
        <v>425</v>
      </c>
      <c r="H805" s="18" t="s">
        <v>425</v>
      </c>
      <c r="I805" s="18" t="s">
        <v>425</v>
      </c>
    </row>
    <row r="806" spans="1:9">
      <c r="A806" s="29" t="s">
        <v>1223</v>
      </c>
      <c r="B806" s="4" t="s">
        <v>1224</v>
      </c>
      <c r="C806" s="5" t="s">
        <v>425</v>
      </c>
      <c r="D806" s="5" t="s">
        <v>425</v>
      </c>
      <c r="E806" s="5" t="s">
        <v>425</v>
      </c>
      <c r="F806" s="18" t="s">
        <v>425</v>
      </c>
      <c r="G806" s="18" t="s">
        <v>425</v>
      </c>
      <c r="H806" s="18" t="s">
        <v>425</v>
      </c>
      <c r="I806" s="18" t="s">
        <v>425</v>
      </c>
    </row>
    <row r="807" spans="1:9">
      <c r="A807" s="29" t="s">
        <v>1226</v>
      </c>
      <c r="B807" s="4" t="s">
        <v>1227</v>
      </c>
      <c r="C807" s="5" t="s">
        <v>425</v>
      </c>
      <c r="D807" s="5" t="s">
        <v>425</v>
      </c>
      <c r="E807" s="5" t="s">
        <v>425</v>
      </c>
      <c r="F807" s="18" t="s">
        <v>425</v>
      </c>
      <c r="G807" s="18" t="s">
        <v>425</v>
      </c>
      <c r="H807" s="18" t="s">
        <v>425</v>
      </c>
      <c r="I807" s="18" t="s">
        <v>425</v>
      </c>
    </row>
    <row r="808" spans="1:9">
      <c r="A808" s="29" t="s">
        <v>1229</v>
      </c>
      <c r="B808" s="4" t="s">
        <v>1230</v>
      </c>
      <c r="C808" s="5" t="s">
        <v>425</v>
      </c>
      <c r="D808" s="5" t="s">
        <v>425</v>
      </c>
      <c r="E808" s="5" t="s">
        <v>425</v>
      </c>
      <c r="F808" s="18" t="s">
        <v>425</v>
      </c>
      <c r="G808" s="18" t="s">
        <v>425</v>
      </c>
      <c r="H808" s="18" t="s">
        <v>425</v>
      </c>
      <c r="I808" s="18" t="s">
        <v>425</v>
      </c>
    </row>
    <row r="809" spans="1:9">
      <c r="A809" s="29" t="s">
        <v>1232</v>
      </c>
      <c r="B809" s="4" t="s">
        <v>1233</v>
      </c>
      <c r="C809" s="5" t="s">
        <v>425</v>
      </c>
      <c r="D809" s="5" t="s">
        <v>425</v>
      </c>
      <c r="E809" s="5" t="s">
        <v>425</v>
      </c>
      <c r="F809" s="18" t="s">
        <v>425</v>
      </c>
      <c r="G809" s="18" t="s">
        <v>425</v>
      </c>
      <c r="H809" s="18" t="s">
        <v>425</v>
      </c>
      <c r="I809" s="18" t="s">
        <v>425</v>
      </c>
    </row>
    <row r="810" spans="1:9">
      <c r="A810" s="29" t="s">
        <v>1235</v>
      </c>
      <c r="B810" s="4" t="s">
        <v>1236</v>
      </c>
      <c r="C810" s="5" t="s">
        <v>425</v>
      </c>
      <c r="D810" s="5" t="s">
        <v>425</v>
      </c>
      <c r="E810" s="5" t="s">
        <v>425</v>
      </c>
      <c r="F810" s="18" t="s">
        <v>425</v>
      </c>
      <c r="G810" s="18" t="s">
        <v>425</v>
      </c>
      <c r="H810" s="18" t="s">
        <v>425</v>
      </c>
      <c r="I810" s="18" t="s">
        <v>425</v>
      </c>
    </row>
    <row r="811" spans="1:9">
      <c r="A811" s="29" t="s">
        <v>1238</v>
      </c>
      <c r="B811" s="4" t="s">
        <v>1239</v>
      </c>
      <c r="C811" s="5" t="s">
        <v>425</v>
      </c>
      <c r="D811" s="5" t="s">
        <v>425</v>
      </c>
      <c r="E811" s="5" t="s">
        <v>425</v>
      </c>
      <c r="F811" s="18" t="s">
        <v>425</v>
      </c>
      <c r="G811" s="18" t="s">
        <v>425</v>
      </c>
      <c r="H811" s="18" t="s">
        <v>425</v>
      </c>
      <c r="I811" s="18" t="s">
        <v>425</v>
      </c>
    </row>
    <row r="812" spans="1:9">
      <c r="A812" s="29" t="s">
        <v>2650</v>
      </c>
      <c r="B812" s="4" t="s">
        <v>2651</v>
      </c>
      <c r="C812" s="5" t="s">
        <v>425</v>
      </c>
      <c r="D812" s="5" t="s">
        <v>425</v>
      </c>
      <c r="E812" s="5" t="s">
        <v>425</v>
      </c>
      <c r="F812" s="18" t="s">
        <v>425</v>
      </c>
      <c r="G812" s="18" t="s">
        <v>425</v>
      </c>
      <c r="H812" s="18" t="s">
        <v>425</v>
      </c>
      <c r="I812" s="18" t="s">
        <v>425</v>
      </c>
    </row>
    <row r="813" spans="1:9">
      <c r="A813" s="29" t="s">
        <v>380</v>
      </c>
      <c r="B813" s="4" t="s">
        <v>411</v>
      </c>
      <c r="C813" s="5" t="s">
        <v>425</v>
      </c>
      <c r="D813" s="5" t="s">
        <v>425</v>
      </c>
      <c r="E813" s="5" t="s">
        <v>425</v>
      </c>
      <c r="F813" s="18" t="s">
        <v>425</v>
      </c>
      <c r="G813" s="18" t="s">
        <v>425</v>
      </c>
      <c r="H813" s="18" t="s">
        <v>425</v>
      </c>
      <c r="I813" s="18" t="s">
        <v>425</v>
      </c>
    </row>
    <row r="814" spans="1:9">
      <c r="A814" s="34" t="s">
        <v>393</v>
      </c>
      <c r="B814" s="4" t="s">
        <v>2652</v>
      </c>
      <c r="C814" s="5" t="s">
        <v>425</v>
      </c>
      <c r="D814" s="5" t="s">
        <v>425</v>
      </c>
      <c r="E814" s="5" t="s">
        <v>425</v>
      </c>
      <c r="F814" s="18" t="s">
        <v>425</v>
      </c>
      <c r="G814" s="18" t="s">
        <v>425</v>
      </c>
      <c r="H814" s="18" t="s">
        <v>425</v>
      </c>
      <c r="I814" s="18" t="s">
        <v>425</v>
      </c>
    </row>
    <row r="815" spans="1:9">
      <c r="A815" s="34" t="s">
        <v>391</v>
      </c>
      <c r="B815" s="4" t="s">
        <v>2653</v>
      </c>
      <c r="C815" s="5" t="s">
        <v>425</v>
      </c>
      <c r="D815" s="5" t="s">
        <v>425</v>
      </c>
      <c r="E815" s="5" t="s">
        <v>425</v>
      </c>
      <c r="F815" s="18" t="s">
        <v>425</v>
      </c>
      <c r="G815" s="18" t="s">
        <v>425</v>
      </c>
      <c r="H815" s="18" t="s">
        <v>425</v>
      </c>
      <c r="I815" s="18" t="s">
        <v>425</v>
      </c>
    </row>
    <row r="816" spans="1:9">
      <c r="A816" s="34" t="s">
        <v>392</v>
      </c>
      <c r="B816" s="4" t="s">
        <v>2654</v>
      </c>
      <c r="C816" s="5" t="s">
        <v>425</v>
      </c>
      <c r="D816" s="5" t="s">
        <v>425</v>
      </c>
      <c r="E816" s="5" t="s">
        <v>425</v>
      </c>
      <c r="F816" s="18" t="s">
        <v>425</v>
      </c>
      <c r="G816" s="18" t="s">
        <v>425</v>
      </c>
      <c r="H816" s="18" t="s">
        <v>425</v>
      </c>
      <c r="I816" s="18" t="s">
        <v>425</v>
      </c>
    </row>
    <row r="817" spans="1:9">
      <c r="A817" s="34" t="s">
        <v>2655</v>
      </c>
      <c r="B817" s="4" t="s">
        <v>2656</v>
      </c>
      <c r="C817" s="5" t="s">
        <v>425</v>
      </c>
      <c r="D817" s="5" t="s">
        <v>425</v>
      </c>
      <c r="E817" s="5" t="s">
        <v>425</v>
      </c>
      <c r="F817" s="18" t="s">
        <v>425</v>
      </c>
      <c r="G817" s="18" t="s">
        <v>425</v>
      </c>
      <c r="H817" s="18" t="s">
        <v>425</v>
      </c>
      <c r="I817" s="18" t="s">
        <v>425</v>
      </c>
    </row>
    <row r="818" spans="1:9">
      <c r="A818" s="34" t="s">
        <v>2657</v>
      </c>
      <c r="B818" s="4" t="s">
        <v>2658</v>
      </c>
      <c r="C818" s="5" t="s">
        <v>425</v>
      </c>
      <c r="D818" s="5" t="s">
        <v>425</v>
      </c>
      <c r="E818" s="5" t="s">
        <v>425</v>
      </c>
      <c r="F818" s="18" t="s">
        <v>425</v>
      </c>
      <c r="G818" s="18" t="s">
        <v>425</v>
      </c>
      <c r="H818" s="18" t="s">
        <v>425</v>
      </c>
      <c r="I818" s="18" t="s">
        <v>425</v>
      </c>
    </row>
    <row r="819" spans="1:9">
      <c r="A819" s="34" t="s">
        <v>2659</v>
      </c>
      <c r="B819" s="4" t="s">
        <v>2660</v>
      </c>
      <c r="C819" s="5" t="s">
        <v>425</v>
      </c>
      <c r="D819" s="5" t="s">
        <v>425</v>
      </c>
      <c r="E819" s="5" t="s">
        <v>425</v>
      </c>
      <c r="F819" s="18" t="s">
        <v>425</v>
      </c>
      <c r="G819" s="18" t="s">
        <v>425</v>
      </c>
      <c r="H819" s="18" t="s">
        <v>425</v>
      </c>
      <c r="I819" s="18" t="s">
        <v>425</v>
      </c>
    </row>
    <row r="820" spans="1:9">
      <c r="A820" s="20" t="s">
        <v>338</v>
      </c>
      <c r="B820" s="4" t="s">
        <v>339</v>
      </c>
      <c r="C820" s="5" t="s">
        <v>425</v>
      </c>
      <c r="D820" s="5" t="s">
        <v>425</v>
      </c>
      <c r="E820" s="5" t="s">
        <v>425</v>
      </c>
      <c r="F820" s="18" t="s">
        <v>425</v>
      </c>
      <c r="G820" s="18" t="s">
        <v>425</v>
      </c>
      <c r="H820" s="18" t="s">
        <v>425</v>
      </c>
      <c r="I820" s="18" t="s">
        <v>425</v>
      </c>
    </row>
    <row r="821" spans="1:9">
      <c r="A821" s="20" t="s">
        <v>341</v>
      </c>
      <c r="B821" s="4" t="s">
        <v>342</v>
      </c>
      <c r="C821" s="5" t="s">
        <v>425</v>
      </c>
      <c r="D821" s="5" t="s">
        <v>425</v>
      </c>
      <c r="E821" s="5" t="s">
        <v>425</v>
      </c>
      <c r="F821" s="18" t="s">
        <v>425</v>
      </c>
      <c r="G821" s="18" t="s">
        <v>425</v>
      </c>
      <c r="H821" s="18" t="s">
        <v>425</v>
      </c>
      <c r="I821" s="18" t="s">
        <v>425</v>
      </c>
    </row>
    <row r="822" spans="1:9">
      <c r="A822" s="20" t="s">
        <v>802</v>
      </c>
      <c r="B822" s="4" t="s">
        <v>1284</v>
      </c>
      <c r="C822" s="5" t="s">
        <v>425</v>
      </c>
      <c r="D822" s="5" t="s">
        <v>425</v>
      </c>
      <c r="E822" s="5" t="s">
        <v>425</v>
      </c>
      <c r="F822" s="18" t="s">
        <v>425</v>
      </c>
      <c r="G822" s="18" t="s">
        <v>425</v>
      </c>
      <c r="H822" s="18" t="s">
        <v>425</v>
      </c>
      <c r="I822" s="18" t="s">
        <v>425</v>
      </c>
    </row>
    <row r="823" spans="1:9">
      <c r="A823" s="20" t="s">
        <v>804</v>
      </c>
      <c r="B823" s="4" t="s">
        <v>1285</v>
      </c>
      <c r="C823" s="5" t="s">
        <v>425</v>
      </c>
      <c r="D823" s="5" t="s">
        <v>425</v>
      </c>
      <c r="E823" s="5" t="s">
        <v>425</v>
      </c>
      <c r="F823" s="18" t="s">
        <v>425</v>
      </c>
      <c r="G823" s="18" t="s">
        <v>425</v>
      </c>
      <c r="H823" s="18" t="s">
        <v>425</v>
      </c>
      <c r="I823" s="18" t="s">
        <v>425</v>
      </c>
    </row>
    <row r="824" spans="1:9">
      <c r="A824" s="20" t="s">
        <v>806</v>
      </c>
      <c r="B824" s="4" t="s">
        <v>1286</v>
      </c>
      <c r="C824" s="5" t="s">
        <v>425</v>
      </c>
      <c r="D824" s="5" t="s">
        <v>425</v>
      </c>
      <c r="E824" s="5" t="s">
        <v>425</v>
      </c>
      <c r="F824" s="18" t="s">
        <v>425</v>
      </c>
      <c r="G824" s="18" t="s">
        <v>425</v>
      </c>
      <c r="H824" s="18" t="s">
        <v>425</v>
      </c>
      <c r="I824" s="18" t="s">
        <v>425</v>
      </c>
    </row>
    <row r="825" spans="1:9">
      <c r="A825" s="30" t="s">
        <v>834</v>
      </c>
      <c r="B825" s="4" t="s">
        <v>2661</v>
      </c>
      <c r="C825" s="5" t="s">
        <v>425</v>
      </c>
      <c r="D825" s="5" t="s">
        <v>425</v>
      </c>
      <c r="E825" s="5" t="s">
        <v>425</v>
      </c>
      <c r="F825" s="18" t="s">
        <v>425</v>
      </c>
      <c r="G825" s="18" t="s">
        <v>425</v>
      </c>
      <c r="H825" s="18" t="s">
        <v>425</v>
      </c>
      <c r="I825" s="18" t="s">
        <v>425</v>
      </c>
    </row>
    <row r="826" spans="1:9">
      <c r="A826" s="29" t="s">
        <v>837</v>
      </c>
      <c r="B826" s="4" t="s">
        <v>2662</v>
      </c>
      <c r="C826" s="5" t="s">
        <v>425</v>
      </c>
      <c r="D826" s="5" t="s">
        <v>425</v>
      </c>
      <c r="E826" s="5" t="s">
        <v>425</v>
      </c>
      <c r="F826" s="18" t="s">
        <v>425</v>
      </c>
      <c r="G826" s="18" t="s">
        <v>425</v>
      </c>
      <c r="H826" s="18" t="s">
        <v>425</v>
      </c>
      <c r="I826" s="18" t="s">
        <v>425</v>
      </c>
    </row>
    <row r="827" spans="1:9">
      <c r="A827" s="29" t="s">
        <v>374</v>
      </c>
      <c r="B827" s="4" t="s">
        <v>410</v>
      </c>
      <c r="C827" s="5" t="s">
        <v>425</v>
      </c>
      <c r="D827" s="5" t="s">
        <v>425</v>
      </c>
      <c r="E827" s="5" t="s">
        <v>425</v>
      </c>
      <c r="F827" s="18" t="s">
        <v>425</v>
      </c>
      <c r="G827" s="18" t="s">
        <v>425</v>
      </c>
      <c r="H827" s="18" t="s">
        <v>425</v>
      </c>
      <c r="I827" s="18" t="s">
        <v>425</v>
      </c>
    </row>
    <row r="828" spans="1:9">
      <c r="A828" s="29" t="s">
        <v>381</v>
      </c>
      <c r="B828" s="4" t="s">
        <v>627</v>
      </c>
      <c r="C828" s="5" t="s">
        <v>425</v>
      </c>
      <c r="D828" s="5" t="s">
        <v>425</v>
      </c>
      <c r="E828" s="5" t="s">
        <v>425</v>
      </c>
      <c r="F828" s="18" t="s">
        <v>425</v>
      </c>
      <c r="G828" s="18" t="s">
        <v>425</v>
      </c>
      <c r="H828" s="18" t="s">
        <v>425</v>
      </c>
      <c r="I828" s="18" t="s">
        <v>425</v>
      </c>
    </row>
    <row r="829" spans="1:9">
      <c r="A829" s="29" t="s">
        <v>383</v>
      </c>
      <c r="B829" s="4" t="s">
        <v>626</v>
      </c>
      <c r="C829" s="5" t="s">
        <v>425</v>
      </c>
      <c r="D829" s="5" t="s">
        <v>425</v>
      </c>
      <c r="E829" s="5" t="s">
        <v>425</v>
      </c>
      <c r="F829" s="18" t="s">
        <v>425</v>
      </c>
      <c r="G829" s="18" t="s">
        <v>425</v>
      </c>
      <c r="H829" s="18" t="s">
        <v>425</v>
      </c>
      <c r="I829" s="18" t="s">
        <v>425</v>
      </c>
    </row>
    <row r="830" spans="1:9">
      <c r="A830" s="29" t="s">
        <v>2664</v>
      </c>
      <c r="B830" s="4" t="s">
        <v>2665</v>
      </c>
      <c r="C830" s="5" t="s">
        <v>425</v>
      </c>
      <c r="D830" s="5" t="s">
        <v>425</v>
      </c>
      <c r="E830" s="5" t="s">
        <v>425</v>
      </c>
      <c r="F830" s="18" t="s">
        <v>425</v>
      </c>
      <c r="G830" s="18" t="s">
        <v>425</v>
      </c>
      <c r="H830" s="18" t="s">
        <v>425</v>
      </c>
      <c r="I830" s="18" t="s">
        <v>425</v>
      </c>
    </row>
    <row r="831" spans="1:9">
      <c r="A831" s="29" t="s">
        <v>835</v>
      </c>
      <c r="B831" s="9" t="s">
        <v>2302</v>
      </c>
      <c r="C831" s="5" t="s">
        <v>425</v>
      </c>
      <c r="D831" s="5" t="s">
        <v>425</v>
      </c>
      <c r="E831" s="5" t="s">
        <v>425</v>
      </c>
      <c r="F831" s="18" t="s">
        <v>425</v>
      </c>
      <c r="G831" s="18" t="s">
        <v>425</v>
      </c>
      <c r="H831" s="18" t="s">
        <v>425</v>
      </c>
      <c r="I831" s="18" t="s">
        <v>425</v>
      </c>
    </row>
    <row r="832" spans="1:9">
      <c r="A832" s="29" t="s">
        <v>836</v>
      </c>
      <c r="B832" s="4" t="s">
        <v>1298</v>
      </c>
      <c r="C832" s="5" t="s">
        <v>425</v>
      </c>
      <c r="D832" s="5" t="s">
        <v>425</v>
      </c>
      <c r="E832" s="5" t="s">
        <v>425</v>
      </c>
      <c r="F832" s="18" t="s">
        <v>425</v>
      </c>
      <c r="G832" s="18" t="s">
        <v>425</v>
      </c>
      <c r="H832" s="18" t="s">
        <v>425</v>
      </c>
      <c r="I832" s="18" t="s">
        <v>425</v>
      </c>
    </row>
    <row r="833" spans="1:9">
      <c r="A833" s="29" t="s">
        <v>376</v>
      </c>
      <c r="B833" s="4" t="s">
        <v>958</v>
      </c>
      <c r="C833" s="5" t="s">
        <v>425</v>
      </c>
      <c r="D833" s="5" t="s">
        <v>425</v>
      </c>
      <c r="E833" s="5" t="s">
        <v>425</v>
      </c>
      <c r="F833" s="18" t="s">
        <v>425</v>
      </c>
      <c r="G833" s="18" t="s">
        <v>425</v>
      </c>
      <c r="H833" s="18" t="s">
        <v>425</v>
      </c>
      <c r="I833" s="18" t="s">
        <v>425</v>
      </c>
    </row>
    <row r="834" spans="1:9">
      <c r="A834" s="29" t="s">
        <v>379</v>
      </c>
      <c r="B834" s="4" t="s">
        <v>2666</v>
      </c>
      <c r="C834" s="5" t="s">
        <v>425</v>
      </c>
      <c r="D834" s="5" t="s">
        <v>425</v>
      </c>
      <c r="E834" s="5" t="s">
        <v>425</v>
      </c>
      <c r="F834" s="18" t="s">
        <v>425</v>
      </c>
      <c r="G834" s="18" t="s">
        <v>425</v>
      </c>
      <c r="H834" s="18" t="s">
        <v>425</v>
      </c>
      <c r="I834" s="18" t="s">
        <v>425</v>
      </c>
    </row>
    <row r="835" spans="1:9">
      <c r="A835" s="29" t="s">
        <v>377</v>
      </c>
      <c r="B835" s="4" t="s">
        <v>629</v>
      </c>
      <c r="C835" s="5" t="s">
        <v>425</v>
      </c>
      <c r="D835" s="5" t="s">
        <v>425</v>
      </c>
      <c r="E835" s="5" t="s">
        <v>425</v>
      </c>
      <c r="F835" s="18" t="s">
        <v>425</v>
      </c>
      <c r="G835" s="18" t="s">
        <v>425</v>
      </c>
      <c r="H835" s="18" t="s">
        <v>425</v>
      </c>
      <c r="I835" s="18" t="s">
        <v>425</v>
      </c>
    </row>
    <row r="836" spans="1:9">
      <c r="A836" s="29" t="s">
        <v>378</v>
      </c>
      <c r="B836" s="4" t="s">
        <v>630</v>
      </c>
      <c r="C836" s="5" t="s">
        <v>425</v>
      </c>
      <c r="D836" s="5" t="s">
        <v>425</v>
      </c>
      <c r="E836" s="5" t="s">
        <v>425</v>
      </c>
      <c r="F836" s="18" t="s">
        <v>425</v>
      </c>
      <c r="G836" s="18" t="s">
        <v>425</v>
      </c>
      <c r="H836" s="18" t="s">
        <v>425</v>
      </c>
      <c r="I836" s="18" t="s">
        <v>425</v>
      </c>
    </row>
    <row r="837" spans="1:9">
      <c r="A837" s="29" t="s">
        <v>838</v>
      </c>
      <c r="B837" s="4" t="s">
        <v>1299</v>
      </c>
      <c r="C837" s="5" t="s">
        <v>425</v>
      </c>
      <c r="D837" s="5" t="s">
        <v>425</v>
      </c>
      <c r="E837" s="5" t="s">
        <v>425</v>
      </c>
      <c r="F837" s="18" t="s">
        <v>425</v>
      </c>
      <c r="G837" s="18" t="s">
        <v>425</v>
      </c>
      <c r="H837" s="18" t="s">
        <v>425</v>
      </c>
      <c r="I837" s="18" t="s">
        <v>425</v>
      </c>
    </row>
    <row r="838" spans="1:9">
      <c r="A838" s="19" t="s">
        <v>2667</v>
      </c>
      <c r="B838" s="4" t="s">
        <v>316</v>
      </c>
      <c r="C838" s="5" t="s">
        <v>425</v>
      </c>
      <c r="D838" s="5" t="s">
        <v>425</v>
      </c>
      <c r="E838" s="5" t="s">
        <v>425</v>
      </c>
      <c r="F838" s="18" t="s">
        <v>425</v>
      </c>
      <c r="G838" s="18" t="s">
        <v>425</v>
      </c>
      <c r="H838" s="18" t="s">
        <v>425</v>
      </c>
      <c r="I838" s="18" t="s">
        <v>425</v>
      </c>
    </row>
    <row r="839" spans="1:9">
      <c r="A839" s="29" t="s">
        <v>403</v>
      </c>
      <c r="B839" s="39" t="s">
        <v>447</v>
      </c>
      <c r="C839" s="40" t="s">
        <v>425</v>
      </c>
      <c r="D839" s="40" t="s">
        <v>425</v>
      </c>
      <c r="E839" s="40" t="s">
        <v>2559</v>
      </c>
      <c r="F839" s="42" t="s">
        <v>425</v>
      </c>
      <c r="G839" s="42" t="s">
        <v>425</v>
      </c>
      <c r="H839" s="42" t="s">
        <v>425</v>
      </c>
      <c r="I839" s="42" t="s">
        <v>425</v>
      </c>
    </row>
    <row r="840" spans="1:9">
      <c r="A840" s="29" t="s">
        <v>395</v>
      </c>
      <c r="B840" s="39" t="s">
        <v>419</v>
      </c>
      <c r="C840" s="40" t="s">
        <v>425</v>
      </c>
      <c r="D840" s="40" t="s">
        <v>425</v>
      </c>
      <c r="E840" s="40" t="s">
        <v>425</v>
      </c>
      <c r="F840" s="39" t="s">
        <v>2560</v>
      </c>
      <c r="G840" s="42" t="s">
        <v>425</v>
      </c>
      <c r="H840" s="42" t="s">
        <v>425</v>
      </c>
      <c r="I840" s="42" t="s">
        <v>425</v>
      </c>
    </row>
    <row r="841" spans="1:9">
      <c r="A841" s="29" t="s">
        <v>2669</v>
      </c>
      <c r="B841" s="39" t="s">
        <v>2670</v>
      </c>
      <c r="C841" s="40" t="s">
        <v>425</v>
      </c>
      <c r="D841" s="40" t="s">
        <v>425</v>
      </c>
      <c r="E841" s="40" t="s">
        <v>425</v>
      </c>
      <c r="F841" s="42" t="s">
        <v>425</v>
      </c>
      <c r="G841" s="42" t="s">
        <v>425</v>
      </c>
      <c r="H841" s="42" t="s">
        <v>425</v>
      </c>
      <c r="I841" s="42" t="s">
        <v>425</v>
      </c>
    </row>
    <row r="842" spans="1:9">
      <c r="A842" s="29" t="s">
        <v>401</v>
      </c>
      <c r="B842" s="39" t="s">
        <v>482</v>
      </c>
      <c r="C842" s="40" t="s">
        <v>2557</v>
      </c>
      <c r="D842" s="40" t="s">
        <v>425</v>
      </c>
      <c r="E842" s="40" t="s">
        <v>425</v>
      </c>
      <c r="F842" s="39" t="s">
        <v>425</v>
      </c>
      <c r="G842" s="42" t="s">
        <v>425</v>
      </c>
      <c r="H842" s="42" t="s">
        <v>425</v>
      </c>
      <c r="I842" s="42" t="s">
        <v>425</v>
      </c>
    </row>
    <row r="843" spans="1:9">
      <c r="A843" s="29" t="s">
        <v>2671</v>
      </c>
      <c r="B843" s="39" t="s">
        <v>421</v>
      </c>
      <c r="C843" s="40" t="s">
        <v>425</v>
      </c>
      <c r="D843" s="40" t="s">
        <v>425</v>
      </c>
      <c r="E843" s="40" t="s">
        <v>425</v>
      </c>
      <c r="F843" s="42" t="s">
        <v>425</v>
      </c>
      <c r="G843" s="42" t="s">
        <v>425</v>
      </c>
      <c r="H843" s="42" t="s">
        <v>425</v>
      </c>
      <c r="I843" s="42" t="s">
        <v>425</v>
      </c>
    </row>
    <row r="844" spans="1:9">
      <c r="A844" s="29" t="s">
        <v>402</v>
      </c>
      <c r="B844" s="39" t="s">
        <v>418</v>
      </c>
      <c r="C844" s="40" t="s">
        <v>425</v>
      </c>
      <c r="D844" s="40" t="s">
        <v>2558</v>
      </c>
      <c r="E844" s="40" t="s">
        <v>425</v>
      </c>
      <c r="F844" s="42" t="s">
        <v>425</v>
      </c>
      <c r="G844" s="42" t="s">
        <v>425</v>
      </c>
      <c r="H844" s="42" t="s">
        <v>425</v>
      </c>
      <c r="I844" s="42" t="s">
        <v>425</v>
      </c>
    </row>
    <row r="845" spans="1:9">
      <c r="A845" s="19" t="s">
        <v>350</v>
      </c>
      <c r="B845" s="39" t="s">
        <v>2672</v>
      </c>
      <c r="C845" s="40" t="s">
        <v>425</v>
      </c>
      <c r="D845" s="40" t="s">
        <v>425</v>
      </c>
      <c r="E845" s="40" t="s">
        <v>425</v>
      </c>
      <c r="F845" s="39" t="s">
        <v>349</v>
      </c>
      <c r="G845" s="42" t="s">
        <v>425</v>
      </c>
      <c r="H845" s="42" t="s">
        <v>425</v>
      </c>
      <c r="I845" s="42" t="s">
        <v>425</v>
      </c>
    </row>
    <row r="846" spans="1:9">
      <c r="A846" s="19" t="s">
        <v>2709</v>
      </c>
      <c r="B846" s="4" t="s">
        <v>352</v>
      </c>
      <c r="C846" s="5" t="s">
        <v>425</v>
      </c>
      <c r="D846" s="5" t="s">
        <v>425</v>
      </c>
      <c r="E846" s="5" t="s">
        <v>425</v>
      </c>
      <c r="F846" s="18" t="s">
        <v>425</v>
      </c>
      <c r="G846" s="18" t="s">
        <v>425</v>
      </c>
      <c r="H846" s="18" t="s">
        <v>425</v>
      </c>
      <c r="I846" s="18" t="s">
        <v>425</v>
      </c>
    </row>
    <row r="847" spans="1:9">
      <c r="A847" s="29" t="s">
        <v>2673</v>
      </c>
      <c r="B847" s="4" t="s">
        <v>954</v>
      </c>
      <c r="C847" s="5" t="s">
        <v>425</v>
      </c>
      <c r="D847" s="5" t="s">
        <v>425</v>
      </c>
      <c r="E847" s="5" t="s">
        <v>425</v>
      </c>
      <c r="F847" s="18" t="s">
        <v>425</v>
      </c>
      <c r="G847" s="18" t="s">
        <v>425</v>
      </c>
      <c r="H847" s="18" t="s">
        <v>425</v>
      </c>
      <c r="I847" s="18" t="s">
        <v>425</v>
      </c>
    </row>
    <row r="848" spans="1:9">
      <c r="A848" s="29" t="s">
        <v>400</v>
      </c>
      <c r="B848" s="4" t="s">
        <v>2674</v>
      </c>
      <c r="C848" s="5" t="s">
        <v>425</v>
      </c>
      <c r="D848" s="5" t="s">
        <v>425</v>
      </c>
      <c r="E848" s="5" t="s">
        <v>425</v>
      </c>
      <c r="F848" s="18" t="s">
        <v>425</v>
      </c>
      <c r="G848" s="18" t="s">
        <v>425</v>
      </c>
      <c r="H848" s="18" t="s">
        <v>425</v>
      </c>
      <c r="I848" s="18" t="s">
        <v>425</v>
      </c>
    </row>
    <row r="849" spans="1:9">
      <c r="A849" s="29" t="s">
        <v>397</v>
      </c>
      <c r="B849" s="9" t="s">
        <v>2302</v>
      </c>
      <c r="C849" s="5" t="s">
        <v>425</v>
      </c>
      <c r="D849" s="5" t="s">
        <v>425</v>
      </c>
      <c r="E849" s="5" t="s">
        <v>425</v>
      </c>
      <c r="F849" s="18" t="s">
        <v>425</v>
      </c>
      <c r="G849" s="18" t="s">
        <v>425</v>
      </c>
      <c r="H849" s="18" t="s">
        <v>425</v>
      </c>
      <c r="I849" s="18" t="s">
        <v>425</v>
      </c>
    </row>
    <row r="850" spans="1:9">
      <c r="A850" s="29" t="s">
        <v>396</v>
      </c>
      <c r="B850" s="9" t="s">
        <v>2302</v>
      </c>
      <c r="C850" s="5" t="s">
        <v>425</v>
      </c>
      <c r="D850" s="5" t="s">
        <v>425</v>
      </c>
      <c r="E850" s="5" t="s">
        <v>425</v>
      </c>
      <c r="F850" s="18" t="s">
        <v>425</v>
      </c>
      <c r="G850" s="18" t="s">
        <v>425</v>
      </c>
      <c r="H850" s="18" t="s">
        <v>425</v>
      </c>
      <c r="I850" s="18" t="s">
        <v>425</v>
      </c>
    </row>
    <row r="851" spans="1:9">
      <c r="A851" s="29" t="s">
        <v>2675</v>
      </c>
      <c r="B851" s="4" t="s">
        <v>445</v>
      </c>
      <c r="C851" s="5" t="s">
        <v>425</v>
      </c>
      <c r="D851" s="5" t="s">
        <v>425</v>
      </c>
      <c r="E851" s="5" t="s">
        <v>425</v>
      </c>
      <c r="F851" s="18" t="s">
        <v>425</v>
      </c>
      <c r="G851" s="18" t="s">
        <v>425</v>
      </c>
      <c r="H851" s="18" t="s">
        <v>425</v>
      </c>
      <c r="I851" s="18" t="s">
        <v>425</v>
      </c>
    </row>
    <row r="852" spans="1:9">
      <c r="A852" s="29" t="s">
        <v>398</v>
      </c>
      <c r="B852" s="4" t="s">
        <v>422</v>
      </c>
      <c r="C852" s="5" t="s">
        <v>425</v>
      </c>
      <c r="D852" s="5" t="s">
        <v>425</v>
      </c>
      <c r="E852" s="5" t="s">
        <v>425</v>
      </c>
      <c r="F852" s="18" t="s">
        <v>425</v>
      </c>
      <c r="G852" s="18" t="s">
        <v>425</v>
      </c>
      <c r="H852" s="18" t="s">
        <v>425</v>
      </c>
      <c r="I852" s="18" t="s">
        <v>425</v>
      </c>
    </row>
    <row r="853" spans="1:9">
      <c r="A853" s="29" t="s">
        <v>2676</v>
      </c>
      <c r="B853" s="4" t="s">
        <v>2677</v>
      </c>
      <c r="C853" s="5" t="s">
        <v>425</v>
      </c>
      <c r="D853" s="5" t="s">
        <v>425</v>
      </c>
      <c r="E853" s="5" t="s">
        <v>425</v>
      </c>
      <c r="F853" s="18" t="s">
        <v>425</v>
      </c>
      <c r="G853" s="18" t="s">
        <v>425</v>
      </c>
      <c r="H853" s="18" t="s">
        <v>425</v>
      </c>
      <c r="I853" s="18" t="s">
        <v>425</v>
      </c>
    </row>
    <row r="854" spans="1:9">
      <c r="A854" s="29" t="s">
        <v>382</v>
      </c>
      <c r="B854" s="4" t="s">
        <v>628</v>
      </c>
      <c r="C854" s="5" t="s">
        <v>425</v>
      </c>
      <c r="D854" s="5" t="s">
        <v>425</v>
      </c>
      <c r="E854" s="5" t="s">
        <v>425</v>
      </c>
      <c r="F854" s="18" t="s">
        <v>425</v>
      </c>
      <c r="G854" s="18" t="s">
        <v>425</v>
      </c>
      <c r="H854" s="18" t="s">
        <v>425</v>
      </c>
      <c r="I854" s="18" t="s">
        <v>425</v>
      </c>
    </row>
    <row r="855" spans="1:9">
      <c r="A855" s="29" t="s">
        <v>2678</v>
      </c>
      <c r="B855" s="4" t="s">
        <v>417</v>
      </c>
      <c r="C855" s="5" t="s">
        <v>425</v>
      </c>
      <c r="D855" s="5" t="s">
        <v>425</v>
      </c>
      <c r="E855" s="5" t="s">
        <v>425</v>
      </c>
      <c r="F855" s="18" t="s">
        <v>425</v>
      </c>
      <c r="G855" s="18" t="s">
        <v>425</v>
      </c>
      <c r="H855" s="18" t="s">
        <v>425</v>
      </c>
      <c r="I855" s="18" t="s">
        <v>425</v>
      </c>
    </row>
    <row r="856" spans="1:9">
      <c r="A856" s="29" t="s">
        <v>2680</v>
      </c>
      <c r="B856" s="4" t="s">
        <v>2681</v>
      </c>
      <c r="C856" s="5" t="s">
        <v>425</v>
      </c>
      <c r="D856" s="5" t="s">
        <v>425</v>
      </c>
      <c r="E856" s="5" t="s">
        <v>425</v>
      </c>
      <c r="F856" s="18" t="s">
        <v>425</v>
      </c>
      <c r="G856" s="18" t="s">
        <v>425</v>
      </c>
      <c r="H856" s="18" t="s">
        <v>425</v>
      </c>
      <c r="I856" s="18" t="s">
        <v>425</v>
      </c>
    </row>
    <row r="857" spans="1:9">
      <c r="A857" s="29" t="s">
        <v>2683</v>
      </c>
      <c r="B857" s="4" t="s">
        <v>2684</v>
      </c>
      <c r="C857" s="5" t="s">
        <v>425</v>
      </c>
      <c r="D857" s="5" t="s">
        <v>425</v>
      </c>
      <c r="E857" s="5" t="s">
        <v>425</v>
      </c>
      <c r="F857" s="18" t="s">
        <v>425</v>
      </c>
      <c r="G857" s="18" t="s">
        <v>425</v>
      </c>
      <c r="H857" s="18" t="s">
        <v>425</v>
      </c>
      <c r="I857" s="18" t="s">
        <v>425</v>
      </c>
    </row>
    <row r="858" spans="1:9">
      <c r="A858" s="29" t="s">
        <v>2686</v>
      </c>
      <c r="B858" s="4" t="s">
        <v>2687</v>
      </c>
      <c r="C858" s="5" t="s">
        <v>425</v>
      </c>
      <c r="D858" s="5" t="s">
        <v>425</v>
      </c>
      <c r="E858" s="5" t="s">
        <v>425</v>
      </c>
      <c r="F858" s="18" t="s">
        <v>425</v>
      </c>
      <c r="G858" s="18" t="s">
        <v>425</v>
      </c>
      <c r="H858" s="18" t="s">
        <v>425</v>
      </c>
      <c r="I858" s="18" t="s">
        <v>425</v>
      </c>
    </row>
    <row r="859" spans="1:9">
      <c r="A859" s="29" t="s">
        <v>2689</v>
      </c>
      <c r="B859" s="4" t="s">
        <v>2690</v>
      </c>
      <c r="C859" s="5" t="s">
        <v>425</v>
      </c>
      <c r="D859" s="5" t="s">
        <v>425</v>
      </c>
      <c r="E859" s="5" t="s">
        <v>425</v>
      </c>
      <c r="F859" s="18" t="s">
        <v>425</v>
      </c>
      <c r="G859" s="18" t="s">
        <v>425</v>
      </c>
      <c r="H859" s="18" t="s">
        <v>425</v>
      </c>
      <c r="I859" s="18" t="s">
        <v>425</v>
      </c>
    </row>
    <row r="860" spans="1:9">
      <c r="A860" s="20" t="s">
        <v>842</v>
      </c>
      <c r="B860" s="4" t="s">
        <v>922</v>
      </c>
      <c r="C860" s="5" t="s">
        <v>425</v>
      </c>
      <c r="D860" s="5" t="s">
        <v>425</v>
      </c>
      <c r="E860" s="5" t="s">
        <v>425</v>
      </c>
      <c r="F860" s="18" t="s">
        <v>425</v>
      </c>
      <c r="G860" s="18" t="s">
        <v>425</v>
      </c>
      <c r="H860" s="18" t="s">
        <v>425</v>
      </c>
      <c r="I860" s="18" t="s">
        <v>425</v>
      </c>
    </row>
    <row r="861" spans="1:9">
      <c r="A861" s="20" t="s">
        <v>844</v>
      </c>
      <c r="B861" s="4" t="s">
        <v>938</v>
      </c>
      <c r="C861" s="5" t="s">
        <v>425</v>
      </c>
      <c r="D861" s="5" t="s">
        <v>425</v>
      </c>
      <c r="E861" s="5" t="s">
        <v>425</v>
      </c>
      <c r="F861" s="18" t="s">
        <v>425</v>
      </c>
      <c r="G861" s="18" t="s">
        <v>425</v>
      </c>
      <c r="H861" s="18" t="s">
        <v>425</v>
      </c>
      <c r="I861" s="18" t="s">
        <v>425</v>
      </c>
    </row>
    <row r="862" spans="1:9">
      <c r="A862" s="20" t="s">
        <v>846</v>
      </c>
      <c r="B862" s="4" t="s">
        <v>939</v>
      </c>
      <c r="C862" s="5" t="s">
        <v>425</v>
      </c>
      <c r="D862" s="5" t="s">
        <v>425</v>
      </c>
      <c r="E862" s="5" t="s">
        <v>425</v>
      </c>
      <c r="F862" s="18" t="s">
        <v>425</v>
      </c>
      <c r="G862" s="18" t="s">
        <v>425</v>
      </c>
      <c r="H862" s="18" t="s">
        <v>425</v>
      </c>
      <c r="I862" s="18" t="s">
        <v>425</v>
      </c>
    </row>
    <row r="863" spans="1:9">
      <c r="A863" s="20" t="s">
        <v>848</v>
      </c>
      <c r="B863" s="4" t="s">
        <v>940</v>
      </c>
      <c r="C863" s="5" t="s">
        <v>425</v>
      </c>
      <c r="D863" s="5" t="s">
        <v>425</v>
      </c>
      <c r="E863" s="5" t="s">
        <v>425</v>
      </c>
      <c r="F863" s="18" t="s">
        <v>425</v>
      </c>
      <c r="G863" s="18" t="s">
        <v>425</v>
      </c>
      <c r="H863" s="18" t="s">
        <v>425</v>
      </c>
      <c r="I863" s="18" t="s">
        <v>425</v>
      </c>
    </row>
    <row r="864" spans="1:9">
      <c r="A864" s="20" t="s">
        <v>850</v>
      </c>
      <c r="B864" s="4" t="s">
        <v>941</v>
      </c>
      <c r="C864" s="5" t="s">
        <v>425</v>
      </c>
      <c r="D864" s="5" t="s">
        <v>425</v>
      </c>
      <c r="E864" s="5" t="s">
        <v>425</v>
      </c>
      <c r="F864" s="18" t="s">
        <v>425</v>
      </c>
      <c r="G864" s="18" t="s">
        <v>425</v>
      </c>
      <c r="H864" s="18" t="s">
        <v>425</v>
      </c>
      <c r="I864" s="18" t="s">
        <v>425</v>
      </c>
    </row>
    <row r="865" spans="1:9">
      <c r="A865" s="20" t="s">
        <v>852</v>
      </c>
      <c r="B865" s="4" t="s">
        <v>942</v>
      </c>
      <c r="C865" s="5" t="s">
        <v>425</v>
      </c>
      <c r="D865" s="5" t="s">
        <v>425</v>
      </c>
      <c r="E865" s="5" t="s">
        <v>425</v>
      </c>
      <c r="F865" s="18" t="s">
        <v>425</v>
      </c>
      <c r="G865" s="18" t="s">
        <v>425</v>
      </c>
      <c r="H865" s="18" t="s">
        <v>425</v>
      </c>
      <c r="I865" s="18" t="s">
        <v>425</v>
      </c>
    </row>
    <row r="866" spans="1:9">
      <c r="A866" s="20" t="s">
        <v>854</v>
      </c>
      <c r="B866" s="4" t="s">
        <v>923</v>
      </c>
      <c r="C866" s="5" t="s">
        <v>425</v>
      </c>
      <c r="D866" s="5" t="s">
        <v>425</v>
      </c>
      <c r="E866" s="5" t="s">
        <v>425</v>
      </c>
      <c r="F866" s="18" t="s">
        <v>425</v>
      </c>
      <c r="G866" s="18" t="s">
        <v>425</v>
      </c>
      <c r="H866" s="18" t="s">
        <v>425</v>
      </c>
      <c r="I866" s="18" t="s">
        <v>425</v>
      </c>
    </row>
    <row r="867" spans="1:9">
      <c r="A867" s="20" t="s">
        <v>856</v>
      </c>
      <c r="B867" s="4" t="s">
        <v>933</v>
      </c>
      <c r="C867" s="5" t="s">
        <v>425</v>
      </c>
      <c r="D867" s="5" t="s">
        <v>425</v>
      </c>
      <c r="E867" s="5" t="s">
        <v>425</v>
      </c>
      <c r="F867" s="18" t="s">
        <v>425</v>
      </c>
      <c r="G867" s="18" t="s">
        <v>425</v>
      </c>
      <c r="H867" s="18" t="s">
        <v>425</v>
      </c>
      <c r="I867" s="18" t="s">
        <v>425</v>
      </c>
    </row>
    <row r="868" spans="1:9">
      <c r="A868" s="20" t="s">
        <v>858</v>
      </c>
      <c r="B868" s="4" t="s">
        <v>934</v>
      </c>
      <c r="C868" s="5" t="s">
        <v>425</v>
      </c>
      <c r="D868" s="5" t="s">
        <v>425</v>
      </c>
      <c r="E868" s="5" t="s">
        <v>425</v>
      </c>
      <c r="F868" s="18" t="s">
        <v>425</v>
      </c>
      <c r="G868" s="18" t="s">
        <v>425</v>
      </c>
      <c r="H868" s="18" t="s">
        <v>425</v>
      </c>
      <c r="I868" s="18" t="s">
        <v>425</v>
      </c>
    </row>
    <row r="869" spans="1:9">
      <c r="A869" s="20" t="s">
        <v>860</v>
      </c>
      <c r="B869" s="4" t="s">
        <v>935</v>
      </c>
      <c r="C869" s="5" t="s">
        <v>425</v>
      </c>
      <c r="D869" s="5" t="s">
        <v>425</v>
      </c>
      <c r="E869" s="5" t="s">
        <v>425</v>
      </c>
      <c r="F869" s="18" t="s">
        <v>425</v>
      </c>
      <c r="G869" s="18" t="s">
        <v>425</v>
      </c>
      <c r="H869" s="18" t="s">
        <v>425</v>
      </c>
      <c r="I869" s="18" t="s">
        <v>425</v>
      </c>
    </row>
    <row r="870" spans="1:9">
      <c r="A870" s="20" t="s">
        <v>862</v>
      </c>
      <c r="B870" s="4" t="s">
        <v>936</v>
      </c>
      <c r="C870" s="5" t="s">
        <v>425</v>
      </c>
      <c r="D870" s="5" t="s">
        <v>425</v>
      </c>
      <c r="E870" s="5" t="s">
        <v>425</v>
      </c>
      <c r="F870" s="18" t="s">
        <v>425</v>
      </c>
      <c r="G870" s="18" t="s">
        <v>425</v>
      </c>
      <c r="H870" s="18" t="s">
        <v>425</v>
      </c>
      <c r="I870" s="18" t="s">
        <v>425</v>
      </c>
    </row>
    <row r="871" spans="1:9">
      <c r="A871" s="20" t="s">
        <v>864</v>
      </c>
      <c r="B871" s="4" t="s">
        <v>937</v>
      </c>
      <c r="C871" s="5" t="s">
        <v>425</v>
      </c>
      <c r="D871" s="5" t="s">
        <v>425</v>
      </c>
      <c r="E871" s="5" t="s">
        <v>425</v>
      </c>
      <c r="F871" s="18" t="s">
        <v>425</v>
      </c>
      <c r="G871" s="18" t="s">
        <v>425</v>
      </c>
      <c r="H871" s="18" t="s">
        <v>425</v>
      </c>
      <c r="I871" s="18" t="s">
        <v>425</v>
      </c>
    </row>
    <row r="872" spans="1:9">
      <c r="A872" s="20" t="s">
        <v>866</v>
      </c>
      <c r="B872" s="4" t="s">
        <v>924</v>
      </c>
      <c r="C872" s="5" t="s">
        <v>425</v>
      </c>
      <c r="D872" s="5" t="s">
        <v>425</v>
      </c>
      <c r="E872" s="5" t="s">
        <v>425</v>
      </c>
      <c r="F872" s="18" t="s">
        <v>425</v>
      </c>
      <c r="G872" s="18" t="s">
        <v>425</v>
      </c>
      <c r="H872" s="18" t="s">
        <v>425</v>
      </c>
      <c r="I872" s="18" t="s">
        <v>425</v>
      </c>
    </row>
    <row r="873" spans="1:9">
      <c r="A873" s="20" t="s">
        <v>868</v>
      </c>
      <c r="B873" s="4" t="s">
        <v>943</v>
      </c>
      <c r="C873" s="5" t="s">
        <v>425</v>
      </c>
      <c r="D873" s="5" t="s">
        <v>425</v>
      </c>
      <c r="E873" s="5" t="s">
        <v>425</v>
      </c>
      <c r="F873" s="18" t="s">
        <v>425</v>
      </c>
      <c r="G873" s="18" t="s">
        <v>425</v>
      </c>
      <c r="H873" s="18" t="s">
        <v>425</v>
      </c>
      <c r="I873" s="18" t="s">
        <v>425</v>
      </c>
    </row>
    <row r="874" spans="1:9">
      <c r="A874" s="20" t="s">
        <v>870</v>
      </c>
      <c r="B874" s="4" t="s">
        <v>944</v>
      </c>
      <c r="C874" s="5" t="s">
        <v>425</v>
      </c>
      <c r="D874" s="5" t="s">
        <v>425</v>
      </c>
      <c r="E874" s="5" t="s">
        <v>425</v>
      </c>
      <c r="F874" s="18" t="s">
        <v>425</v>
      </c>
      <c r="G874" s="18" t="s">
        <v>425</v>
      </c>
      <c r="H874" s="18" t="s">
        <v>425</v>
      </c>
      <c r="I874" s="18" t="s">
        <v>425</v>
      </c>
    </row>
    <row r="875" spans="1:9">
      <c r="A875" s="20" t="s">
        <v>872</v>
      </c>
      <c r="B875" s="4" t="s">
        <v>945</v>
      </c>
      <c r="C875" s="5" t="s">
        <v>425</v>
      </c>
      <c r="D875" s="5" t="s">
        <v>425</v>
      </c>
      <c r="E875" s="5" t="s">
        <v>425</v>
      </c>
      <c r="F875" s="18" t="s">
        <v>425</v>
      </c>
      <c r="G875" s="18" t="s">
        <v>425</v>
      </c>
      <c r="H875" s="18" t="s">
        <v>425</v>
      </c>
      <c r="I875" s="18" t="s">
        <v>425</v>
      </c>
    </row>
    <row r="876" spans="1:9">
      <c r="A876" s="20" t="s">
        <v>874</v>
      </c>
      <c r="B876" s="4" t="s">
        <v>946</v>
      </c>
      <c r="C876" s="5" t="s">
        <v>425</v>
      </c>
      <c r="D876" s="5" t="s">
        <v>425</v>
      </c>
      <c r="E876" s="5" t="s">
        <v>425</v>
      </c>
      <c r="F876" s="18" t="s">
        <v>425</v>
      </c>
      <c r="G876" s="18" t="s">
        <v>425</v>
      </c>
      <c r="H876" s="18" t="s">
        <v>425</v>
      </c>
      <c r="I876" s="18" t="s">
        <v>425</v>
      </c>
    </row>
    <row r="877" spans="1:9">
      <c r="A877" s="20" t="s">
        <v>876</v>
      </c>
      <c r="B877" s="4" t="s">
        <v>947</v>
      </c>
      <c r="C877" s="5" t="s">
        <v>425</v>
      </c>
      <c r="D877" s="5" t="s">
        <v>425</v>
      </c>
      <c r="E877" s="5" t="s">
        <v>425</v>
      </c>
      <c r="F877" s="18" t="s">
        <v>425</v>
      </c>
      <c r="G877" s="18" t="s">
        <v>425</v>
      </c>
      <c r="H877" s="18" t="s">
        <v>425</v>
      </c>
      <c r="I877" s="18" t="s">
        <v>425</v>
      </c>
    </row>
    <row r="878" spans="1:9">
      <c r="A878" s="20" t="s">
        <v>878</v>
      </c>
      <c r="B878" s="4" t="s">
        <v>925</v>
      </c>
      <c r="C878" s="5" t="s">
        <v>425</v>
      </c>
      <c r="D878" s="5" t="s">
        <v>425</v>
      </c>
      <c r="E878" s="5" t="s">
        <v>425</v>
      </c>
      <c r="F878" s="18" t="s">
        <v>425</v>
      </c>
      <c r="G878" s="18" t="s">
        <v>425</v>
      </c>
      <c r="H878" s="18" t="s">
        <v>425</v>
      </c>
      <c r="I878" s="18" t="s">
        <v>425</v>
      </c>
    </row>
    <row r="879" spans="1:9">
      <c r="A879" s="20" t="s">
        <v>880</v>
      </c>
      <c r="B879" s="4" t="s">
        <v>948</v>
      </c>
      <c r="C879" s="5" t="s">
        <v>425</v>
      </c>
      <c r="D879" s="5" t="s">
        <v>425</v>
      </c>
      <c r="E879" s="5" t="s">
        <v>425</v>
      </c>
      <c r="F879" s="18" t="s">
        <v>425</v>
      </c>
      <c r="G879" s="18" t="s">
        <v>425</v>
      </c>
      <c r="H879" s="18" t="s">
        <v>425</v>
      </c>
      <c r="I879" s="18" t="s">
        <v>425</v>
      </c>
    </row>
    <row r="880" spans="1:9">
      <c r="A880" s="20" t="s">
        <v>882</v>
      </c>
      <c r="B880" s="4" t="s">
        <v>949</v>
      </c>
      <c r="C880" s="5" t="s">
        <v>425</v>
      </c>
      <c r="D880" s="5" t="s">
        <v>425</v>
      </c>
      <c r="E880" s="5" t="s">
        <v>425</v>
      </c>
      <c r="F880" s="18" t="s">
        <v>425</v>
      </c>
      <c r="G880" s="18" t="s">
        <v>425</v>
      </c>
      <c r="H880" s="18" t="s">
        <v>425</v>
      </c>
      <c r="I880" s="18" t="s">
        <v>425</v>
      </c>
    </row>
    <row r="881" spans="1:9">
      <c r="A881" s="20" t="s">
        <v>884</v>
      </c>
      <c r="B881" s="4" t="s">
        <v>950</v>
      </c>
      <c r="C881" s="5" t="s">
        <v>425</v>
      </c>
      <c r="D881" s="5" t="s">
        <v>425</v>
      </c>
      <c r="E881" s="5" t="s">
        <v>425</v>
      </c>
      <c r="F881" s="18" t="s">
        <v>425</v>
      </c>
      <c r="G881" s="18" t="s">
        <v>425</v>
      </c>
      <c r="H881" s="18" t="s">
        <v>425</v>
      </c>
      <c r="I881" s="18" t="s">
        <v>425</v>
      </c>
    </row>
    <row r="882" spans="1:9">
      <c r="A882" s="20" t="s">
        <v>886</v>
      </c>
      <c r="B882" s="4" t="s">
        <v>951</v>
      </c>
      <c r="C882" s="5" t="s">
        <v>425</v>
      </c>
      <c r="D882" s="5" t="s">
        <v>425</v>
      </c>
      <c r="E882" s="5" t="s">
        <v>425</v>
      </c>
      <c r="F882" s="18" t="s">
        <v>425</v>
      </c>
      <c r="G882" s="18" t="s">
        <v>425</v>
      </c>
      <c r="H882" s="18" t="s">
        <v>425</v>
      </c>
      <c r="I882" s="18" t="s">
        <v>425</v>
      </c>
    </row>
    <row r="883" spans="1:9">
      <c r="A883" s="20" t="s">
        <v>888</v>
      </c>
      <c r="B883" s="4" t="s">
        <v>952</v>
      </c>
      <c r="C883" s="5" t="s">
        <v>425</v>
      </c>
      <c r="D883" s="5" t="s">
        <v>425</v>
      </c>
      <c r="E883" s="5" t="s">
        <v>425</v>
      </c>
      <c r="F883" s="18" t="s">
        <v>425</v>
      </c>
      <c r="G883" s="18" t="s">
        <v>425</v>
      </c>
      <c r="H883" s="18" t="s">
        <v>425</v>
      </c>
      <c r="I883" s="18" t="s">
        <v>425</v>
      </c>
    </row>
    <row r="884" spans="1:9">
      <c r="A884" s="20" t="s">
        <v>890</v>
      </c>
      <c r="B884" s="4" t="s">
        <v>926</v>
      </c>
      <c r="C884" s="5" t="s">
        <v>425</v>
      </c>
      <c r="D884" s="5" t="s">
        <v>425</v>
      </c>
      <c r="E884" s="5" t="s">
        <v>425</v>
      </c>
      <c r="F884" s="18" t="s">
        <v>425</v>
      </c>
      <c r="G884" s="18" t="s">
        <v>425</v>
      </c>
      <c r="H884" s="18" t="s">
        <v>425</v>
      </c>
      <c r="I884" s="18" t="s">
        <v>425</v>
      </c>
    </row>
    <row r="885" spans="1:9">
      <c r="A885" s="20" t="s">
        <v>892</v>
      </c>
      <c r="B885" s="4" t="s">
        <v>953</v>
      </c>
      <c r="C885" s="5" t="s">
        <v>425</v>
      </c>
      <c r="D885" s="5" t="s">
        <v>425</v>
      </c>
      <c r="E885" s="5" t="s">
        <v>425</v>
      </c>
      <c r="F885" s="18" t="s">
        <v>425</v>
      </c>
      <c r="G885" s="18" t="s">
        <v>425</v>
      </c>
      <c r="H885" s="18" t="s">
        <v>425</v>
      </c>
      <c r="I885" s="18" t="s">
        <v>425</v>
      </c>
    </row>
    <row r="886" spans="1:9">
      <c r="A886" s="20" t="s">
        <v>894</v>
      </c>
      <c r="B886" s="4" t="s">
        <v>927</v>
      </c>
      <c r="C886" s="5" t="s">
        <v>425</v>
      </c>
      <c r="D886" s="5" t="s">
        <v>425</v>
      </c>
      <c r="E886" s="5" t="s">
        <v>425</v>
      </c>
      <c r="F886" s="18" t="s">
        <v>425</v>
      </c>
      <c r="G886" s="18" t="s">
        <v>425</v>
      </c>
      <c r="H886" s="18" t="s">
        <v>425</v>
      </c>
      <c r="I886" s="18" t="s">
        <v>425</v>
      </c>
    </row>
    <row r="887" spans="1:9">
      <c r="A887" s="20" t="s">
        <v>896</v>
      </c>
      <c r="B887" s="4" t="s">
        <v>928</v>
      </c>
      <c r="C887" s="5" t="s">
        <v>425</v>
      </c>
      <c r="D887" s="5" t="s">
        <v>425</v>
      </c>
      <c r="E887" s="5" t="s">
        <v>425</v>
      </c>
      <c r="F887" s="18" t="s">
        <v>425</v>
      </c>
      <c r="G887" s="18" t="s">
        <v>425</v>
      </c>
      <c r="H887" s="18" t="s">
        <v>425</v>
      </c>
      <c r="I887" s="18" t="s">
        <v>425</v>
      </c>
    </row>
    <row r="888" spans="1:9">
      <c r="A888" s="20" t="s">
        <v>898</v>
      </c>
      <c r="B888" s="4" t="s">
        <v>929</v>
      </c>
      <c r="C888" s="5" t="s">
        <v>425</v>
      </c>
      <c r="D888" s="5" t="s">
        <v>425</v>
      </c>
      <c r="E888" s="5" t="s">
        <v>425</v>
      </c>
      <c r="F888" s="18" t="s">
        <v>425</v>
      </c>
      <c r="G888" s="18" t="s">
        <v>425</v>
      </c>
      <c r="H888" s="18" t="s">
        <v>425</v>
      </c>
      <c r="I888" s="18" t="s">
        <v>425</v>
      </c>
    </row>
    <row r="889" spans="1:9">
      <c r="A889" s="20" t="s">
        <v>900</v>
      </c>
      <c r="B889" s="4" t="s">
        <v>930</v>
      </c>
      <c r="C889" s="5" t="s">
        <v>425</v>
      </c>
      <c r="D889" s="5" t="s">
        <v>425</v>
      </c>
      <c r="E889" s="5" t="s">
        <v>425</v>
      </c>
      <c r="F889" s="18" t="s">
        <v>425</v>
      </c>
      <c r="G889" s="18" t="s">
        <v>425</v>
      </c>
      <c r="H889" s="18" t="s">
        <v>425</v>
      </c>
      <c r="I889" s="18" t="s">
        <v>425</v>
      </c>
    </row>
    <row r="890" spans="1:9">
      <c r="A890" s="20" t="s">
        <v>902</v>
      </c>
      <c r="B890" s="4" t="s">
        <v>931</v>
      </c>
      <c r="C890" s="5" t="s">
        <v>425</v>
      </c>
      <c r="D890" s="5" t="s">
        <v>425</v>
      </c>
      <c r="E890" s="5" t="s">
        <v>425</v>
      </c>
      <c r="F890" s="18" t="s">
        <v>425</v>
      </c>
      <c r="G890" s="18" t="s">
        <v>425</v>
      </c>
      <c r="H890" s="18" t="s">
        <v>425</v>
      </c>
      <c r="I890" s="18" t="s">
        <v>425</v>
      </c>
    </row>
    <row r="891" spans="1:9">
      <c r="A891" s="20" t="s">
        <v>904</v>
      </c>
      <c r="B891" s="4" t="s">
        <v>932</v>
      </c>
      <c r="C891" s="5" t="s">
        <v>425</v>
      </c>
      <c r="D891" s="5" t="s">
        <v>425</v>
      </c>
      <c r="E891" s="5" t="s">
        <v>425</v>
      </c>
      <c r="F891" s="18" t="s">
        <v>425</v>
      </c>
      <c r="G891" s="18" t="s">
        <v>425</v>
      </c>
      <c r="H891" s="18" t="s">
        <v>425</v>
      </c>
      <c r="I891" s="18" t="s">
        <v>425</v>
      </c>
    </row>
    <row r="892" spans="1:9">
      <c r="A892" s="20" t="s">
        <v>394</v>
      </c>
      <c r="B892" s="4" t="s">
        <v>420</v>
      </c>
      <c r="C892" s="5" t="s">
        <v>425</v>
      </c>
      <c r="D892" s="5" t="s">
        <v>425</v>
      </c>
      <c r="E892" s="5" t="s">
        <v>425</v>
      </c>
      <c r="F892" s="18" t="s">
        <v>425</v>
      </c>
      <c r="G892" s="18" t="s">
        <v>425</v>
      </c>
      <c r="H892" s="18" t="s">
        <v>425</v>
      </c>
      <c r="I892" s="18" t="s">
        <v>425</v>
      </c>
    </row>
    <row r="893" spans="1:9">
      <c r="A893" s="20" t="s">
        <v>399</v>
      </c>
      <c r="B893" s="4" t="s">
        <v>446</v>
      </c>
      <c r="C893" s="5" t="s">
        <v>425</v>
      </c>
      <c r="D893" s="5" t="s">
        <v>425</v>
      </c>
      <c r="E893" s="5" t="s">
        <v>425</v>
      </c>
      <c r="F893" s="18" t="s">
        <v>425</v>
      </c>
      <c r="G893" s="18" t="s">
        <v>425</v>
      </c>
      <c r="H893" s="18" t="s">
        <v>425</v>
      </c>
      <c r="I893" s="18" t="s">
        <v>425</v>
      </c>
    </row>
    <row r="894" spans="1:9">
      <c r="A894" s="20" t="s">
        <v>449</v>
      </c>
      <c r="B894" s="4" t="s">
        <v>784</v>
      </c>
      <c r="C894" s="5" t="s">
        <v>425</v>
      </c>
      <c r="D894" s="5" t="s">
        <v>425</v>
      </c>
      <c r="E894" s="5" t="s">
        <v>425</v>
      </c>
      <c r="F894" s="18" t="s">
        <v>425</v>
      </c>
      <c r="G894" s="18" t="s">
        <v>425</v>
      </c>
      <c r="H894" s="18" t="s">
        <v>425</v>
      </c>
      <c r="I894" s="18" t="s">
        <v>425</v>
      </c>
    </row>
    <row r="895" spans="1:9">
      <c r="A895" s="20" t="s">
        <v>782</v>
      </c>
      <c r="B895" s="4" t="s">
        <v>783</v>
      </c>
      <c r="C895" s="5" t="s">
        <v>425</v>
      </c>
      <c r="D895" s="5" t="s">
        <v>425</v>
      </c>
      <c r="E895" s="5" t="s">
        <v>425</v>
      </c>
      <c r="F895" s="18" t="s">
        <v>425</v>
      </c>
      <c r="G895" s="18" t="s">
        <v>425</v>
      </c>
      <c r="H895" s="18" t="s">
        <v>425</v>
      </c>
      <c r="I895" s="18" t="s">
        <v>425</v>
      </c>
    </row>
    <row r="896" spans="1:9">
      <c r="A896" s="20" t="s">
        <v>450</v>
      </c>
      <c r="B896" s="4" t="s">
        <v>479</v>
      </c>
      <c r="C896" s="5" t="s">
        <v>425</v>
      </c>
      <c r="D896" s="5" t="s">
        <v>425</v>
      </c>
      <c r="E896" s="5" t="s">
        <v>425</v>
      </c>
      <c r="F896" s="18" t="s">
        <v>425</v>
      </c>
      <c r="G896" s="18" t="s">
        <v>425</v>
      </c>
      <c r="H896" s="18" t="s">
        <v>425</v>
      </c>
      <c r="I896" s="18" t="s">
        <v>425</v>
      </c>
    </row>
    <row r="897" spans="1:9">
      <c r="A897" s="20" t="s">
        <v>451</v>
      </c>
      <c r="B897" s="4" t="s">
        <v>476</v>
      </c>
      <c r="C897" s="5" t="s">
        <v>425</v>
      </c>
      <c r="D897" s="5" t="s">
        <v>425</v>
      </c>
      <c r="E897" s="5" t="s">
        <v>425</v>
      </c>
      <c r="F897" s="18" t="s">
        <v>425</v>
      </c>
      <c r="G897" s="18" t="s">
        <v>425</v>
      </c>
      <c r="H897" s="18" t="s">
        <v>425</v>
      </c>
      <c r="I897" s="18" t="s">
        <v>425</v>
      </c>
    </row>
    <row r="898" spans="1:9">
      <c r="A898" s="20" t="s">
        <v>452</v>
      </c>
      <c r="B898" s="4" t="s">
        <v>484</v>
      </c>
      <c r="C898" s="5" t="s">
        <v>425</v>
      </c>
      <c r="D898" s="5" t="s">
        <v>425</v>
      </c>
      <c r="E898" s="5" t="s">
        <v>425</v>
      </c>
      <c r="F898" s="18" t="s">
        <v>425</v>
      </c>
      <c r="G898" s="18" t="s">
        <v>425</v>
      </c>
      <c r="H898" s="18" t="s">
        <v>425</v>
      </c>
      <c r="I898" s="18" t="s">
        <v>425</v>
      </c>
    </row>
    <row r="899" spans="1:9">
      <c r="A899" s="20" t="s">
        <v>453</v>
      </c>
      <c r="B899" s="4" t="s">
        <v>480</v>
      </c>
      <c r="C899" s="5" t="s">
        <v>425</v>
      </c>
      <c r="D899" s="5" t="s">
        <v>425</v>
      </c>
      <c r="E899" s="5" t="s">
        <v>425</v>
      </c>
      <c r="F899" s="18" t="s">
        <v>425</v>
      </c>
      <c r="G899" s="18" t="s">
        <v>425</v>
      </c>
      <c r="H899" s="18" t="s">
        <v>425</v>
      </c>
      <c r="I899" s="18" t="s">
        <v>425</v>
      </c>
    </row>
    <row r="900" spans="1:9">
      <c r="A900" s="20" t="s">
        <v>454</v>
      </c>
      <c r="B900" s="4" t="s">
        <v>481</v>
      </c>
      <c r="C900" s="5" t="s">
        <v>425</v>
      </c>
      <c r="D900" s="5" t="s">
        <v>425</v>
      </c>
      <c r="E900" s="5" t="s">
        <v>425</v>
      </c>
      <c r="F900" s="18" t="s">
        <v>425</v>
      </c>
      <c r="G900" s="18" t="s">
        <v>425</v>
      </c>
      <c r="H900" s="18" t="s">
        <v>425</v>
      </c>
      <c r="I900" s="18" t="s">
        <v>425</v>
      </c>
    </row>
    <row r="901" spans="1:9">
      <c r="A901" s="20" t="s">
        <v>456</v>
      </c>
      <c r="B901" s="4" t="s">
        <v>475</v>
      </c>
      <c r="C901" s="5" t="s">
        <v>425</v>
      </c>
      <c r="D901" s="5" t="s">
        <v>425</v>
      </c>
      <c r="E901" s="5" t="s">
        <v>425</v>
      </c>
      <c r="F901" s="18" t="s">
        <v>425</v>
      </c>
      <c r="G901" s="18" t="s">
        <v>425</v>
      </c>
      <c r="H901" s="18" t="s">
        <v>425</v>
      </c>
      <c r="I901" s="18" t="s">
        <v>425</v>
      </c>
    </row>
    <row r="902" spans="1:9">
      <c r="A902" s="20" t="s">
        <v>458</v>
      </c>
      <c r="B902" s="4" t="s">
        <v>483</v>
      </c>
      <c r="C902" s="5" t="s">
        <v>425</v>
      </c>
      <c r="D902" s="5" t="s">
        <v>425</v>
      </c>
      <c r="E902" s="5" t="s">
        <v>425</v>
      </c>
      <c r="F902" s="18" t="s">
        <v>425</v>
      </c>
      <c r="G902" s="18" t="s">
        <v>425</v>
      </c>
      <c r="H902" s="18" t="s">
        <v>425</v>
      </c>
      <c r="I902" s="18" t="s">
        <v>425</v>
      </c>
    </row>
    <row r="903" spans="1:9">
      <c r="A903" s="20" t="s">
        <v>460</v>
      </c>
      <c r="B903" s="4" t="s">
        <v>914</v>
      </c>
      <c r="C903" s="5" t="s">
        <v>425</v>
      </c>
      <c r="D903" s="5" t="s">
        <v>425</v>
      </c>
      <c r="E903" s="5" t="s">
        <v>425</v>
      </c>
      <c r="F903" s="18" t="s">
        <v>425</v>
      </c>
      <c r="G903" s="18" t="s">
        <v>425</v>
      </c>
      <c r="H903" s="18" t="s">
        <v>425</v>
      </c>
      <c r="I903" s="18" t="s">
        <v>425</v>
      </c>
    </row>
    <row r="904" spans="1:9">
      <c r="A904" s="20" t="s">
        <v>462</v>
      </c>
      <c r="B904" s="4" t="s">
        <v>624</v>
      </c>
      <c r="C904" s="5" t="s">
        <v>425</v>
      </c>
      <c r="D904" s="5" t="s">
        <v>425</v>
      </c>
      <c r="E904" s="5" t="s">
        <v>425</v>
      </c>
      <c r="F904" s="18" t="s">
        <v>425</v>
      </c>
      <c r="G904" s="18" t="s">
        <v>425</v>
      </c>
      <c r="H904" s="18" t="s">
        <v>425</v>
      </c>
      <c r="I904" s="18" t="s">
        <v>425</v>
      </c>
    </row>
    <row r="905" spans="1:9">
      <c r="A905" s="20" t="s">
        <v>464</v>
      </c>
      <c r="B905" s="4" t="s">
        <v>478</v>
      </c>
      <c r="C905" s="5" t="s">
        <v>425</v>
      </c>
      <c r="D905" s="5" t="s">
        <v>425</v>
      </c>
      <c r="E905" s="5" t="s">
        <v>425</v>
      </c>
      <c r="F905" s="18" t="s">
        <v>425</v>
      </c>
      <c r="G905" s="18" t="s">
        <v>425</v>
      </c>
      <c r="H905" s="18" t="s">
        <v>425</v>
      </c>
      <c r="I905" s="18" t="s">
        <v>425</v>
      </c>
    </row>
    <row r="906" spans="1:9">
      <c r="A906" s="20" t="s">
        <v>466</v>
      </c>
      <c r="B906" s="4" t="s">
        <v>622</v>
      </c>
      <c r="C906" s="5" t="s">
        <v>425</v>
      </c>
      <c r="D906" s="5" t="s">
        <v>425</v>
      </c>
      <c r="E906" s="5" t="s">
        <v>425</v>
      </c>
      <c r="F906" s="18" t="s">
        <v>425</v>
      </c>
      <c r="G906" s="18" t="s">
        <v>425</v>
      </c>
      <c r="H906" s="18" t="s">
        <v>425</v>
      </c>
      <c r="I906" s="18" t="s">
        <v>425</v>
      </c>
    </row>
    <row r="907" spans="1:9">
      <c r="A907" s="20" t="s">
        <v>468</v>
      </c>
      <c r="B907" s="4" t="s">
        <v>623</v>
      </c>
      <c r="C907" s="5" t="s">
        <v>425</v>
      </c>
      <c r="D907" s="5" t="s">
        <v>425</v>
      </c>
      <c r="E907" s="5" t="s">
        <v>425</v>
      </c>
      <c r="F907" s="18" t="s">
        <v>425</v>
      </c>
      <c r="G907" s="18" t="s">
        <v>425</v>
      </c>
      <c r="H907" s="18" t="s">
        <v>425</v>
      </c>
      <c r="I907" s="18" t="s">
        <v>425</v>
      </c>
    </row>
    <row r="908" spans="1:9">
      <c r="A908" s="20" t="s">
        <v>470</v>
      </c>
      <c r="B908" s="4" t="s">
        <v>477</v>
      </c>
      <c r="C908" s="5" t="s">
        <v>425</v>
      </c>
      <c r="D908" s="5" t="s">
        <v>425</v>
      </c>
      <c r="E908" s="5" t="s">
        <v>425</v>
      </c>
      <c r="F908" s="18" t="s">
        <v>425</v>
      </c>
      <c r="G908" s="18" t="s">
        <v>425</v>
      </c>
      <c r="H908" s="18" t="s">
        <v>425</v>
      </c>
      <c r="I908" s="18" t="s">
        <v>425</v>
      </c>
    </row>
    <row r="909" spans="1:9">
      <c r="A909" s="20" t="s">
        <v>472</v>
      </c>
      <c r="B909" s="4" t="s">
        <v>625</v>
      </c>
      <c r="C909" s="5" t="s">
        <v>425</v>
      </c>
      <c r="D909" s="5" t="s">
        <v>425</v>
      </c>
      <c r="E909" s="5" t="s">
        <v>425</v>
      </c>
      <c r="F909" s="18" t="s">
        <v>425</v>
      </c>
      <c r="G909" s="18" t="s">
        <v>425</v>
      </c>
      <c r="H909" s="18" t="s">
        <v>425</v>
      </c>
      <c r="I909" s="18">
        <v>7</v>
      </c>
    </row>
    <row r="910" spans="1:9">
      <c r="A910" s="20" t="s">
        <v>474</v>
      </c>
      <c r="B910" s="4" t="s">
        <v>915</v>
      </c>
      <c r="C910" s="5" t="s">
        <v>2557</v>
      </c>
      <c r="D910" s="5" t="s">
        <v>2558</v>
      </c>
      <c r="E910" s="5" t="s">
        <v>2559</v>
      </c>
      <c r="F910" s="4" t="s">
        <v>2560</v>
      </c>
      <c r="G910" s="4" t="s">
        <v>664</v>
      </c>
      <c r="H910" s="5" t="s">
        <v>425</v>
      </c>
      <c r="I910" s="5">
        <v>7</v>
      </c>
    </row>
    <row r="911" spans="1:9">
      <c r="A911" s="20" t="s">
        <v>665</v>
      </c>
      <c r="B911" s="39" t="s">
        <v>780</v>
      </c>
      <c r="C911" s="40" t="s">
        <v>425</v>
      </c>
      <c r="D911" s="40" t="s">
        <v>425</v>
      </c>
      <c r="E911" s="40" t="s">
        <v>425</v>
      </c>
      <c r="F911" s="42" t="s">
        <v>425</v>
      </c>
      <c r="G911" s="11" t="s">
        <v>664</v>
      </c>
      <c r="H911" s="42" t="s">
        <v>425</v>
      </c>
      <c r="I911" s="42" t="s">
        <v>425</v>
      </c>
    </row>
    <row r="912" spans="1:9">
      <c r="A912" s="20" t="s">
        <v>1306</v>
      </c>
      <c r="B912" s="4" t="s">
        <v>1307</v>
      </c>
      <c r="C912" s="5" t="s">
        <v>425</v>
      </c>
      <c r="D912" s="5" t="s">
        <v>425</v>
      </c>
      <c r="E912" s="5" t="s">
        <v>425</v>
      </c>
      <c r="F912" s="18" t="s">
        <v>425</v>
      </c>
      <c r="G912" s="18" t="s">
        <v>425</v>
      </c>
      <c r="H912" s="18" t="s">
        <v>425</v>
      </c>
      <c r="I912" s="18" t="s">
        <v>425</v>
      </c>
    </row>
    <row r="913" spans="1:9">
      <c r="A913" s="20" t="s">
        <v>804</v>
      </c>
      <c r="B913" s="4" t="s">
        <v>1308</v>
      </c>
      <c r="C913" s="5" t="s">
        <v>425</v>
      </c>
      <c r="D913" s="5" t="s">
        <v>425</v>
      </c>
      <c r="E913" s="5" t="s">
        <v>425</v>
      </c>
      <c r="F913" s="18" t="s">
        <v>425</v>
      </c>
      <c r="G913" s="18" t="s">
        <v>425</v>
      </c>
      <c r="H913" s="18" t="s">
        <v>425</v>
      </c>
      <c r="I913" s="18" t="s">
        <v>425</v>
      </c>
    </row>
    <row r="914" spans="1:9">
      <c r="A914" s="20" t="s">
        <v>806</v>
      </c>
      <c r="B914" s="4" t="s">
        <v>1309</v>
      </c>
      <c r="C914" s="5" t="s">
        <v>425</v>
      </c>
      <c r="D914" s="5" t="s">
        <v>425</v>
      </c>
      <c r="E914" s="5" t="s">
        <v>425</v>
      </c>
      <c r="F914" s="18" t="s">
        <v>425</v>
      </c>
      <c r="G914" s="18" t="s">
        <v>425</v>
      </c>
      <c r="H914" s="18" t="s">
        <v>425</v>
      </c>
      <c r="I914" s="18" t="s">
        <v>425</v>
      </c>
    </row>
    <row r="915" spans="1:9">
      <c r="A915" s="20" t="s">
        <v>966</v>
      </c>
      <c r="B915" s="4" t="s">
        <v>1357</v>
      </c>
      <c r="C915" s="40" t="s">
        <v>2700</v>
      </c>
      <c r="D915" s="5" t="s">
        <v>2558</v>
      </c>
      <c r="E915" s="5" t="s">
        <v>425</v>
      </c>
      <c r="F915" s="4" t="s">
        <v>349</v>
      </c>
      <c r="G915" s="4" t="s">
        <v>664</v>
      </c>
      <c r="H915" s="18" t="s">
        <v>425</v>
      </c>
      <c r="I915" s="18" t="s">
        <v>425</v>
      </c>
    </row>
    <row r="916" spans="1:9">
      <c r="A916" s="20" t="s">
        <v>968</v>
      </c>
      <c r="B916" s="4" t="s">
        <v>969</v>
      </c>
      <c r="C916" s="40" t="s">
        <v>2700</v>
      </c>
      <c r="D916" s="5" t="s">
        <v>2558</v>
      </c>
      <c r="E916" s="5" t="s">
        <v>425</v>
      </c>
      <c r="F916" s="4" t="s">
        <v>349</v>
      </c>
      <c r="G916" s="4" t="s">
        <v>664</v>
      </c>
      <c r="H916" s="5"/>
      <c r="I916" s="5">
        <v>7</v>
      </c>
    </row>
    <row r="917" spans="1:9">
      <c r="A917" s="20" t="s">
        <v>971</v>
      </c>
      <c r="B917" s="4" t="s">
        <v>972</v>
      </c>
      <c r="C917" s="40" t="s">
        <v>2700</v>
      </c>
      <c r="D917" s="5" t="s">
        <v>2558</v>
      </c>
      <c r="E917" s="5" t="s">
        <v>425</v>
      </c>
      <c r="F917" s="4" t="s">
        <v>349</v>
      </c>
      <c r="G917" s="4" t="s">
        <v>664</v>
      </c>
      <c r="H917" s="5"/>
      <c r="I917" s="5">
        <v>21</v>
      </c>
    </row>
    <row r="918" spans="1:9">
      <c r="A918" s="20" t="s">
        <v>974</v>
      </c>
      <c r="B918" s="4" t="s">
        <v>975</v>
      </c>
      <c r="C918" s="40" t="s">
        <v>2700</v>
      </c>
      <c r="D918" s="5" t="s">
        <v>2558</v>
      </c>
      <c r="E918" s="5" t="s">
        <v>425</v>
      </c>
      <c r="F918" s="4" t="s">
        <v>349</v>
      </c>
      <c r="G918" s="4" t="s">
        <v>664</v>
      </c>
      <c r="H918" s="5"/>
      <c r="I918" s="5">
        <v>13</v>
      </c>
    </row>
    <row r="919" spans="1:9">
      <c r="A919" s="20" t="s">
        <v>977</v>
      </c>
      <c r="B919" s="4" t="s">
        <v>978</v>
      </c>
      <c r="C919" s="40" t="s">
        <v>2700</v>
      </c>
      <c r="D919" s="5" t="s">
        <v>2558</v>
      </c>
      <c r="E919" s="5" t="s">
        <v>425</v>
      </c>
      <c r="F919" s="4" t="s">
        <v>349</v>
      </c>
      <c r="G919" s="4" t="s">
        <v>664</v>
      </c>
      <c r="H919" s="5"/>
      <c r="I919" s="5">
        <v>32</v>
      </c>
    </row>
    <row r="920" spans="1:9">
      <c r="A920" s="20" t="s">
        <v>980</v>
      </c>
      <c r="B920" s="4" t="s">
        <v>1358</v>
      </c>
      <c r="C920" s="40" t="s">
        <v>2700</v>
      </c>
      <c r="D920" s="5" t="s">
        <v>2558</v>
      </c>
      <c r="E920" s="5" t="s">
        <v>425</v>
      </c>
      <c r="F920" s="4" t="s">
        <v>349</v>
      </c>
      <c r="G920" s="4" t="s">
        <v>664</v>
      </c>
      <c r="H920" s="18" t="s">
        <v>425</v>
      </c>
      <c r="I920" s="18" t="s">
        <v>425</v>
      </c>
    </row>
    <row r="921" spans="1:9">
      <c r="A921" s="20" t="s">
        <v>982</v>
      </c>
      <c r="B921" s="4" t="s">
        <v>969</v>
      </c>
      <c r="C921" s="40" t="s">
        <v>2700</v>
      </c>
      <c r="D921" s="5" t="s">
        <v>2558</v>
      </c>
      <c r="E921" s="5" t="s">
        <v>425</v>
      </c>
      <c r="F921" s="4" t="s">
        <v>349</v>
      </c>
      <c r="G921" s="4" t="s">
        <v>664</v>
      </c>
      <c r="H921" s="5"/>
      <c r="I921" s="5">
        <v>7</v>
      </c>
    </row>
    <row r="922" spans="1:9">
      <c r="A922" s="20" t="s">
        <v>984</v>
      </c>
      <c r="B922" s="4" t="s">
        <v>972</v>
      </c>
      <c r="C922" s="40" t="s">
        <v>2700</v>
      </c>
      <c r="D922" s="5" t="s">
        <v>2558</v>
      </c>
      <c r="E922" s="5" t="s">
        <v>425</v>
      </c>
      <c r="F922" s="4" t="s">
        <v>349</v>
      </c>
      <c r="G922" s="4" t="s">
        <v>664</v>
      </c>
      <c r="H922" s="5"/>
      <c r="I922" s="5">
        <v>21</v>
      </c>
    </row>
    <row r="923" spans="1:9">
      <c r="A923" s="20" t="s">
        <v>986</v>
      </c>
      <c r="B923" s="4" t="s">
        <v>975</v>
      </c>
      <c r="C923" s="40" t="s">
        <v>2700</v>
      </c>
      <c r="D923" s="5" t="s">
        <v>2558</v>
      </c>
      <c r="E923" s="5" t="s">
        <v>425</v>
      </c>
      <c r="F923" s="4" t="s">
        <v>349</v>
      </c>
      <c r="G923" s="4" t="s">
        <v>664</v>
      </c>
      <c r="H923" s="5"/>
      <c r="I923" s="5">
        <v>13</v>
      </c>
    </row>
    <row r="924" spans="1:9">
      <c r="A924" s="20" t="s">
        <v>988</v>
      </c>
      <c r="B924" s="4" t="s">
        <v>978</v>
      </c>
      <c r="C924" s="40" t="s">
        <v>2700</v>
      </c>
      <c r="D924" s="5" t="s">
        <v>2558</v>
      </c>
      <c r="E924" s="5" t="s">
        <v>425</v>
      </c>
      <c r="F924" s="4" t="s">
        <v>349</v>
      </c>
      <c r="G924" s="4" t="s">
        <v>664</v>
      </c>
      <c r="H924" s="5"/>
      <c r="I924" s="5">
        <v>32</v>
      </c>
    </row>
    <row r="925" spans="1:9">
      <c r="A925" s="20" t="s">
        <v>990</v>
      </c>
      <c r="B925" s="4" t="s">
        <v>1359</v>
      </c>
      <c r="C925" s="40" t="s">
        <v>2700</v>
      </c>
      <c r="D925" s="5" t="s">
        <v>2558</v>
      </c>
      <c r="E925" s="5" t="s">
        <v>425</v>
      </c>
      <c r="F925" s="4" t="s">
        <v>349</v>
      </c>
      <c r="G925" s="4" t="s">
        <v>664</v>
      </c>
      <c r="H925" s="18" t="s">
        <v>425</v>
      </c>
      <c r="I925" s="18" t="s">
        <v>425</v>
      </c>
    </row>
    <row r="926" spans="1:9">
      <c r="A926" s="20" t="s">
        <v>992</v>
      </c>
      <c r="B926" s="4" t="s">
        <v>993</v>
      </c>
      <c r="C926" s="40" t="s">
        <v>2700</v>
      </c>
      <c r="D926" s="5" t="s">
        <v>2558</v>
      </c>
      <c r="E926" s="5" t="s">
        <v>425</v>
      </c>
      <c r="F926" s="4" t="s">
        <v>349</v>
      </c>
      <c r="G926" s="4" t="s">
        <v>664</v>
      </c>
      <c r="H926" s="5"/>
      <c r="I926" s="5">
        <v>21</v>
      </c>
    </row>
    <row r="927" spans="1:9">
      <c r="A927" s="20" t="s">
        <v>1033</v>
      </c>
      <c r="B927" s="4" t="s">
        <v>1034</v>
      </c>
      <c r="C927" s="40" t="s">
        <v>2700</v>
      </c>
      <c r="D927" s="5" t="s">
        <v>2558</v>
      </c>
      <c r="E927" s="5" t="s">
        <v>425</v>
      </c>
      <c r="F927" s="4" t="s">
        <v>349</v>
      </c>
      <c r="G927" s="4" t="s">
        <v>664</v>
      </c>
      <c r="H927" s="5"/>
      <c r="I927" s="5">
        <v>13</v>
      </c>
    </row>
    <row r="928" spans="1:9">
      <c r="A928" s="20" t="s">
        <v>1036</v>
      </c>
      <c r="B928" s="4" t="s">
        <v>1037</v>
      </c>
      <c r="C928" s="40" t="s">
        <v>2700</v>
      </c>
      <c r="D928" s="5" t="s">
        <v>2558</v>
      </c>
      <c r="E928" s="5" t="s">
        <v>425</v>
      </c>
      <c r="F928" s="4" t="s">
        <v>349</v>
      </c>
      <c r="G928" s="4" t="s">
        <v>664</v>
      </c>
      <c r="H928" s="5"/>
      <c r="I928" s="5">
        <v>32</v>
      </c>
    </row>
    <row r="929" spans="1:9">
      <c r="A929" s="20" t="s">
        <v>1049</v>
      </c>
      <c r="B929" s="4" t="s">
        <v>1050</v>
      </c>
      <c r="C929" s="40" t="s">
        <v>2700</v>
      </c>
      <c r="D929" s="5" t="s">
        <v>2558</v>
      </c>
      <c r="E929" s="5" t="s">
        <v>425</v>
      </c>
      <c r="F929" s="4" t="s">
        <v>349</v>
      </c>
      <c r="G929" s="4" t="s">
        <v>664</v>
      </c>
      <c r="H929" s="5"/>
      <c r="I929" s="5">
        <v>13</v>
      </c>
    </row>
    <row r="930" spans="1:9">
      <c r="A930" s="20" t="s">
        <v>1052</v>
      </c>
      <c r="B930" s="4" t="s">
        <v>1053</v>
      </c>
      <c r="C930" s="40" t="s">
        <v>2700</v>
      </c>
      <c r="D930" s="5" t="s">
        <v>2558</v>
      </c>
      <c r="E930" s="5" t="s">
        <v>425</v>
      </c>
      <c r="F930" s="4" t="s">
        <v>349</v>
      </c>
      <c r="G930" s="4" t="s">
        <v>664</v>
      </c>
      <c r="H930" s="5"/>
      <c r="I930" s="5">
        <v>32</v>
      </c>
    </row>
    <row r="931" spans="1:9">
      <c r="A931" s="20" t="s">
        <v>1065</v>
      </c>
      <c r="B931" s="4" t="s">
        <v>1066</v>
      </c>
      <c r="C931" s="40" t="s">
        <v>2700</v>
      </c>
      <c r="D931" s="5" t="s">
        <v>2558</v>
      </c>
      <c r="E931" s="5" t="s">
        <v>425</v>
      </c>
      <c r="F931" s="4" t="s">
        <v>349</v>
      </c>
      <c r="G931" s="4" t="s">
        <v>664</v>
      </c>
      <c r="H931" s="5"/>
      <c r="I931" s="5">
        <v>10</v>
      </c>
    </row>
    <row r="932" spans="1:9">
      <c r="A932" s="20" t="s">
        <v>1068</v>
      </c>
      <c r="B932" s="4" t="s">
        <v>1069</v>
      </c>
      <c r="C932" s="40" t="s">
        <v>2700</v>
      </c>
      <c r="D932" s="5" t="s">
        <v>2558</v>
      </c>
      <c r="E932" s="5" t="s">
        <v>425</v>
      </c>
      <c r="F932" s="4" t="s">
        <v>349</v>
      </c>
      <c r="G932" s="4" t="s">
        <v>664</v>
      </c>
      <c r="H932" s="5"/>
      <c r="I932" s="5">
        <v>25</v>
      </c>
    </row>
    <row r="933" spans="1:9">
      <c r="A933" s="20" t="s">
        <v>1081</v>
      </c>
      <c r="B933" s="4" t="s">
        <v>1082</v>
      </c>
      <c r="C933" s="40" t="s">
        <v>2700</v>
      </c>
      <c r="D933" s="5" t="s">
        <v>2558</v>
      </c>
      <c r="E933" s="5" t="s">
        <v>425</v>
      </c>
      <c r="F933" s="4" t="s">
        <v>349</v>
      </c>
      <c r="G933" s="4" t="s">
        <v>664</v>
      </c>
      <c r="H933" s="5"/>
      <c r="I933" s="5">
        <v>10</v>
      </c>
    </row>
    <row r="934" spans="1:9">
      <c r="A934" s="20" t="s">
        <v>1084</v>
      </c>
      <c r="B934" s="4" t="s">
        <v>1085</v>
      </c>
      <c r="C934" s="40" t="s">
        <v>2700</v>
      </c>
      <c r="D934" s="5" t="s">
        <v>2558</v>
      </c>
      <c r="E934" s="5" t="s">
        <v>425</v>
      </c>
      <c r="F934" s="4" t="s">
        <v>349</v>
      </c>
      <c r="G934" s="4" t="s">
        <v>664</v>
      </c>
      <c r="H934" s="5"/>
      <c r="I934" s="5">
        <v>25</v>
      </c>
    </row>
    <row r="935" spans="1:9">
      <c r="A935" s="20" t="s">
        <v>1097</v>
      </c>
      <c r="B935" s="4" t="s">
        <v>1098</v>
      </c>
      <c r="C935" s="40" t="s">
        <v>2700</v>
      </c>
      <c r="D935" s="5" t="s">
        <v>2558</v>
      </c>
      <c r="E935" s="5" t="s">
        <v>425</v>
      </c>
      <c r="F935" s="4" t="s">
        <v>349</v>
      </c>
      <c r="G935" s="4" t="s">
        <v>664</v>
      </c>
      <c r="H935" s="5"/>
      <c r="I935" s="5">
        <v>15</v>
      </c>
    </row>
    <row r="936" spans="1:9">
      <c r="A936" s="20" t="s">
        <v>1110</v>
      </c>
      <c r="B936" s="4" t="s">
        <v>1111</v>
      </c>
      <c r="C936" s="40" t="s">
        <v>2700</v>
      </c>
      <c r="D936" s="5" t="s">
        <v>2558</v>
      </c>
      <c r="E936" s="5" t="s">
        <v>425</v>
      </c>
      <c r="F936" s="4" t="s">
        <v>349</v>
      </c>
      <c r="G936" s="4" t="s">
        <v>664</v>
      </c>
      <c r="H936" s="5"/>
      <c r="I936" s="5">
        <v>15</v>
      </c>
    </row>
    <row r="937" spans="1:9">
      <c r="A937" s="20" t="s">
        <v>1123</v>
      </c>
      <c r="B937" s="4" t="s">
        <v>1124</v>
      </c>
      <c r="C937" s="40" t="s">
        <v>2700</v>
      </c>
      <c r="D937" s="5" t="s">
        <v>2558</v>
      </c>
      <c r="E937" s="5" t="s">
        <v>425</v>
      </c>
      <c r="F937" s="4" t="s">
        <v>349</v>
      </c>
      <c r="G937" s="4" t="s">
        <v>664</v>
      </c>
      <c r="H937" s="5"/>
      <c r="I937" s="5">
        <v>10</v>
      </c>
    </row>
    <row r="938" spans="1:9">
      <c r="A938" s="20" t="s">
        <v>1136</v>
      </c>
      <c r="B938" s="4" t="s">
        <v>1137</v>
      </c>
      <c r="C938" s="40" t="s">
        <v>2700</v>
      </c>
      <c r="D938" s="5" t="s">
        <v>2558</v>
      </c>
      <c r="E938" s="5" t="s">
        <v>425</v>
      </c>
      <c r="F938" s="4" t="s">
        <v>349</v>
      </c>
      <c r="G938" s="4" t="s">
        <v>664</v>
      </c>
      <c r="H938" s="5"/>
      <c r="I938" s="5">
        <v>10</v>
      </c>
    </row>
    <row r="939" spans="1:9">
      <c r="A939" s="20" t="s">
        <v>1372</v>
      </c>
      <c r="B939" s="4" t="s">
        <v>1361</v>
      </c>
      <c r="C939" s="5" t="s">
        <v>2517</v>
      </c>
      <c r="D939" s="5" t="s">
        <v>2691</v>
      </c>
      <c r="E939" s="5" t="s">
        <v>425</v>
      </c>
      <c r="F939" s="4" t="s">
        <v>2692</v>
      </c>
      <c r="G939" s="4" t="s">
        <v>664</v>
      </c>
      <c r="H939" s="5" t="s">
        <v>425</v>
      </c>
      <c r="I939" s="5">
        <v>6</v>
      </c>
    </row>
    <row r="940" spans="1:9">
      <c r="A940" s="20" t="s">
        <v>1373</v>
      </c>
      <c r="B940" s="4" t="s">
        <v>1364</v>
      </c>
      <c r="C940" s="5" t="s">
        <v>2517</v>
      </c>
      <c r="D940" s="5" t="s">
        <v>2691</v>
      </c>
      <c r="E940" s="5" t="s">
        <v>425</v>
      </c>
      <c r="F940" s="4" t="s">
        <v>2692</v>
      </c>
      <c r="G940" s="4" t="s">
        <v>664</v>
      </c>
      <c r="H940" s="5" t="s">
        <v>425</v>
      </c>
      <c r="I940" s="5">
        <v>6</v>
      </c>
    </row>
    <row r="941" spans="1:9">
      <c r="A941" s="20" t="s">
        <v>1374</v>
      </c>
      <c r="B941" s="4" t="s">
        <v>1365</v>
      </c>
      <c r="C941" s="5" t="s">
        <v>2517</v>
      </c>
      <c r="D941" s="5" t="s">
        <v>2691</v>
      </c>
      <c r="E941" s="5" t="s">
        <v>425</v>
      </c>
      <c r="F941" s="4" t="s">
        <v>2692</v>
      </c>
      <c r="G941" s="4" t="s">
        <v>664</v>
      </c>
      <c r="H941" s="5" t="s">
        <v>425</v>
      </c>
      <c r="I941" s="5">
        <v>5</v>
      </c>
    </row>
    <row r="942" spans="1:9">
      <c r="A942" s="20" t="s">
        <v>1369</v>
      </c>
      <c r="B942" s="4" t="s">
        <v>1366</v>
      </c>
      <c r="C942" s="5" t="s">
        <v>2517</v>
      </c>
      <c r="D942" s="5" t="s">
        <v>2691</v>
      </c>
      <c r="E942" s="5" t="s">
        <v>425</v>
      </c>
      <c r="F942" s="4" t="s">
        <v>2692</v>
      </c>
      <c r="G942" s="4" t="s">
        <v>664</v>
      </c>
      <c r="H942" s="18" t="s">
        <v>425</v>
      </c>
      <c r="I942" s="18" t="s">
        <v>425</v>
      </c>
    </row>
    <row r="943" spans="1:9">
      <c r="A943" s="20" t="s">
        <v>1368</v>
      </c>
      <c r="B943" s="4" t="s">
        <v>1367</v>
      </c>
      <c r="C943" s="5" t="s">
        <v>2517</v>
      </c>
      <c r="D943" s="5" t="s">
        <v>2691</v>
      </c>
      <c r="E943" s="5" t="s">
        <v>425</v>
      </c>
      <c r="F943" s="4" t="s">
        <v>2692</v>
      </c>
      <c r="G943" s="4" t="s">
        <v>664</v>
      </c>
      <c r="H943" s="18" t="s">
        <v>425</v>
      </c>
      <c r="I943" s="18" t="s">
        <v>425</v>
      </c>
    </row>
    <row r="944" spans="1:9">
      <c r="A944" s="20" t="s">
        <v>2693</v>
      </c>
      <c r="B944" s="39" t="s">
        <v>2694</v>
      </c>
      <c r="C944" s="40" t="s">
        <v>425</v>
      </c>
      <c r="D944" s="11" t="s">
        <v>2691</v>
      </c>
      <c r="E944" s="40" t="s">
        <v>425</v>
      </c>
      <c r="F944" s="42" t="s">
        <v>425</v>
      </c>
      <c r="G944" s="42" t="s">
        <v>425</v>
      </c>
      <c r="H944" s="42" t="s">
        <v>425</v>
      </c>
      <c r="I944" s="42" t="s">
        <v>425</v>
      </c>
    </row>
    <row r="945" spans="1:9">
      <c r="A945" s="20" t="s">
        <v>2695</v>
      </c>
      <c r="B945" s="39" t="s">
        <v>2696</v>
      </c>
      <c r="C945" s="40" t="s">
        <v>2517</v>
      </c>
      <c r="D945" s="40" t="s">
        <v>425</v>
      </c>
      <c r="E945" s="40" t="s">
        <v>425</v>
      </c>
      <c r="F945" s="42" t="s">
        <v>425</v>
      </c>
      <c r="G945" s="42" t="s">
        <v>425</v>
      </c>
      <c r="H945" s="42" t="s">
        <v>425</v>
      </c>
      <c r="I945" s="42" t="s">
        <v>425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2:F14"/>
  <sheetViews>
    <sheetView workbookViewId="0">
      <selection activeCell="C5" sqref="C5"/>
    </sheetView>
  </sheetViews>
  <sheetFormatPr defaultRowHeight="15"/>
  <cols>
    <col min="2" max="2" width="29.140625" customWidth="1"/>
    <col min="3" max="3" width="34.140625" customWidth="1"/>
    <col min="4" max="4" width="12.85546875" customWidth="1"/>
    <col min="5" max="5" width="15" customWidth="1"/>
    <col min="6" max="6" width="14.42578125" customWidth="1"/>
  </cols>
  <sheetData>
    <row r="2" spans="1:6" ht="24">
      <c r="A2" s="193" t="s">
        <v>3723</v>
      </c>
      <c r="B2" s="194" t="s">
        <v>3724</v>
      </c>
      <c r="C2" s="194" t="s">
        <v>3725</v>
      </c>
      <c r="D2" s="194" t="s">
        <v>3726</v>
      </c>
      <c r="E2" s="194" t="s">
        <v>3728</v>
      </c>
      <c r="F2" s="194" t="s">
        <v>3729</v>
      </c>
    </row>
    <row r="3" spans="1:6">
      <c r="A3" s="195">
        <v>1</v>
      </c>
      <c r="B3" s="196"/>
      <c r="C3" s="197"/>
      <c r="D3" s="198"/>
      <c r="E3" s="199"/>
      <c r="F3" s="205">
        <f t="shared" ref="F3:F13" si="0">D3*E3</f>
        <v>0</v>
      </c>
    </row>
    <row r="4" spans="1:6">
      <c r="A4" s="195">
        <v>2</v>
      </c>
      <c r="B4" s="196"/>
      <c r="C4" s="197"/>
      <c r="D4" s="198"/>
      <c r="E4" s="199"/>
      <c r="F4" s="205">
        <f t="shared" si="0"/>
        <v>0</v>
      </c>
    </row>
    <row r="5" spans="1:6">
      <c r="A5" s="195">
        <v>3</v>
      </c>
      <c r="B5" s="196"/>
      <c r="C5" s="197"/>
      <c r="D5" s="198"/>
      <c r="E5" s="199"/>
      <c r="F5" s="205">
        <f t="shared" si="0"/>
        <v>0</v>
      </c>
    </row>
    <row r="6" spans="1:6">
      <c r="A6" s="195">
        <v>4</v>
      </c>
      <c r="B6" s="196"/>
      <c r="C6" s="197"/>
      <c r="D6" s="198"/>
      <c r="E6" s="199"/>
      <c r="F6" s="205">
        <f t="shared" si="0"/>
        <v>0</v>
      </c>
    </row>
    <row r="7" spans="1:6">
      <c r="A7" s="195">
        <v>5</v>
      </c>
      <c r="B7" s="196"/>
      <c r="C7" s="197"/>
      <c r="D7" s="198"/>
      <c r="E7" s="199"/>
      <c r="F7" s="205">
        <f t="shared" si="0"/>
        <v>0</v>
      </c>
    </row>
    <row r="8" spans="1:6">
      <c r="A8" s="195">
        <v>6</v>
      </c>
      <c r="B8" s="196"/>
      <c r="C8" s="197"/>
      <c r="D8" s="198"/>
      <c r="E8" s="199"/>
      <c r="F8" s="205">
        <f t="shared" si="0"/>
        <v>0</v>
      </c>
    </row>
    <row r="9" spans="1:6">
      <c r="A9" s="195">
        <v>7</v>
      </c>
      <c r="B9" s="196"/>
      <c r="C9" s="197"/>
      <c r="D9" s="198"/>
      <c r="E9" s="199"/>
      <c r="F9" s="205">
        <f t="shared" si="0"/>
        <v>0</v>
      </c>
    </row>
    <row r="10" spans="1:6">
      <c r="A10" s="195">
        <v>8</v>
      </c>
      <c r="B10" s="200"/>
      <c r="C10" s="197"/>
      <c r="D10" s="198"/>
      <c r="E10" s="199"/>
      <c r="F10" s="205">
        <f t="shared" si="0"/>
        <v>0</v>
      </c>
    </row>
    <row r="11" spans="1:6">
      <c r="A11" s="195">
        <v>9</v>
      </c>
      <c r="B11" s="196"/>
      <c r="C11" s="197"/>
      <c r="D11" s="198"/>
      <c r="E11" s="199"/>
      <c r="F11" s="205">
        <f t="shared" si="0"/>
        <v>0</v>
      </c>
    </row>
    <row r="12" spans="1:6">
      <c r="A12" s="195">
        <v>10</v>
      </c>
      <c r="B12" s="196"/>
      <c r="C12" s="197"/>
      <c r="D12" s="198"/>
      <c r="E12" s="199"/>
      <c r="F12" s="205">
        <f t="shared" si="0"/>
        <v>0</v>
      </c>
    </row>
    <row r="13" spans="1:6">
      <c r="A13" s="195">
        <v>11</v>
      </c>
      <c r="B13" s="196"/>
      <c r="C13" s="197"/>
      <c r="D13" s="198"/>
      <c r="E13" s="199"/>
      <c r="F13" s="205">
        <f t="shared" si="0"/>
        <v>0</v>
      </c>
    </row>
    <row r="14" spans="1:6">
      <c r="A14" s="201"/>
      <c r="B14" s="202"/>
      <c r="C14" s="202"/>
      <c r="D14" s="203"/>
      <c r="E14" s="204" t="s">
        <v>3727</v>
      </c>
      <c r="F14" s="205">
        <f>SUM(F3:F13)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AI606"/>
  <sheetViews>
    <sheetView topLeftCell="A88" workbookViewId="0"/>
  </sheetViews>
  <sheetFormatPr defaultRowHeight="15"/>
  <cols>
    <col min="1" max="1" width="8.85546875" style="515"/>
    <col min="3" max="3" width="29.28515625" customWidth="1"/>
    <col min="4" max="4" width="38.140625" customWidth="1"/>
    <col min="5" max="5" width="32" customWidth="1"/>
    <col min="6" max="6" width="31.7109375" customWidth="1"/>
    <col min="14" max="35" width="8.85546875" style="515"/>
  </cols>
  <sheetData>
    <row r="1" spans="2:13" s="515" customFormat="1" ht="15.75" thickBot="1"/>
    <row r="2" spans="2:13">
      <c r="B2" s="516"/>
      <c r="C2" s="517"/>
      <c r="D2" s="517"/>
      <c r="E2" s="517"/>
      <c r="F2" s="517"/>
      <c r="G2" s="517"/>
      <c r="H2" s="517"/>
      <c r="I2" s="517"/>
      <c r="J2" s="517"/>
      <c r="K2" s="517"/>
      <c r="L2" s="517"/>
      <c r="M2" s="518"/>
    </row>
    <row r="3" spans="2:13">
      <c r="B3" s="519"/>
      <c r="C3" s="520" t="s">
        <v>5422</v>
      </c>
      <c r="D3" s="521"/>
      <c r="E3" s="521"/>
      <c r="F3" s="521"/>
      <c r="G3" s="521"/>
      <c r="H3" s="521"/>
      <c r="I3" s="521"/>
      <c r="J3" s="521"/>
      <c r="K3" s="521"/>
      <c r="L3" s="521"/>
      <c r="M3" s="522"/>
    </row>
    <row r="4" spans="2:13">
      <c r="B4" s="519"/>
      <c r="C4" s="520"/>
      <c r="D4" s="521"/>
      <c r="E4" s="521"/>
      <c r="F4" s="521"/>
      <c r="G4" s="521"/>
      <c r="H4" s="521"/>
      <c r="I4" s="521"/>
      <c r="J4" s="521"/>
      <c r="K4" s="521"/>
      <c r="L4" s="521"/>
      <c r="M4" s="522"/>
    </row>
    <row r="5" spans="2:13">
      <c r="B5" s="519"/>
      <c r="C5" s="521" t="s">
        <v>5423</v>
      </c>
      <c r="D5" s="521"/>
      <c r="E5" s="521"/>
      <c r="F5" s="521"/>
      <c r="G5" s="521"/>
      <c r="H5" s="521"/>
      <c r="I5" s="521"/>
      <c r="J5" s="521"/>
      <c r="K5" s="521"/>
      <c r="L5" s="521"/>
      <c r="M5" s="522"/>
    </row>
    <row r="6" spans="2:13">
      <c r="B6" s="519"/>
      <c r="C6" s="521" t="s">
        <v>5424</v>
      </c>
      <c r="D6" s="521"/>
      <c r="E6" s="521"/>
      <c r="F6" s="521"/>
      <c r="G6" s="521"/>
      <c r="H6" s="521"/>
      <c r="I6" s="521"/>
      <c r="J6" s="521"/>
      <c r="K6" s="521"/>
      <c r="L6" s="521"/>
      <c r="M6" s="522"/>
    </row>
    <row r="7" spans="2:13">
      <c r="B7" s="519"/>
      <c r="C7" s="521"/>
      <c r="D7" s="521"/>
      <c r="E7" s="521"/>
      <c r="F7" s="521"/>
      <c r="G7" s="521"/>
      <c r="H7" s="521"/>
      <c r="I7" s="521"/>
      <c r="J7" s="521"/>
      <c r="K7" s="521"/>
      <c r="L7" s="521"/>
      <c r="M7" s="522"/>
    </row>
    <row r="8" spans="2:13" ht="15.75" thickBot="1">
      <c r="B8" s="519"/>
      <c r="C8" s="521" t="s">
        <v>5425</v>
      </c>
      <c r="D8" s="521"/>
      <c r="E8" s="521"/>
      <c r="F8" s="521"/>
      <c r="G8" s="521"/>
      <c r="H8" s="521"/>
      <c r="I8" s="521"/>
      <c r="J8" s="521"/>
      <c r="K8" s="521"/>
      <c r="L8" s="521"/>
      <c r="M8" s="522"/>
    </row>
    <row r="9" spans="2:13" ht="15.75" thickBot="1">
      <c r="B9" s="519"/>
      <c r="C9" s="974" t="s">
        <v>5426</v>
      </c>
      <c r="D9" s="975"/>
      <c r="E9" s="521"/>
      <c r="F9" s="521"/>
      <c r="G9" s="521"/>
      <c r="H9" s="521"/>
      <c r="I9" s="521"/>
      <c r="J9" s="521"/>
      <c r="K9" s="521"/>
      <c r="L9" s="521"/>
      <c r="M9" s="522"/>
    </row>
    <row r="10" spans="2:13" ht="15.75" thickBot="1">
      <c r="B10" s="519"/>
      <c r="C10" s="523" t="s">
        <v>5427</v>
      </c>
      <c r="D10" s="524" t="s">
        <v>2733</v>
      </c>
      <c r="E10" s="521"/>
      <c r="F10" s="521"/>
      <c r="G10" s="521"/>
      <c r="H10" s="521"/>
      <c r="I10" s="521"/>
      <c r="J10" s="521"/>
      <c r="K10" s="521"/>
      <c r="L10" s="521"/>
      <c r="M10" s="522"/>
    </row>
    <row r="11" spans="2:13" ht="15.75" thickBot="1">
      <c r="B11" s="519"/>
      <c r="C11" s="525" t="s">
        <v>3403</v>
      </c>
      <c r="D11" s="526" t="s">
        <v>3402</v>
      </c>
      <c r="E11" s="521"/>
      <c r="F11" s="521"/>
      <c r="G11" s="521"/>
      <c r="H11" s="521"/>
      <c r="I11" s="521"/>
      <c r="J11" s="521"/>
      <c r="K11" s="521"/>
      <c r="L11" s="521"/>
      <c r="M11" s="522"/>
    </row>
    <row r="12" spans="2:13" ht="15.75" thickBot="1">
      <c r="B12" s="519"/>
      <c r="C12" s="525" t="s">
        <v>3405</v>
      </c>
      <c r="D12" s="526" t="s">
        <v>3404</v>
      </c>
      <c r="E12" s="521"/>
      <c r="F12" s="521"/>
      <c r="G12" s="521"/>
      <c r="H12" s="521"/>
      <c r="I12" s="521"/>
      <c r="J12" s="521"/>
      <c r="K12" s="521"/>
      <c r="L12" s="521"/>
      <c r="M12" s="522"/>
    </row>
    <row r="13" spans="2:13" ht="15.75" thickBot="1">
      <c r="B13" s="519"/>
      <c r="C13" s="525" t="s">
        <v>3407</v>
      </c>
      <c r="D13" s="526" t="s">
        <v>3406</v>
      </c>
      <c r="E13" s="521"/>
      <c r="F13" s="521"/>
      <c r="G13" s="521"/>
      <c r="H13" s="521"/>
      <c r="I13" s="521"/>
      <c r="J13" s="521"/>
      <c r="K13" s="521"/>
      <c r="L13" s="521"/>
      <c r="M13" s="522"/>
    </row>
    <row r="14" spans="2:13" ht="15.75" thickBot="1">
      <c r="B14" s="519"/>
      <c r="C14" s="525" t="s">
        <v>3409</v>
      </c>
      <c r="D14" s="526" t="s">
        <v>3408</v>
      </c>
      <c r="E14" s="521"/>
      <c r="F14" s="521"/>
      <c r="G14" s="521"/>
      <c r="H14" s="521"/>
      <c r="I14" s="521"/>
      <c r="J14" s="521"/>
      <c r="K14" s="521"/>
      <c r="L14" s="521"/>
      <c r="M14" s="522"/>
    </row>
    <row r="15" spans="2:13">
      <c r="B15" s="519"/>
      <c r="C15" s="527"/>
      <c r="D15" s="528"/>
      <c r="E15" s="521"/>
      <c r="F15" s="521"/>
      <c r="G15" s="521"/>
      <c r="H15" s="521"/>
      <c r="I15" s="521"/>
      <c r="J15" s="521"/>
      <c r="K15" s="521"/>
      <c r="L15" s="521"/>
      <c r="M15" s="522"/>
    </row>
    <row r="16" spans="2:13" ht="15.75" thickBot="1">
      <c r="B16" s="519"/>
      <c r="C16" s="521" t="s">
        <v>5428</v>
      </c>
      <c r="D16" s="528"/>
      <c r="E16" s="521"/>
      <c r="F16" s="521"/>
      <c r="G16" s="521"/>
      <c r="H16" s="521"/>
      <c r="I16" s="521"/>
      <c r="J16" s="521"/>
      <c r="K16" s="521"/>
      <c r="L16" s="521"/>
      <c r="M16" s="522"/>
    </row>
    <row r="17" spans="2:13" ht="15.75" thickBot="1">
      <c r="B17" s="519"/>
      <c r="C17" s="974" t="s">
        <v>5429</v>
      </c>
      <c r="D17" s="975"/>
      <c r="E17" s="974" t="s">
        <v>5430</v>
      </c>
      <c r="F17" s="975"/>
      <c r="G17" s="521"/>
      <c r="H17" s="521"/>
      <c r="I17" s="521"/>
      <c r="J17" s="521"/>
      <c r="K17" s="521"/>
      <c r="L17" s="521"/>
      <c r="M17" s="522"/>
    </row>
    <row r="18" spans="2:13" ht="15.75" thickBot="1">
      <c r="B18" s="519"/>
      <c r="C18" s="523">
        <v>5130</v>
      </c>
      <c r="D18" s="524" t="s">
        <v>2733</v>
      </c>
      <c r="E18" s="524" t="s">
        <v>5427</v>
      </c>
      <c r="F18" s="524" t="s">
        <v>2733</v>
      </c>
      <c r="G18" s="521"/>
      <c r="H18" s="521"/>
      <c r="I18" s="521"/>
      <c r="J18" s="521"/>
      <c r="K18" s="521"/>
      <c r="L18" s="521"/>
      <c r="M18" s="522"/>
    </row>
    <row r="19" spans="2:13" ht="15.75" thickBot="1">
      <c r="B19" s="519"/>
      <c r="C19" s="525" t="s">
        <v>5431</v>
      </c>
      <c r="D19" s="526" t="s">
        <v>5266</v>
      </c>
      <c r="E19" s="529" t="s">
        <v>4210</v>
      </c>
      <c r="F19" s="526" t="s">
        <v>4209</v>
      </c>
      <c r="G19" s="521"/>
      <c r="H19" s="521"/>
      <c r="I19" s="521"/>
      <c r="J19" s="521"/>
      <c r="K19" s="521"/>
      <c r="L19" s="521"/>
      <c r="M19" s="522"/>
    </row>
    <row r="20" spans="2:13" ht="15.75" thickBot="1">
      <c r="B20" s="519"/>
      <c r="C20" s="525" t="s">
        <v>5432</v>
      </c>
      <c r="D20" s="526" t="s">
        <v>5272</v>
      </c>
      <c r="E20" s="529" t="s">
        <v>4212</v>
      </c>
      <c r="F20" s="526" t="s">
        <v>4211</v>
      </c>
      <c r="G20" s="521"/>
      <c r="H20" s="521"/>
      <c r="I20" s="521"/>
      <c r="J20" s="521"/>
      <c r="K20" s="521"/>
      <c r="L20" s="521"/>
      <c r="M20" s="522"/>
    </row>
    <row r="21" spans="2:13" ht="15.75" thickBot="1">
      <c r="B21" s="519"/>
      <c r="C21" s="525" t="s">
        <v>5433</v>
      </c>
      <c r="D21" s="526" t="s">
        <v>5274</v>
      </c>
      <c r="E21" s="529" t="s">
        <v>4214</v>
      </c>
      <c r="F21" s="526" t="s">
        <v>4213</v>
      </c>
      <c r="G21" s="521"/>
      <c r="H21" s="521"/>
      <c r="I21" s="521"/>
      <c r="J21" s="521"/>
      <c r="K21" s="521"/>
      <c r="L21" s="521"/>
      <c r="M21" s="522"/>
    </row>
    <row r="22" spans="2:13" ht="15.75" thickBot="1">
      <c r="B22" s="519"/>
      <c r="C22" s="525" t="s">
        <v>5434</v>
      </c>
      <c r="D22" s="526" t="s">
        <v>5281</v>
      </c>
      <c r="E22" s="529" t="s">
        <v>4216</v>
      </c>
      <c r="F22" s="526" t="s">
        <v>4215</v>
      </c>
      <c r="G22" s="521"/>
      <c r="H22" s="521"/>
      <c r="I22" s="521"/>
      <c r="J22" s="521"/>
      <c r="K22" s="521"/>
      <c r="L22" s="521"/>
      <c r="M22" s="522"/>
    </row>
    <row r="23" spans="2:13" ht="15.75" thickBot="1">
      <c r="B23" s="519"/>
      <c r="C23" s="525" t="s">
        <v>5435</v>
      </c>
      <c r="D23" s="526" t="s">
        <v>5436</v>
      </c>
      <c r="E23" s="529" t="s">
        <v>5437</v>
      </c>
      <c r="F23" s="526" t="s">
        <v>5438</v>
      </c>
      <c r="G23" s="521"/>
      <c r="H23" s="521"/>
      <c r="I23" s="521"/>
      <c r="J23" s="521"/>
      <c r="K23" s="521"/>
      <c r="L23" s="521"/>
      <c r="M23" s="522"/>
    </row>
    <row r="24" spans="2:13" ht="15.75" thickBot="1">
      <c r="B24" s="519"/>
      <c r="C24" s="525" t="s">
        <v>5439</v>
      </c>
      <c r="D24" s="526" t="s">
        <v>5440</v>
      </c>
      <c r="E24" s="976" t="s">
        <v>5441</v>
      </c>
      <c r="F24" s="977"/>
      <c r="G24" s="521"/>
      <c r="H24" s="521"/>
      <c r="I24" s="521"/>
      <c r="J24" s="521"/>
      <c r="K24" s="521"/>
      <c r="L24" s="521"/>
      <c r="M24" s="522"/>
    </row>
    <row r="25" spans="2:13" ht="15.75" thickBot="1">
      <c r="B25" s="519"/>
      <c r="C25" s="525" t="s">
        <v>5442</v>
      </c>
      <c r="D25" s="526" t="s">
        <v>5443</v>
      </c>
      <c r="E25" s="976" t="s">
        <v>5441</v>
      </c>
      <c r="F25" s="977"/>
      <c r="G25" s="521"/>
      <c r="H25" s="521"/>
      <c r="I25" s="521"/>
      <c r="J25" s="521"/>
      <c r="K25" s="521"/>
      <c r="L25" s="521"/>
      <c r="M25" s="522"/>
    </row>
    <row r="26" spans="2:13" ht="15.75" thickBot="1">
      <c r="B26" s="519"/>
      <c r="C26" s="525" t="s">
        <v>5444</v>
      </c>
      <c r="D26" s="526" t="s">
        <v>5445</v>
      </c>
      <c r="E26" s="976" t="s">
        <v>5441</v>
      </c>
      <c r="F26" s="977"/>
      <c r="G26" s="521"/>
      <c r="H26" s="521"/>
      <c r="I26" s="521"/>
      <c r="J26" s="521"/>
      <c r="K26" s="521"/>
      <c r="L26" s="521"/>
      <c r="M26" s="522"/>
    </row>
    <row r="27" spans="2:13">
      <c r="B27" s="519"/>
      <c r="C27" s="521" t="s">
        <v>5446</v>
      </c>
      <c r="D27" s="521"/>
      <c r="E27" s="521"/>
      <c r="F27" s="521"/>
      <c r="G27" s="521"/>
      <c r="H27" s="521"/>
      <c r="I27" s="521"/>
      <c r="J27" s="521"/>
      <c r="K27" s="521"/>
      <c r="L27" s="521"/>
      <c r="M27" s="522"/>
    </row>
    <row r="28" spans="2:13">
      <c r="B28" s="519"/>
      <c r="C28" s="521" t="s">
        <v>5447</v>
      </c>
      <c r="D28" s="521"/>
      <c r="E28" s="521"/>
      <c r="F28" s="521"/>
      <c r="G28" s="521"/>
      <c r="H28" s="521"/>
      <c r="I28" s="521"/>
      <c r="J28" s="521"/>
      <c r="K28" s="521"/>
      <c r="L28" s="521"/>
      <c r="M28" s="522"/>
    </row>
    <row r="29" spans="2:13">
      <c r="B29" s="519"/>
      <c r="C29" s="521"/>
      <c r="D29" s="521"/>
      <c r="E29" s="521"/>
      <c r="F29" s="521"/>
      <c r="G29" s="521"/>
      <c r="H29" s="521"/>
      <c r="I29" s="521"/>
      <c r="J29" s="521"/>
      <c r="K29" s="521"/>
      <c r="L29" s="521"/>
      <c r="M29" s="522"/>
    </row>
    <row r="30" spans="2:13">
      <c r="B30" s="519"/>
      <c r="C30" s="521"/>
      <c r="D30" s="521"/>
      <c r="E30" s="521"/>
      <c r="F30" s="521"/>
      <c r="G30" s="521"/>
      <c r="H30" s="521"/>
      <c r="I30" s="521"/>
      <c r="J30" s="521"/>
      <c r="K30" s="521"/>
      <c r="L30" s="521"/>
      <c r="M30" s="522"/>
    </row>
    <row r="31" spans="2:13">
      <c r="B31" s="519"/>
      <c r="C31" s="521"/>
      <c r="D31" s="521"/>
      <c r="E31" s="521"/>
      <c r="F31" s="521"/>
      <c r="G31" s="521"/>
      <c r="H31" s="521"/>
      <c r="I31" s="521"/>
      <c r="J31" s="521"/>
      <c r="K31" s="521"/>
      <c r="L31" s="521"/>
      <c r="M31" s="522"/>
    </row>
    <row r="32" spans="2:13">
      <c r="B32" s="519"/>
      <c r="C32" s="521"/>
      <c r="D32" s="521"/>
      <c r="E32" s="521"/>
      <c r="F32" s="521"/>
      <c r="G32" s="521"/>
      <c r="H32" s="521"/>
      <c r="I32" s="521"/>
      <c r="J32" s="521"/>
      <c r="K32" s="521"/>
      <c r="L32" s="521"/>
      <c r="M32" s="522"/>
    </row>
    <row r="33" spans="2:13">
      <c r="B33" s="519"/>
      <c r="C33" s="521"/>
      <c r="D33" s="521"/>
      <c r="E33" s="521"/>
      <c r="F33" s="521"/>
      <c r="G33" s="521"/>
      <c r="H33" s="521"/>
      <c r="I33" s="521"/>
      <c r="J33" s="521"/>
      <c r="K33" s="521"/>
      <c r="L33" s="521"/>
      <c r="M33" s="522"/>
    </row>
    <row r="34" spans="2:13">
      <c r="B34" s="519"/>
      <c r="C34" s="521"/>
      <c r="D34" s="521"/>
      <c r="E34" s="521"/>
      <c r="F34" s="521"/>
      <c r="G34" s="521"/>
      <c r="H34" s="521"/>
      <c r="I34" s="521"/>
      <c r="J34" s="521"/>
      <c r="K34" s="521"/>
      <c r="L34" s="521"/>
      <c r="M34" s="522"/>
    </row>
    <row r="35" spans="2:13">
      <c r="B35" s="519"/>
      <c r="C35" s="521"/>
      <c r="D35" s="521"/>
      <c r="E35" s="521"/>
      <c r="F35" s="521"/>
      <c r="G35" s="521"/>
      <c r="H35" s="521"/>
      <c r="I35" s="521"/>
      <c r="J35" s="521"/>
      <c r="K35" s="521"/>
      <c r="L35" s="521"/>
      <c r="M35" s="522"/>
    </row>
    <row r="36" spans="2:13">
      <c r="B36" s="519"/>
      <c r="C36" s="521"/>
      <c r="D36" s="521"/>
      <c r="E36" s="521"/>
      <c r="F36" s="521"/>
      <c r="G36" s="521"/>
      <c r="H36" s="521"/>
      <c r="I36" s="521"/>
      <c r="J36" s="521"/>
      <c r="K36" s="521"/>
      <c r="L36" s="521"/>
      <c r="M36" s="522"/>
    </row>
    <row r="37" spans="2:13">
      <c r="B37" s="519"/>
      <c r="C37" s="521"/>
      <c r="D37" s="521"/>
      <c r="E37" s="521"/>
      <c r="F37" s="521"/>
      <c r="G37" s="521"/>
      <c r="H37" s="521"/>
      <c r="I37" s="521"/>
      <c r="J37" s="521"/>
      <c r="K37" s="521"/>
      <c r="L37" s="521"/>
      <c r="M37" s="522"/>
    </row>
    <row r="38" spans="2:13">
      <c r="B38" s="519"/>
      <c r="C38" s="521"/>
      <c r="D38" s="521"/>
      <c r="E38" s="521"/>
      <c r="F38" s="521"/>
      <c r="G38" s="521"/>
      <c r="H38" s="521"/>
      <c r="I38" s="521"/>
      <c r="J38" s="521"/>
      <c r="K38" s="521"/>
      <c r="L38" s="521"/>
      <c r="M38" s="522"/>
    </row>
    <row r="39" spans="2:13">
      <c r="B39" s="519"/>
      <c r="C39" s="521"/>
      <c r="D39" s="521"/>
      <c r="E39" s="521"/>
      <c r="F39" s="521"/>
      <c r="G39" s="521"/>
      <c r="H39" s="521"/>
      <c r="I39" s="521"/>
      <c r="J39" s="521"/>
      <c r="K39" s="521"/>
      <c r="L39" s="521"/>
      <c r="M39" s="522"/>
    </row>
    <row r="40" spans="2:13">
      <c r="B40" s="519"/>
      <c r="C40" s="521"/>
      <c r="D40" s="521"/>
      <c r="E40" s="521"/>
      <c r="F40" s="521"/>
      <c r="G40" s="521"/>
      <c r="H40" s="521"/>
      <c r="I40" s="521"/>
      <c r="J40" s="521"/>
      <c r="K40" s="521"/>
      <c r="L40" s="521"/>
      <c r="M40" s="522"/>
    </row>
    <row r="41" spans="2:13">
      <c r="B41" s="519"/>
      <c r="C41" s="521"/>
      <c r="D41" s="521"/>
      <c r="E41" s="521"/>
      <c r="F41" s="521"/>
      <c r="G41" s="521"/>
      <c r="H41" s="521"/>
      <c r="I41" s="521"/>
      <c r="J41" s="521"/>
      <c r="K41" s="521"/>
      <c r="L41" s="521"/>
      <c r="M41" s="522"/>
    </row>
    <row r="42" spans="2:13">
      <c r="B42" s="519"/>
      <c r="C42" s="521"/>
      <c r="D42" s="521"/>
      <c r="E42" s="521"/>
      <c r="F42" s="521"/>
      <c r="G42" s="521"/>
      <c r="H42" s="521"/>
      <c r="I42" s="521"/>
      <c r="J42" s="521"/>
      <c r="K42" s="521"/>
      <c r="L42" s="521"/>
      <c r="M42" s="522"/>
    </row>
    <row r="43" spans="2:13">
      <c r="B43" s="519"/>
      <c r="C43" s="521"/>
      <c r="D43" s="521"/>
      <c r="E43" s="521"/>
      <c r="F43" s="521"/>
      <c r="G43" s="521"/>
      <c r="H43" s="521"/>
      <c r="I43" s="521"/>
      <c r="J43" s="521"/>
      <c r="K43" s="521"/>
      <c r="L43" s="521"/>
      <c r="M43" s="522"/>
    </row>
    <row r="44" spans="2:13" ht="15.75" thickBot="1">
      <c r="B44" s="530"/>
      <c r="C44" s="531"/>
      <c r="D44" s="531"/>
      <c r="E44" s="531"/>
      <c r="F44" s="531"/>
      <c r="G44" s="531"/>
      <c r="H44" s="531"/>
      <c r="I44" s="531"/>
      <c r="J44" s="531"/>
      <c r="K44" s="531"/>
      <c r="L44" s="531"/>
      <c r="M44" s="532"/>
    </row>
    <row r="45" spans="2:13" ht="15.75" thickBot="1">
      <c r="B45" s="515"/>
      <c r="C45" s="515"/>
      <c r="D45" s="515"/>
      <c r="E45" s="515"/>
      <c r="F45" s="515"/>
      <c r="G45" s="515"/>
      <c r="H45" s="515"/>
      <c r="I45" s="515"/>
      <c r="J45" s="515"/>
      <c r="K45" s="515"/>
      <c r="L45" s="515"/>
      <c r="M45" s="515"/>
    </row>
    <row r="46" spans="2:13">
      <c r="B46" s="516"/>
      <c r="C46" s="517"/>
      <c r="D46" s="517"/>
      <c r="E46" s="517"/>
      <c r="F46" s="517"/>
      <c r="G46" s="517"/>
      <c r="H46" s="517"/>
      <c r="I46" s="517"/>
      <c r="J46" s="517"/>
      <c r="K46" s="517"/>
      <c r="L46" s="517"/>
      <c r="M46" s="518"/>
    </row>
    <row r="47" spans="2:13">
      <c r="B47" s="519"/>
      <c r="C47" s="520" t="s">
        <v>5448</v>
      </c>
      <c r="D47" s="521"/>
      <c r="E47" s="521"/>
      <c r="F47" s="521"/>
      <c r="G47" s="521"/>
      <c r="H47" s="521"/>
      <c r="I47" s="521"/>
      <c r="J47" s="521"/>
      <c r="K47" s="521"/>
      <c r="L47" s="521"/>
      <c r="M47" s="522"/>
    </row>
    <row r="48" spans="2:13">
      <c r="B48" s="519"/>
      <c r="C48" s="520"/>
      <c r="D48" s="521"/>
      <c r="E48" s="521"/>
      <c r="F48" s="521"/>
      <c r="G48" s="521"/>
      <c r="H48" s="521"/>
      <c r="I48" s="521"/>
      <c r="J48" s="521"/>
      <c r="K48" s="521"/>
      <c r="L48" s="521"/>
      <c r="M48" s="522"/>
    </row>
    <row r="49" spans="2:13">
      <c r="B49" s="519"/>
      <c r="C49" s="982" t="s">
        <v>5449</v>
      </c>
      <c r="D49" s="982"/>
      <c r="E49" s="982"/>
      <c r="F49" s="982"/>
      <c r="G49" s="982"/>
      <c r="H49" s="982"/>
      <c r="I49" s="982"/>
      <c r="J49" s="982"/>
      <c r="K49" s="982"/>
      <c r="L49" s="521"/>
      <c r="M49" s="522"/>
    </row>
    <row r="50" spans="2:13" ht="51.75" customHeight="1">
      <c r="B50" s="519"/>
      <c r="C50" s="981" t="s">
        <v>5450</v>
      </c>
      <c r="D50" s="981"/>
      <c r="E50" s="981"/>
      <c r="F50" s="981"/>
      <c r="G50" s="981"/>
      <c r="H50" s="981"/>
      <c r="I50" s="981"/>
      <c r="J50" s="981"/>
      <c r="K50" s="981"/>
      <c r="L50" s="521"/>
      <c r="M50" s="522"/>
    </row>
    <row r="51" spans="2:13" ht="50.25" customHeight="1">
      <c r="B51" s="519"/>
      <c r="C51" s="981" t="s">
        <v>5451</v>
      </c>
      <c r="D51" s="981"/>
      <c r="E51" s="981"/>
      <c r="F51" s="981"/>
      <c r="G51" s="981"/>
      <c r="H51" s="981"/>
      <c r="I51" s="981"/>
      <c r="J51" s="981"/>
      <c r="K51" s="981"/>
      <c r="L51" s="521"/>
      <c r="M51" s="522"/>
    </row>
    <row r="52" spans="2:13" ht="50.25" customHeight="1">
      <c r="B52" s="519"/>
      <c r="C52" s="981" t="s">
        <v>5452</v>
      </c>
      <c r="D52" s="981"/>
      <c r="E52" s="981"/>
      <c r="F52" s="981"/>
      <c r="G52" s="981"/>
      <c r="H52" s="981"/>
      <c r="I52" s="981"/>
      <c r="J52" s="981"/>
      <c r="K52" s="981"/>
      <c r="L52" s="521"/>
      <c r="M52" s="522"/>
    </row>
    <row r="53" spans="2:13" ht="15.75">
      <c r="B53" s="519"/>
      <c r="C53" s="983" t="s">
        <v>5453</v>
      </c>
      <c r="D53" s="983"/>
      <c r="E53" s="983"/>
      <c r="F53" s="983"/>
      <c r="G53" s="983"/>
      <c r="H53" s="983"/>
      <c r="I53" s="983"/>
      <c r="J53" s="983"/>
      <c r="K53" s="983"/>
      <c r="L53" s="521"/>
      <c r="M53" s="522"/>
    </row>
    <row r="54" spans="2:13" ht="51" customHeight="1">
      <c r="B54" s="519"/>
      <c r="C54" s="981" t="s">
        <v>5454</v>
      </c>
      <c r="D54" s="981"/>
      <c r="E54" s="981"/>
      <c r="F54" s="981"/>
      <c r="G54" s="981"/>
      <c r="H54" s="981"/>
      <c r="I54" s="981"/>
      <c r="J54" s="981"/>
      <c r="K54" s="981"/>
      <c r="L54" s="521"/>
      <c r="M54" s="522"/>
    </row>
    <row r="55" spans="2:13" ht="15.75">
      <c r="B55" s="519"/>
      <c r="C55" s="533" t="s">
        <v>5455</v>
      </c>
      <c r="D55" s="521"/>
      <c r="E55" s="521"/>
      <c r="F55" s="521"/>
      <c r="G55" s="521"/>
      <c r="H55" s="521"/>
      <c r="I55" s="521"/>
      <c r="J55" s="521"/>
      <c r="K55" s="521"/>
      <c r="L55" s="521"/>
      <c r="M55" s="522"/>
    </row>
    <row r="56" spans="2:13">
      <c r="B56" s="519"/>
      <c r="C56" s="520"/>
      <c r="D56" s="521"/>
      <c r="E56" s="521"/>
      <c r="F56" s="521"/>
      <c r="G56" s="521"/>
      <c r="H56" s="521"/>
      <c r="I56" s="521"/>
      <c r="J56" s="521"/>
      <c r="K56" s="521"/>
      <c r="L56" s="521"/>
      <c r="M56" s="522"/>
    </row>
    <row r="57" spans="2:13" ht="15.75">
      <c r="B57" s="519"/>
      <c r="C57" s="978" t="s">
        <v>5456</v>
      </c>
      <c r="D57" s="978"/>
      <c r="E57" s="978"/>
      <c r="F57" s="978"/>
      <c r="G57" s="978"/>
      <c r="H57" s="978"/>
      <c r="I57" s="978"/>
      <c r="J57" s="978"/>
      <c r="K57" s="978"/>
      <c r="L57" s="521"/>
      <c r="M57" s="522"/>
    </row>
    <row r="58" spans="2:13" ht="36" customHeight="1">
      <c r="B58" s="519"/>
      <c r="C58" s="979" t="s">
        <v>5457</v>
      </c>
      <c r="D58" s="979"/>
      <c r="E58" s="979"/>
      <c r="F58" s="979"/>
      <c r="G58" s="979"/>
      <c r="H58" s="979"/>
      <c r="I58" s="979"/>
      <c r="J58" s="979"/>
      <c r="K58" s="979"/>
      <c r="L58" s="521"/>
      <c r="M58" s="522"/>
    </row>
    <row r="59" spans="2:13" ht="15.75">
      <c r="B59" s="519"/>
      <c r="C59" s="980" t="s">
        <v>5458</v>
      </c>
      <c r="D59" s="980"/>
      <c r="E59" s="980"/>
      <c r="F59" s="980"/>
      <c r="G59" s="980"/>
      <c r="H59" s="980"/>
      <c r="I59" s="980"/>
      <c r="J59" s="980"/>
      <c r="K59" s="980"/>
      <c r="L59" s="521"/>
      <c r="M59" s="522"/>
    </row>
    <row r="60" spans="2:13" ht="36" customHeight="1">
      <c r="B60" s="519"/>
      <c r="C60" s="981" t="s">
        <v>5459</v>
      </c>
      <c r="D60" s="981"/>
      <c r="E60" s="981"/>
      <c r="F60" s="981"/>
      <c r="G60" s="981"/>
      <c r="H60" s="981"/>
      <c r="I60" s="981"/>
      <c r="J60" s="981"/>
      <c r="K60" s="981"/>
      <c r="L60" s="521"/>
      <c r="M60" s="522"/>
    </row>
    <row r="61" spans="2:13" ht="15.75">
      <c r="B61" s="519"/>
      <c r="C61" s="981" t="s">
        <v>5460</v>
      </c>
      <c r="D61" s="981"/>
      <c r="E61" s="981"/>
      <c r="F61" s="981"/>
      <c r="G61" s="981"/>
      <c r="H61" s="981"/>
      <c r="I61" s="981"/>
      <c r="J61" s="981"/>
      <c r="K61" s="981"/>
      <c r="L61" s="521"/>
      <c r="M61" s="522"/>
    </row>
    <row r="62" spans="2:13" ht="15.75">
      <c r="B62" s="519"/>
      <c r="C62" s="981" t="s">
        <v>5461</v>
      </c>
      <c r="D62" s="981"/>
      <c r="E62" s="981"/>
      <c r="F62" s="981"/>
      <c r="G62" s="981"/>
      <c r="H62" s="981"/>
      <c r="I62" s="981"/>
      <c r="J62" s="981"/>
      <c r="K62" s="981"/>
      <c r="L62" s="521"/>
      <c r="M62" s="522"/>
    </row>
    <row r="63" spans="2:13" ht="15.75">
      <c r="B63" s="519"/>
      <c r="C63" s="981" t="s">
        <v>5462</v>
      </c>
      <c r="D63" s="981"/>
      <c r="E63" s="981"/>
      <c r="F63" s="981"/>
      <c r="G63" s="981"/>
      <c r="H63" s="981"/>
      <c r="I63" s="981"/>
      <c r="J63" s="981"/>
      <c r="K63" s="981"/>
      <c r="L63" s="521"/>
      <c r="M63" s="522"/>
    </row>
    <row r="64" spans="2:13" ht="15.75">
      <c r="B64" s="519"/>
      <c r="C64" s="981" t="s">
        <v>5463</v>
      </c>
      <c r="D64" s="981"/>
      <c r="E64" s="981"/>
      <c r="F64" s="981"/>
      <c r="G64" s="981"/>
      <c r="H64" s="981"/>
      <c r="I64" s="981"/>
      <c r="J64" s="981"/>
      <c r="K64" s="981"/>
      <c r="L64" s="521"/>
      <c r="M64" s="522"/>
    </row>
    <row r="65" spans="2:13" ht="15.75">
      <c r="B65" s="519"/>
      <c r="C65" s="981" t="s">
        <v>5464</v>
      </c>
      <c r="D65" s="981"/>
      <c r="E65" s="981"/>
      <c r="F65" s="981"/>
      <c r="G65" s="981"/>
      <c r="H65" s="981"/>
      <c r="I65" s="981"/>
      <c r="J65" s="981"/>
      <c r="K65" s="981"/>
      <c r="L65" s="521"/>
      <c r="M65" s="522"/>
    </row>
    <row r="66" spans="2:13" ht="15.75">
      <c r="B66" s="519"/>
      <c r="C66" s="981" t="s">
        <v>5465</v>
      </c>
      <c r="D66" s="981"/>
      <c r="E66" s="981"/>
      <c r="F66" s="981"/>
      <c r="G66" s="981"/>
      <c r="H66" s="981"/>
      <c r="I66" s="981"/>
      <c r="J66" s="981"/>
      <c r="K66" s="981"/>
      <c r="L66" s="521"/>
      <c r="M66" s="522"/>
    </row>
    <row r="67" spans="2:13" ht="33.75" customHeight="1">
      <c r="B67" s="519"/>
      <c r="C67" s="981" t="s">
        <v>5466</v>
      </c>
      <c r="D67" s="981"/>
      <c r="E67" s="981"/>
      <c r="F67" s="981"/>
      <c r="G67" s="981"/>
      <c r="H67" s="981"/>
      <c r="I67" s="981"/>
      <c r="J67" s="981"/>
      <c r="K67" s="981"/>
      <c r="L67" s="521"/>
      <c r="M67" s="522"/>
    </row>
    <row r="68" spans="2:13">
      <c r="B68" s="519"/>
      <c r="C68" s="520"/>
      <c r="D68" s="521"/>
      <c r="E68" s="521"/>
      <c r="F68" s="521"/>
      <c r="G68" s="521"/>
      <c r="H68" s="521"/>
      <c r="I68" s="521"/>
      <c r="J68" s="521"/>
      <c r="K68" s="521"/>
      <c r="L68" s="521"/>
      <c r="M68" s="522"/>
    </row>
    <row r="69" spans="2:13">
      <c r="B69" s="519"/>
      <c r="C69" s="520"/>
      <c r="D69" s="521"/>
      <c r="E69" s="521"/>
      <c r="F69" s="521"/>
      <c r="G69" s="521"/>
      <c r="H69" s="521"/>
      <c r="I69" s="521"/>
      <c r="J69" s="521"/>
      <c r="K69" s="521"/>
      <c r="L69" s="521"/>
      <c r="M69" s="522"/>
    </row>
    <row r="70" spans="2:13">
      <c r="B70" s="519"/>
      <c r="C70" s="520"/>
      <c r="D70" s="521"/>
      <c r="E70" s="521"/>
      <c r="F70" s="521"/>
      <c r="G70" s="521"/>
      <c r="H70" s="521"/>
      <c r="I70" s="521"/>
      <c r="J70" s="521"/>
      <c r="K70" s="521"/>
      <c r="L70" s="521"/>
      <c r="M70" s="522"/>
    </row>
    <row r="71" spans="2:13">
      <c r="B71" s="519"/>
      <c r="C71" s="520"/>
      <c r="D71" s="521"/>
      <c r="E71" s="521"/>
      <c r="F71" s="521"/>
      <c r="G71" s="521"/>
      <c r="H71" s="521"/>
      <c r="I71" s="521"/>
      <c r="J71" s="521"/>
      <c r="K71" s="521"/>
      <c r="L71" s="521"/>
      <c r="M71" s="522"/>
    </row>
    <row r="72" spans="2:13">
      <c r="B72" s="519"/>
      <c r="C72" s="520"/>
      <c r="D72" s="521"/>
      <c r="E72" s="521"/>
      <c r="F72" s="521"/>
      <c r="G72" s="521"/>
      <c r="H72" s="521"/>
      <c r="I72" s="521"/>
      <c r="J72" s="521"/>
      <c r="K72" s="521"/>
      <c r="L72" s="521"/>
      <c r="M72" s="522"/>
    </row>
    <row r="73" spans="2:13">
      <c r="B73" s="519"/>
      <c r="C73" s="520"/>
      <c r="D73" s="521"/>
      <c r="E73" s="521"/>
      <c r="F73" s="521"/>
      <c r="G73" s="521"/>
      <c r="H73" s="521"/>
      <c r="I73" s="521"/>
      <c r="J73" s="521"/>
      <c r="K73" s="521"/>
      <c r="L73" s="521"/>
      <c r="M73" s="522"/>
    </row>
    <row r="74" spans="2:13">
      <c r="B74" s="519"/>
      <c r="C74" s="520"/>
      <c r="D74" s="521"/>
      <c r="E74" s="521"/>
      <c r="F74" s="521"/>
      <c r="G74" s="521"/>
      <c r="H74" s="521"/>
      <c r="I74" s="521"/>
      <c r="J74" s="521"/>
      <c r="K74" s="521"/>
      <c r="L74" s="521"/>
      <c r="M74" s="522"/>
    </row>
    <row r="75" spans="2:13">
      <c r="B75" s="519"/>
      <c r="C75" s="520"/>
      <c r="D75" s="521"/>
      <c r="E75" s="521"/>
      <c r="F75" s="521"/>
      <c r="G75" s="521"/>
      <c r="H75" s="521"/>
      <c r="I75" s="521"/>
      <c r="J75" s="521"/>
      <c r="K75" s="521"/>
      <c r="L75" s="521"/>
      <c r="M75" s="522"/>
    </row>
    <row r="76" spans="2:13">
      <c r="B76" s="519"/>
      <c r="C76" s="520"/>
      <c r="D76" s="521"/>
      <c r="E76" s="521"/>
      <c r="F76" s="521"/>
      <c r="G76" s="521"/>
      <c r="H76" s="521"/>
      <c r="I76" s="521"/>
      <c r="J76" s="521"/>
      <c r="K76" s="521"/>
      <c r="L76" s="521"/>
      <c r="M76" s="522"/>
    </row>
    <row r="77" spans="2:13">
      <c r="B77" s="519"/>
      <c r="C77" s="520"/>
      <c r="D77" s="521"/>
      <c r="E77" s="521"/>
      <c r="F77" s="521"/>
      <c r="G77" s="521"/>
      <c r="H77" s="521"/>
      <c r="I77" s="521"/>
      <c r="J77" s="521"/>
      <c r="K77" s="521"/>
      <c r="L77" s="521"/>
      <c r="M77" s="522"/>
    </row>
    <row r="78" spans="2:13">
      <c r="B78" s="519"/>
      <c r="C78" s="520"/>
      <c r="D78" s="521"/>
      <c r="E78" s="521"/>
      <c r="F78" s="521"/>
      <c r="G78" s="521"/>
      <c r="H78" s="521"/>
      <c r="I78" s="521"/>
      <c r="J78" s="521"/>
      <c r="K78" s="521"/>
      <c r="L78" s="521"/>
      <c r="M78" s="522"/>
    </row>
    <row r="79" spans="2:13">
      <c r="B79" s="519"/>
      <c r="C79" s="520"/>
      <c r="D79" s="521"/>
      <c r="E79" s="521"/>
      <c r="F79" s="521"/>
      <c r="G79" s="521"/>
      <c r="H79" s="521"/>
      <c r="I79" s="521"/>
      <c r="J79" s="521"/>
      <c r="K79" s="521"/>
      <c r="L79" s="521"/>
      <c r="M79" s="522"/>
    </row>
    <row r="80" spans="2:13">
      <c r="B80" s="519"/>
      <c r="C80" s="520"/>
      <c r="D80" s="521"/>
      <c r="E80" s="521"/>
      <c r="F80" s="521"/>
      <c r="G80" s="521"/>
      <c r="H80" s="521"/>
      <c r="I80" s="521"/>
      <c r="J80" s="521"/>
      <c r="K80" s="521"/>
      <c r="L80" s="521"/>
      <c r="M80" s="522"/>
    </row>
    <row r="81" spans="2:13">
      <c r="B81" s="519"/>
      <c r="C81" s="520"/>
      <c r="D81" s="521"/>
      <c r="E81" s="521"/>
      <c r="F81" s="521"/>
      <c r="G81" s="521"/>
      <c r="H81" s="521"/>
      <c r="I81" s="521"/>
      <c r="J81" s="521"/>
      <c r="K81" s="521"/>
      <c r="L81" s="521"/>
      <c r="M81" s="522"/>
    </row>
    <row r="82" spans="2:13">
      <c r="B82" s="519"/>
      <c r="C82" s="520"/>
      <c r="D82" s="521"/>
      <c r="E82" s="521"/>
      <c r="F82" s="521"/>
      <c r="G82" s="521"/>
      <c r="H82" s="521"/>
      <c r="I82" s="521"/>
      <c r="J82" s="521"/>
      <c r="K82" s="521"/>
      <c r="L82" s="521"/>
      <c r="M82" s="522"/>
    </row>
    <row r="83" spans="2:13">
      <c r="B83" s="519"/>
      <c r="C83" s="520"/>
      <c r="D83" s="521"/>
      <c r="E83" s="521"/>
      <c r="F83" s="521"/>
      <c r="G83" s="521"/>
      <c r="H83" s="521"/>
      <c r="I83" s="521"/>
      <c r="J83" s="521"/>
      <c r="K83" s="521"/>
      <c r="L83" s="521"/>
      <c r="M83" s="522"/>
    </row>
    <row r="84" spans="2:13">
      <c r="B84" s="519"/>
      <c r="C84" s="520"/>
      <c r="D84" s="521"/>
      <c r="E84" s="521"/>
      <c r="F84" s="521"/>
      <c r="G84" s="521"/>
      <c r="H84" s="521"/>
      <c r="I84" s="521"/>
      <c r="J84" s="521"/>
      <c r="K84" s="521"/>
      <c r="L84" s="521"/>
      <c r="M84" s="522"/>
    </row>
    <row r="85" spans="2:13">
      <c r="B85" s="519"/>
      <c r="C85" s="520"/>
      <c r="D85" s="521"/>
      <c r="E85" s="521"/>
      <c r="F85" s="521"/>
      <c r="G85" s="521"/>
      <c r="H85" s="521"/>
      <c r="I85" s="521"/>
      <c r="J85" s="521"/>
      <c r="K85" s="521"/>
      <c r="L85" s="521"/>
      <c r="M85" s="522"/>
    </row>
    <row r="86" spans="2:13">
      <c r="B86" s="519"/>
      <c r="C86" s="520"/>
      <c r="D86" s="521"/>
      <c r="E86" s="521"/>
      <c r="F86" s="521"/>
      <c r="G86" s="521"/>
      <c r="H86" s="521"/>
      <c r="I86" s="521"/>
      <c r="J86" s="521"/>
      <c r="K86" s="521"/>
      <c r="L86" s="521"/>
      <c r="M86" s="522"/>
    </row>
    <row r="87" spans="2:13">
      <c r="B87" s="519"/>
      <c r="C87" s="520"/>
      <c r="D87" s="521"/>
      <c r="E87" s="521"/>
      <c r="F87" s="521"/>
      <c r="G87" s="521"/>
      <c r="H87" s="521"/>
      <c r="I87" s="521"/>
      <c r="J87" s="521"/>
      <c r="K87" s="521"/>
      <c r="L87" s="521"/>
      <c r="M87" s="522"/>
    </row>
    <row r="88" spans="2:13">
      <c r="B88" s="519"/>
      <c r="C88" s="520"/>
      <c r="D88" s="521"/>
      <c r="E88" s="521"/>
      <c r="F88" s="521"/>
      <c r="G88" s="521"/>
      <c r="H88" s="521"/>
      <c r="I88" s="521"/>
      <c r="J88" s="521"/>
      <c r="K88" s="521"/>
      <c r="L88" s="521"/>
      <c r="M88" s="522"/>
    </row>
    <row r="89" spans="2:13">
      <c r="B89" s="519"/>
      <c r="C89" s="520"/>
      <c r="D89" s="521"/>
      <c r="E89" s="521"/>
      <c r="F89" s="521"/>
      <c r="G89" s="521"/>
      <c r="H89" s="521"/>
      <c r="I89" s="521"/>
      <c r="J89" s="521"/>
      <c r="K89" s="521"/>
      <c r="L89" s="521"/>
      <c r="M89" s="522"/>
    </row>
    <row r="90" spans="2:13">
      <c r="B90" s="519"/>
      <c r="C90" s="984" t="s">
        <v>5467</v>
      </c>
      <c r="D90" s="984"/>
      <c r="E90" s="984"/>
      <c r="F90" s="521"/>
      <c r="G90" s="521"/>
      <c r="H90" s="521"/>
      <c r="I90" s="521"/>
      <c r="J90" s="521"/>
      <c r="K90" s="521"/>
      <c r="L90" s="521"/>
      <c r="M90" s="522"/>
    </row>
    <row r="91" spans="2:13">
      <c r="B91" s="519"/>
      <c r="C91" s="520"/>
      <c r="D91" s="521"/>
      <c r="E91" s="521"/>
      <c r="F91" s="521"/>
      <c r="G91" s="521"/>
      <c r="H91" s="521"/>
      <c r="I91" s="521"/>
      <c r="J91" s="521"/>
      <c r="K91" s="521"/>
      <c r="L91" s="521"/>
      <c r="M91" s="522"/>
    </row>
    <row r="92" spans="2:13" ht="15.75">
      <c r="B92" s="519"/>
      <c r="C92" s="534" t="s">
        <v>5468</v>
      </c>
      <c r="D92" s="521"/>
      <c r="E92" s="521"/>
      <c r="F92" s="521"/>
      <c r="G92" s="521"/>
      <c r="H92" s="521"/>
      <c r="I92" s="521"/>
      <c r="J92" s="521"/>
      <c r="K92" s="521"/>
      <c r="L92" s="521"/>
      <c r="M92" s="522"/>
    </row>
    <row r="93" spans="2:13">
      <c r="B93" s="519"/>
      <c r="C93" s="520"/>
      <c r="D93" s="521"/>
      <c r="E93" s="521"/>
      <c r="F93" s="521"/>
      <c r="G93" s="521"/>
      <c r="H93" s="521"/>
      <c r="I93" s="521"/>
      <c r="J93" s="521"/>
      <c r="K93" s="521"/>
      <c r="L93" s="521"/>
      <c r="M93" s="522"/>
    </row>
    <row r="94" spans="2:13">
      <c r="B94" s="519"/>
      <c r="C94" s="520"/>
      <c r="D94" s="521"/>
      <c r="E94" s="521"/>
      <c r="F94" s="521"/>
      <c r="G94" s="521"/>
      <c r="H94" s="521"/>
      <c r="I94" s="521"/>
      <c r="J94" s="521"/>
      <c r="K94" s="521"/>
      <c r="L94" s="521"/>
      <c r="M94" s="522"/>
    </row>
    <row r="95" spans="2:13">
      <c r="B95" s="519"/>
      <c r="C95" s="520"/>
      <c r="D95" s="521"/>
      <c r="E95" s="521"/>
      <c r="F95" s="521"/>
      <c r="G95" s="521"/>
      <c r="H95" s="521"/>
      <c r="I95" s="521"/>
      <c r="J95" s="521"/>
      <c r="K95" s="521"/>
      <c r="L95" s="521"/>
      <c r="M95" s="522"/>
    </row>
    <row r="96" spans="2:13">
      <c r="B96" s="519"/>
      <c r="C96" s="520"/>
      <c r="D96" s="521"/>
      <c r="E96" s="521"/>
      <c r="F96" s="521"/>
      <c r="G96" s="521"/>
      <c r="H96" s="521"/>
      <c r="I96" s="521"/>
      <c r="J96" s="521"/>
      <c r="K96" s="521"/>
      <c r="L96" s="521"/>
      <c r="M96" s="522"/>
    </row>
    <row r="97" spans="2:13">
      <c r="B97" s="519"/>
      <c r="C97" s="520"/>
      <c r="D97" s="521"/>
      <c r="E97" s="521"/>
      <c r="F97" s="521"/>
      <c r="G97" s="521"/>
      <c r="H97" s="521"/>
      <c r="I97" s="521"/>
      <c r="J97" s="521"/>
      <c r="K97" s="521"/>
      <c r="L97" s="521"/>
      <c r="M97" s="522"/>
    </row>
    <row r="98" spans="2:13">
      <c r="B98" s="519"/>
      <c r="C98" s="520"/>
      <c r="D98" s="521"/>
      <c r="E98" s="521"/>
      <c r="F98" s="521"/>
      <c r="G98" s="521"/>
      <c r="H98" s="521"/>
      <c r="I98" s="521"/>
      <c r="J98" s="521"/>
      <c r="K98" s="521"/>
      <c r="L98" s="521"/>
      <c r="M98" s="522"/>
    </row>
    <row r="99" spans="2:13">
      <c r="B99" s="519"/>
      <c r="C99" s="520"/>
      <c r="D99" s="521"/>
      <c r="E99" s="521"/>
      <c r="F99" s="521"/>
      <c r="G99" s="521"/>
      <c r="H99" s="521"/>
      <c r="I99" s="521"/>
      <c r="J99" s="521"/>
      <c r="K99" s="521"/>
      <c r="L99" s="521"/>
      <c r="M99" s="522"/>
    </row>
    <row r="100" spans="2:13">
      <c r="B100" s="519"/>
      <c r="C100" s="520"/>
      <c r="D100" s="521"/>
      <c r="E100" s="521"/>
      <c r="F100" s="521"/>
      <c r="G100" s="521"/>
      <c r="H100" s="521"/>
      <c r="I100" s="521"/>
      <c r="J100" s="521"/>
      <c r="K100" s="521"/>
      <c r="L100" s="521"/>
      <c r="M100" s="522"/>
    </row>
    <row r="101" spans="2:13">
      <c r="B101" s="519"/>
      <c r="C101" s="520"/>
      <c r="D101" s="521"/>
      <c r="E101" s="521"/>
      <c r="F101" s="521"/>
      <c r="G101" s="521"/>
      <c r="H101" s="521"/>
      <c r="I101" s="521"/>
      <c r="J101" s="521"/>
      <c r="K101" s="521"/>
      <c r="L101" s="521"/>
      <c r="M101" s="522"/>
    </row>
    <row r="102" spans="2:13">
      <c r="B102" s="519"/>
      <c r="C102" s="520"/>
      <c r="D102" s="521"/>
      <c r="E102" s="521"/>
      <c r="F102" s="521"/>
      <c r="G102" s="521"/>
      <c r="H102" s="521"/>
      <c r="I102" s="521"/>
      <c r="J102" s="521"/>
      <c r="K102" s="521"/>
      <c r="L102" s="521"/>
      <c r="M102" s="522"/>
    </row>
    <row r="103" spans="2:13">
      <c r="B103" s="519"/>
      <c r="C103" s="520"/>
      <c r="D103" s="521"/>
      <c r="E103" s="521"/>
      <c r="F103" s="521"/>
      <c r="G103" s="521"/>
      <c r="H103" s="521"/>
      <c r="I103" s="521"/>
      <c r="J103" s="521"/>
      <c r="K103" s="521"/>
      <c r="L103" s="521"/>
      <c r="M103" s="522"/>
    </row>
    <row r="104" spans="2:13">
      <c r="B104" s="519"/>
      <c r="C104" s="520"/>
      <c r="D104" s="521"/>
      <c r="E104" s="521"/>
      <c r="F104" s="521"/>
      <c r="G104" s="521"/>
      <c r="H104" s="521"/>
      <c r="I104" s="521"/>
      <c r="J104" s="521"/>
      <c r="K104" s="521"/>
      <c r="L104" s="521"/>
      <c r="M104" s="522"/>
    </row>
    <row r="105" spans="2:13">
      <c r="B105" s="519"/>
      <c r="C105" s="520"/>
      <c r="D105" s="521"/>
      <c r="E105" s="521"/>
      <c r="F105" s="521"/>
      <c r="G105" s="521"/>
      <c r="H105" s="521"/>
      <c r="I105" s="521"/>
      <c r="J105" s="521"/>
      <c r="K105" s="521"/>
      <c r="L105" s="521"/>
      <c r="M105" s="522"/>
    </row>
    <row r="106" spans="2:13">
      <c r="B106" s="519"/>
      <c r="C106" s="520"/>
      <c r="D106" s="521"/>
      <c r="E106" s="521"/>
      <c r="F106" s="521"/>
      <c r="G106" s="521"/>
      <c r="H106" s="521"/>
      <c r="I106" s="521"/>
      <c r="J106" s="521"/>
      <c r="K106" s="521"/>
      <c r="L106" s="521"/>
      <c r="M106" s="522"/>
    </row>
    <row r="107" spans="2:13">
      <c r="B107" s="519"/>
      <c r="C107" s="520"/>
      <c r="D107" s="521"/>
      <c r="E107" s="521"/>
      <c r="F107" s="521"/>
      <c r="G107" s="521"/>
      <c r="H107" s="521"/>
      <c r="I107" s="521"/>
      <c r="J107" s="521"/>
      <c r="K107" s="521"/>
      <c r="L107" s="521"/>
      <c r="M107" s="522"/>
    </row>
    <row r="108" spans="2:13">
      <c r="B108" s="519"/>
      <c r="C108" s="520"/>
      <c r="D108" s="521"/>
      <c r="E108" s="521"/>
      <c r="F108" s="521"/>
      <c r="G108" s="521"/>
      <c r="H108" s="521"/>
      <c r="I108" s="521"/>
      <c r="J108" s="521"/>
      <c r="K108" s="521"/>
      <c r="L108" s="521"/>
      <c r="M108" s="522"/>
    </row>
    <row r="109" spans="2:13">
      <c r="B109" s="519"/>
      <c r="C109" s="520"/>
      <c r="D109" s="521"/>
      <c r="E109" s="521"/>
      <c r="F109" s="521"/>
      <c r="G109" s="521"/>
      <c r="H109" s="521"/>
      <c r="I109" s="521"/>
      <c r="J109" s="521"/>
      <c r="K109" s="521"/>
      <c r="L109" s="521"/>
      <c r="M109" s="522"/>
    </row>
    <row r="110" spans="2:13">
      <c r="B110" s="519"/>
      <c r="C110" s="520"/>
      <c r="D110" s="521"/>
      <c r="E110" s="521"/>
      <c r="F110" s="521"/>
      <c r="G110" s="521"/>
      <c r="H110" s="521"/>
      <c r="I110" s="521"/>
      <c r="J110" s="521"/>
      <c r="K110" s="521"/>
      <c r="L110" s="521"/>
      <c r="M110" s="522"/>
    </row>
    <row r="111" spans="2:13">
      <c r="B111" s="519"/>
      <c r="C111" s="520"/>
      <c r="D111" s="521"/>
      <c r="E111" s="521"/>
      <c r="F111" s="521"/>
      <c r="G111" s="521"/>
      <c r="H111" s="521"/>
      <c r="I111" s="521"/>
      <c r="J111" s="521"/>
      <c r="K111" s="521"/>
      <c r="L111" s="521"/>
      <c r="M111" s="522"/>
    </row>
    <row r="112" spans="2:13">
      <c r="B112" s="519"/>
      <c r="C112" s="520"/>
      <c r="D112" s="521"/>
      <c r="E112" s="521"/>
      <c r="F112" s="521"/>
      <c r="G112" s="521"/>
      <c r="H112" s="521"/>
      <c r="I112" s="521"/>
      <c r="J112" s="521"/>
      <c r="K112" s="521"/>
      <c r="L112" s="521"/>
      <c r="M112" s="522"/>
    </row>
    <row r="113" spans="2:13">
      <c r="B113" s="519"/>
      <c r="C113" s="520"/>
      <c r="D113" s="521"/>
      <c r="E113" s="521"/>
      <c r="F113" s="521"/>
      <c r="G113" s="521"/>
      <c r="H113" s="521"/>
      <c r="I113" s="521"/>
      <c r="J113" s="521"/>
      <c r="K113" s="521"/>
      <c r="L113" s="521"/>
      <c r="M113" s="522"/>
    </row>
    <row r="114" spans="2:13">
      <c r="B114" s="519"/>
      <c r="C114" s="520"/>
      <c r="D114" s="521"/>
      <c r="E114" s="521"/>
      <c r="F114" s="521"/>
      <c r="G114" s="521"/>
      <c r="H114" s="521"/>
      <c r="I114" s="521"/>
      <c r="J114" s="521"/>
      <c r="K114" s="521"/>
      <c r="L114" s="521"/>
      <c r="M114" s="522"/>
    </row>
    <row r="115" spans="2:13">
      <c r="B115" s="519"/>
      <c r="C115" s="520"/>
      <c r="D115" s="521"/>
      <c r="E115" s="521"/>
      <c r="F115" s="521"/>
      <c r="G115" s="521"/>
      <c r="H115" s="521"/>
      <c r="I115" s="521"/>
      <c r="J115" s="521"/>
      <c r="K115" s="521"/>
      <c r="L115" s="521"/>
      <c r="M115" s="522"/>
    </row>
    <row r="116" spans="2:13">
      <c r="B116" s="519"/>
      <c r="C116" s="520"/>
      <c r="D116" s="521"/>
      <c r="E116" s="521"/>
      <c r="F116" s="521"/>
      <c r="G116" s="521"/>
      <c r="H116" s="521"/>
      <c r="I116" s="521"/>
      <c r="J116" s="521"/>
      <c r="K116" s="521"/>
      <c r="L116" s="521"/>
      <c r="M116" s="522"/>
    </row>
    <row r="117" spans="2:13">
      <c r="B117" s="519"/>
      <c r="C117" s="520"/>
      <c r="D117" s="521"/>
      <c r="E117" s="521"/>
      <c r="F117" s="521"/>
      <c r="G117" s="521"/>
      <c r="H117" s="521"/>
      <c r="I117" s="521"/>
      <c r="J117" s="521"/>
      <c r="K117" s="521"/>
      <c r="L117" s="521"/>
      <c r="M117" s="522"/>
    </row>
    <row r="118" spans="2:13">
      <c r="B118" s="519"/>
      <c r="C118" s="520"/>
      <c r="D118" s="521"/>
      <c r="E118" s="521"/>
      <c r="F118" s="521"/>
      <c r="G118" s="521"/>
      <c r="H118" s="521"/>
      <c r="I118" s="521"/>
      <c r="J118" s="521"/>
      <c r="K118" s="521"/>
      <c r="L118" s="521"/>
      <c r="M118" s="522"/>
    </row>
    <row r="119" spans="2:13">
      <c r="B119" s="519"/>
      <c r="C119" s="520"/>
      <c r="D119" s="521"/>
      <c r="E119" s="521"/>
      <c r="F119" s="521"/>
      <c r="G119" s="521"/>
      <c r="H119" s="521"/>
      <c r="I119" s="521"/>
      <c r="J119" s="521"/>
      <c r="K119" s="521"/>
      <c r="L119" s="521"/>
      <c r="M119" s="522"/>
    </row>
    <row r="120" spans="2:13">
      <c r="B120" s="519"/>
      <c r="C120" s="520"/>
      <c r="D120" s="521"/>
      <c r="E120" s="521"/>
      <c r="F120" s="521"/>
      <c r="G120" s="521"/>
      <c r="H120" s="521"/>
      <c r="I120" s="521"/>
      <c r="J120" s="521"/>
      <c r="K120" s="521"/>
      <c r="L120" s="521"/>
      <c r="M120" s="522"/>
    </row>
    <row r="121" spans="2:13">
      <c r="B121" s="519"/>
      <c r="C121" s="520"/>
      <c r="D121" s="521"/>
      <c r="E121" s="521"/>
      <c r="F121" s="521"/>
      <c r="G121" s="521"/>
      <c r="H121" s="521"/>
      <c r="I121" s="521"/>
      <c r="J121" s="521"/>
      <c r="K121" s="521"/>
      <c r="L121" s="521"/>
      <c r="M121" s="522"/>
    </row>
    <row r="122" spans="2:13" ht="15.75">
      <c r="B122" s="519"/>
      <c r="C122" s="535" t="s">
        <v>5469</v>
      </c>
      <c r="D122" s="521"/>
      <c r="E122" s="521"/>
      <c r="F122" s="521"/>
      <c r="G122" s="521"/>
      <c r="H122" s="521"/>
      <c r="I122" s="521"/>
      <c r="J122" s="521"/>
      <c r="K122" s="521"/>
      <c r="L122" s="521"/>
      <c r="M122" s="522"/>
    </row>
    <row r="123" spans="2:13">
      <c r="B123" s="519"/>
      <c r="C123" s="520"/>
      <c r="D123" s="521"/>
      <c r="E123" s="521"/>
      <c r="F123" s="521"/>
      <c r="G123" s="521"/>
      <c r="H123" s="521"/>
      <c r="I123" s="521"/>
      <c r="J123" s="521"/>
      <c r="K123" s="521"/>
      <c r="L123" s="521"/>
      <c r="M123" s="522"/>
    </row>
    <row r="124" spans="2:13" ht="15.75">
      <c r="B124" s="519"/>
      <c r="C124" s="536" t="s">
        <v>5470</v>
      </c>
      <c r="D124" s="521"/>
      <c r="E124" s="521"/>
      <c r="F124" s="521"/>
      <c r="G124" s="521"/>
      <c r="H124" s="521"/>
      <c r="I124" s="521"/>
      <c r="J124" s="521"/>
      <c r="K124" s="521"/>
      <c r="L124" s="521"/>
      <c r="M124" s="522"/>
    </row>
    <row r="125" spans="2:13" ht="54.75" customHeight="1">
      <c r="B125" s="519"/>
      <c r="C125" s="981" t="s">
        <v>5471</v>
      </c>
      <c r="D125" s="981"/>
      <c r="E125" s="981"/>
      <c r="F125" s="981"/>
      <c r="G125" s="981"/>
      <c r="H125" s="981"/>
      <c r="I125" s="981"/>
      <c r="J125" s="981"/>
      <c r="K125" s="981"/>
      <c r="L125" s="521"/>
      <c r="M125" s="522"/>
    </row>
    <row r="126" spans="2:13">
      <c r="B126" s="519"/>
      <c r="C126" s="520"/>
      <c r="D126" s="521"/>
      <c r="E126" s="521"/>
      <c r="F126" s="521"/>
      <c r="G126" s="521"/>
      <c r="H126" s="521"/>
      <c r="I126" s="521"/>
      <c r="J126" s="521"/>
      <c r="K126" s="521"/>
      <c r="L126" s="521"/>
      <c r="M126" s="522"/>
    </row>
    <row r="127" spans="2:13">
      <c r="B127" s="519"/>
      <c r="C127" s="520"/>
      <c r="D127" s="521"/>
      <c r="E127" s="521"/>
      <c r="F127" s="521"/>
      <c r="G127" s="521"/>
      <c r="H127" s="521"/>
      <c r="I127" s="521"/>
      <c r="J127" s="521"/>
      <c r="K127" s="521"/>
      <c r="L127" s="521"/>
      <c r="M127" s="522"/>
    </row>
    <row r="128" spans="2:13">
      <c r="B128" s="519"/>
      <c r="C128" s="520"/>
      <c r="D128" s="521"/>
      <c r="E128" s="521"/>
      <c r="F128" s="521"/>
      <c r="G128" s="521"/>
      <c r="H128" s="521"/>
      <c r="I128" s="521"/>
      <c r="J128" s="521"/>
      <c r="K128" s="521"/>
      <c r="L128" s="521"/>
      <c r="M128" s="522"/>
    </row>
    <row r="129" spans="2:13">
      <c r="B129" s="519"/>
      <c r="C129" s="520"/>
      <c r="D129" s="521"/>
      <c r="E129" s="521"/>
      <c r="F129" s="521"/>
      <c r="G129" s="521"/>
      <c r="H129" s="521"/>
      <c r="I129" s="521"/>
      <c r="J129" s="521"/>
      <c r="K129" s="521"/>
      <c r="L129" s="521"/>
      <c r="M129" s="522"/>
    </row>
    <row r="130" spans="2:13">
      <c r="B130" s="519"/>
      <c r="C130" s="520"/>
      <c r="D130" s="521"/>
      <c r="E130" s="521"/>
      <c r="F130" s="521"/>
      <c r="G130" s="521"/>
      <c r="H130" s="521"/>
      <c r="I130" s="521"/>
      <c r="J130" s="521"/>
      <c r="K130" s="521"/>
      <c r="L130" s="521"/>
      <c r="M130" s="522"/>
    </row>
    <row r="131" spans="2:13">
      <c r="B131" s="519"/>
      <c r="C131" s="520"/>
      <c r="D131" s="521"/>
      <c r="E131" s="521"/>
      <c r="F131" s="521"/>
      <c r="G131" s="521"/>
      <c r="H131" s="521"/>
      <c r="I131" s="521"/>
      <c r="J131" s="521"/>
      <c r="K131" s="521"/>
      <c r="L131" s="521"/>
      <c r="M131" s="522"/>
    </row>
    <row r="132" spans="2:13">
      <c r="B132" s="519"/>
      <c r="C132" s="520"/>
      <c r="D132" s="521"/>
      <c r="E132" s="521"/>
      <c r="F132" s="521"/>
      <c r="G132" s="521"/>
      <c r="H132" s="521"/>
      <c r="I132" s="521"/>
      <c r="J132" s="521"/>
      <c r="K132" s="521"/>
      <c r="L132" s="521"/>
      <c r="M132" s="522"/>
    </row>
    <row r="133" spans="2:13">
      <c r="B133" s="519"/>
      <c r="C133" s="520"/>
      <c r="D133" s="521"/>
      <c r="E133" s="521"/>
      <c r="F133" s="521"/>
      <c r="G133" s="521"/>
      <c r="H133" s="521"/>
      <c r="I133" s="521"/>
      <c r="J133" s="521"/>
      <c r="K133" s="521"/>
      <c r="L133" s="521"/>
      <c r="M133" s="522"/>
    </row>
    <row r="134" spans="2:13">
      <c r="B134" s="519"/>
      <c r="C134" s="520"/>
      <c r="D134" s="521"/>
      <c r="E134" s="521"/>
      <c r="F134" s="521"/>
      <c r="G134" s="521"/>
      <c r="H134" s="521"/>
      <c r="I134" s="521"/>
      <c r="J134" s="521"/>
      <c r="K134" s="521"/>
      <c r="L134" s="521"/>
      <c r="M134" s="522"/>
    </row>
    <row r="135" spans="2:13">
      <c r="B135" s="519"/>
      <c r="C135" s="520"/>
      <c r="D135" s="521"/>
      <c r="E135" s="521"/>
      <c r="F135" s="521"/>
      <c r="G135" s="521"/>
      <c r="H135" s="521"/>
      <c r="I135" s="521"/>
      <c r="J135" s="521"/>
      <c r="K135" s="521"/>
      <c r="L135" s="521"/>
      <c r="M135" s="522"/>
    </row>
    <row r="136" spans="2:13">
      <c r="B136" s="519"/>
      <c r="C136" s="520"/>
      <c r="D136" s="521"/>
      <c r="E136" s="521"/>
      <c r="F136" s="521"/>
      <c r="G136" s="521"/>
      <c r="H136" s="521"/>
      <c r="I136" s="521"/>
      <c r="J136" s="521"/>
      <c r="K136" s="521"/>
      <c r="L136" s="521"/>
      <c r="M136" s="522"/>
    </row>
    <row r="137" spans="2:13">
      <c r="B137" s="519"/>
      <c r="C137" s="520"/>
      <c r="D137" s="521"/>
      <c r="E137" s="521"/>
      <c r="F137" s="521"/>
      <c r="G137" s="521"/>
      <c r="H137" s="521"/>
      <c r="I137" s="521"/>
      <c r="J137" s="521"/>
      <c r="K137" s="521"/>
      <c r="L137" s="521"/>
      <c r="M137" s="522"/>
    </row>
    <row r="138" spans="2:13">
      <c r="B138" s="519"/>
      <c r="C138" s="520"/>
      <c r="D138" s="521"/>
      <c r="E138" s="521"/>
      <c r="F138" s="521"/>
      <c r="G138" s="521"/>
      <c r="H138" s="521"/>
      <c r="I138" s="521"/>
      <c r="J138" s="521"/>
      <c r="K138" s="521"/>
      <c r="L138" s="521"/>
      <c r="M138" s="522"/>
    </row>
    <row r="139" spans="2:13">
      <c r="B139" s="519"/>
      <c r="C139" s="520"/>
      <c r="D139" s="521"/>
      <c r="E139" s="521"/>
      <c r="F139" s="521"/>
      <c r="G139" s="521"/>
      <c r="H139" s="521"/>
      <c r="I139" s="521"/>
      <c r="J139" s="521"/>
      <c r="K139" s="521"/>
      <c r="L139" s="521"/>
      <c r="M139" s="522"/>
    </row>
    <row r="140" spans="2:13">
      <c r="B140" s="519"/>
      <c r="C140" s="520"/>
      <c r="D140" s="521"/>
      <c r="E140" s="521"/>
      <c r="F140" s="521"/>
      <c r="G140" s="521"/>
      <c r="H140" s="521"/>
      <c r="I140" s="521"/>
      <c r="J140" s="521"/>
      <c r="K140" s="521"/>
      <c r="L140" s="521"/>
      <c r="M140" s="522"/>
    </row>
    <row r="141" spans="2:13">
      <c r="B141" s="519"/>
      <c r="C141" s="520"/>
      <c r="D141" s="521"/>
      <c r="E141" s="521"/>
      <c r="F141" s="521"/>
      <c r="G141" s="521"/>
      <c r="H141" s="521"/>
      <c r="I141" s="521"/>
      <c r="J141" s="521"/>
      <c r="K141" s="521"/>
      <c r="L141" s="521"/>
      <c r="M141" s="522"/>
    </row>
    <row r="142" spans="2:13">
      <c r="B142" s="519"/>
      <c r="C142" s="520"/>
      <c r="D142" s="521"/>
      <c r="E142" s="521"/>
      <c r="F142" s="521"/>
      <c r="G142" s="521"/>
      <c r="H142" s="521"/>
      <c r="I142" s="521"/>
      <c r="J142" s="521"/>
      <c r="K142" s="521"/>
      <c r="L142" s="521"/>
      <c r="M142" s="522"/>
    </row>
    <row r="143" spans="2:13">
      <c r="B143" s="519"/>
      <c r="C143" s="520"/>
      <c r="D143" s="521"/>
      <c r="E143" s="521"/>
      <c r="F143" s="521"/>
      <c r="G143" s="521"/>
      <c r="H143" s="521"/>
      <c r="I143" s="521"/>
      <c r="J143" s="521"/>
      <c r="K143" s="521"/>
      <c r="L143" s="521"/>
      <c r="M143" s="522"/>
    </row>
    <row r="144" spans="2:13">
      <c r="B144" s="519"/>
      <c r="C144" s="520"/>
      <c r="D144" s="521"/>
      <c r="E144" s="521"/>
      <c r="F144" s="521"/>
      <c r="G144" s="521"/>
      <c r="H144" s="521"/>
      <c r="I144" s="521"/>
      <c r="J144" s="521"/>
      <c r="K144" s="521"/>
      <c r="L144" s="521"/>
      <c r="M144" s="522"/>
    </row>
    <row r="145" spans="2:13">
      <c r="B145" s="519"/>
      <c r="C145" s="520"/>
      <c r="D145" s="521"/>
      <c r="E145" s="521"/>
      <c r="F145" s="521"/>
      <c r="G145" s="521"/>
      <c r="H145" s="521"/>
      <c r="I145" s="521"/>
      <c r="J145" s="521"/>
      <c r="K145" s="521"/>
      <c r="L145" s="521"/>
      <c r="M145" s="522"/>
    </row>
    <row r="146" spans="2:13">
      <c r="B146" s="519"/>
      <c r="C146" s="520"/>
      <c r="D146" s="521"/>
      <c r="E146" s="521"/>
      <c r="F146" s="521"/>
      <c r="G146" s="521"/>
      <c r="H146" s="521"/>
      <c r="I146" s="521"/>
      <c r="J146" s="521"/>
      <c r="K146" s="521"/>
      <c r="L146" s="521"/>
      <c r="M146" s="522"/>
    </row>
    <row r="147" spans="2:13">
      <c r="B147" s="519"/>
      <c r="C147" s="520"/>
      <c r="D147" s="521"/>
      <c r="E147" s="521"/>
      <c r="F147" s="521"/>
      <c r="G147" s="521"/>
      <c r="H147" s="521"/>
      <c r="I147" s="521"/>
      <c r="J147" s="521"/>
      <c r="K147" s="521"/>
      <c r="L147" s="521"/>
      <c r="M147" s="522"/>
    </row>
    <row r="148" spans="2:13">
      <c r="B148" s="519"/>
      <c r="C148" s="520"/>
      <c r="D148" s="521"/>
      <c r="E148" s="521"/>
      <c r="F148" s="521"/>
      <c r="G148" s="521"/>
      <c r="H148" s="521"/>
      <c r="I148" s="521"/>
      <c r="J148" s="521"/>
      <c r="K148" s="521"/>
      <c r="L148" s="521"/>
      <c r="M148" s="522"/>
    </row>
    <row r="149" spans="2:13">
      <c r="B149" s="519"/>
      <c r="C149" s="520"/>
      <c r="D149" s="521"/>
      <c r="E149" s="521"/>
      <c r="F149" s="521"/>
      <c r="G149" s="521"/>
      <c r="H149" s="521"/>
      <c r="I149" s="521"/>
      <c r="J149" s="521"/>
      <c r="K149" s="521"/>
      <c r="L149" s="521"/>
      <c r="M149" s="522"/>
    </row>
    <row r="150" spans="2:13">
      <c r="B150" s="519"/>
      <c r="C150" s="984" t="s">
        <v>5472</v>
      </c>
      <c r="D150" s="984"/>
      <c r="E150" s="984"/>
      <c r="F150" s="521"/>
      <c r="G150" s="521"/>
      <c r="H150" s="521"/>
      <c r="I150" s="521"/>
      <c r="J150" s="521"/>
      <c r="K150" s="521"/>
      <c r="L150" s="521"/>
      <c r="M150" s="522"/>
    </row>
    <row r="151" spans="2:13">
      <c r="B151" s="519"/>
      <c r="C151" s="520"/>
      <c r="D151" s="521"/>
      <c r="E151" s="521"/>
      <c r="F151" s="521"/>
      <c r="G151" s="521"/>
      <c r="H151" s="521"/>
      <c r="I151" s="521"/>
      <c r="J151" s="521"/>
      <c r="K151" s="521"/>
      <c r="L151" s="521"/>
      <c r="M151" s="522"/>
    </row>
    <row r="152" spans="2:13">
      <c r="B152" s="519"/>
      <c r="C152" s="520"/>
      <c r="D152" s="521"/>
      <c r="E152" s="521"/>
      <c r="F152" s="521"/>
      <c r="G152" s="521"/>
      <c r="H152" s="521"/>
      <c r="I152" s="521"/>
      <c r="J152" s="521"/>
      <c r="K152" s="521"/>
      <c r="L152" s="521"/>
      <c r="M152" s="522"/>
    </row>
    <row r="153" spans="2:13">
      <c r="B153" s="519"/>
      <c r="C153" s="520" t="s">
        <v>5473</v>
      </c>
      <c r="D153" s="521"/>
      <c r="E153" s="521"/>
      <c r="F153" s="521"/>
      <c r="G153" s="521"/>
      <c r="H153" s="521"/>
      <c r="I153" s="521"/>
      <c r="J153" s="521"/>
      <c r="K153" s="521"/>
      <c r="L153" s="521"/>
      <c r="M153" s="522"/>
    </row>
    <row r="154" spans="2:13" ht="15.75" thickBot="1">
      <c r="B154" s="519"/>
      <c r="C154" s="520"/>
      <c r="D154" s="521"/>
      <c r="E154" s="521"/>
      <c r="F154" s="521"/>
      <c r="G154" s="521"/>
      <c r="H154" s="521"/>
      <c r="I154" s="521"/>
      <c r="J154" s="521"/>
      <c r="K154" s="521"/>
      <c r="L154" s="521"/>
      <c r="M154" s="522"/>
    </row>
    <row r="155" spans="2:13">
      <c r="B155" s="519"/>
      <c r="C155" s="537" t="s">
        <v>5474</v>
      </c>
      <c r="D155" s="985" t="s">
        <v>5475</v>
      </c>
      <c r="E155" s="985"/>
      <c r="F155" s="538" t="s">
        <v>2733</v>
      </c>
      <c r="G155" s="985" t="s">
        <v>2734</v>
      </c>
      <c r="H155" s="985"/>
      <c r="I155" s="985"/>
      <c r="J155" s="985"/>
      <c r="K155" s="986"/>
      <c r="L155" s="521"/>
      <c r="M155" s="522"/>
    </row>
    <row r="156" spans="2:13">
      <c r="B156" s="519"/>
      <c r="C156" s="539" t="s">
        <v>5476</v>
      </c>
      <c r="D156" s="987"/>
      <c r="E156" s="987"/>
      <c r="F156" s="540"/>
      <c r="G156" s="987"/>
      <c r="H156" s="987"/>
      <c r="I156" s="987"/>
      <c r="J156" s="987"/>
      <c r="K156" s="988"/>
      <c r="L156" s="521"/>
      <c r="M156" s="522"/>
    </row>
    <row r="157" spans="2:13">
      <c r="B157" s="519"/>
      <c r="C157" s="541" t="s">
        <v>4383</v>
      </c>
      <c r="D157" s="989" t="s">
        <v>4384</v>
      </c>
      <c r="E157" s="989"/>
      <c r="F157" s="542" t="s">
        <v>1240</v>
      </c>
      <c r="G157" s="990" t="s">
        <v>4385</v>
      </c>
      <c r="H157" s="990"/>
      <c r="I157" s="990"/>
      <c r="J157" s="990"/>
      <c r="K157" s="991"/>
      <c r="L157" s="521"/>
      <c r="M157" s="522"/>
    </row>
    <row r="158" spans="2:13">
      <c r="B158" s="519"/>
      <c r="C158" s="541" t="s">
        <v>4383</v>
      </c>
      <c r="D158" s="989" t="s">
        <v>4386</v>
      </c>
      <c r="E158" s="989"/>
      <c r="F158" s="542" t="s">
        <v>1241</v>
      </c>
      <c r="G158" s="990" t="s">
        <v>4387</v>
      </c>
      <c r="H158" s="990"/>
      <c r="I158" s="990"/>
      <c r="J158" s="990"/>
      <c r="K158" s="991"/>
      <c r="L158" s="521"/>
      <c r="M158" s="522"/>
    </row>
    <row r="159" spans="2:13">
      <c r="B159" s="519"/>
      <c r="C159" s="541" t="s">
        <v>4383</v>
      </c>
      <c r="D159" s="989" t="s">
        <v>4386</v>
      </c>
      <c r="E159" s="989"/>
      <c r="F159" s="542" t="s">
        <v>1242</v>
      </c>
      <c r="G159" s="990" t="s">
        <v>4388</v>
      </c>
      <c r="H159" s="990"/>
      <c r="I159" s="990"/>
      <c r="J159" s="990"/>
      <c r="K159" s="991"/>
      <c r="L159" s="521"/>
      <c r="M159" s="522"/>
    </row>
    <row r="160" spans="2:13">
      <c r="B160" s="519"/>
      <c r="C160" s="541" t="s">
        <v>4383</v>
      </c>
      <c r="D160" s="989" t="s">
        <v>4386</v>
      </c>
      <c r="E160" s="989"/>
      <c r="F160" s="542" t="s">
        <v>1243</v>
      </c>
      <c r="G160" s="990" t="s">
        <v>4389</v>
      </c>
      <c r="H160" s="990"/>
      <c r="I160" s="990"/>
      <c r="J160" s="990"/>
      <c r="K160" s="991"/>
      <c r="L160" s="521"/>
      <c r="M160" s="522"/>
    </row>
    <row r="161" spans="2:13">
      <c r="B161" s="519"/>
      <c r="C161" s="541" t="s">
        <v>4383</v>
      </c>
      <c r="D161" s="989" t="s">
        <v>4386</v>
      </c>
      <c r="E161" s="989"/>
      <c r="F161" s="542" t="s">
        <v>1244</v>
      </c>
      <c r="G161" s="990" t="s">
        <v>4390</v>
      </c>
      <c r="H161" s="990"/>
      <c r="I161" s="990"/>
      <c r="J161" s="990"/>
      <c r="K161" s="991"/>
      <c r="L161" s="521"/>
      <c r="M161" s="522"/>
    </row>
    <row r="162" spans="2:13">
      <c r="B162" s="519"/>
      <c r="C162" s="541" t="s">
        <v>2997</v>
      </c>
      <c r="D162" s="989" t="s">
        <v>4386</v>
      </c>
      <c r="E162" s="989"/>
      <c r="F162" s="542" t="s">
        <v>2628</v>
      </c>
      <c r="G162" s="990" t="s">
        <v>4391</v>
      </c>
      <c r="H162" s="990"/>
      <c r="I162" s="990"/>
      <c r="J162" s="990"/>
      <c r="K162" s="991"/>
      <c r="L162" s="521"/>
      <c r="M162" s="522"/>
    </row>
    <row r="163" spans="2:13">
      <c r="B163" s="519"/>
      <c r="C163" s="541" t="s">
        <v>2997</v>
      </c>
      <c r="D163" s="543" t="s">
        <v>4386</v>
      </c>
      <c r="E163" s="439"/>
      <c r="F163" s="542" t="s">
        <v>2631</v>
      </c>
      <c r="G163" s="990" t="s">
        <v>4392</v>
      </c>
      <c r="H163" s="990"/>
      <c r="I163" s="990"/>
      <c r="J163" s="990"/>
      <c r="K163" s="991"/>
      <c r="L163" s="521"/>
      <c r="M163" s="522"/>
    </row>
    <row r="164" spans="2:13">
      <c r="B164" s="519"/>
      <c r="C164" s="539" t="s">
        <v>5477</v>
      </c>
      <c r="D164" s="989"/>
      <c r="E164" s="989"/>
      <c r="F164" s="542"/>
      <c r="G164" s="990"/>
      <c r="H164" s="990"/>
      <c r="I164" s="990"/>
      <c r="J164" s="990"/>
      <c r="K164" s="991"/>
      <c r="L164" s="521"/>
      <c r="M164" s="522"/>
    </row>
    <row r="165" spans="2:13">
      <c r="B165" s="519"/>
      <c r="C165" s="541" t="s">
        <v>4383</v>
      </c>
      <c r="D165" s="989" t="s">
        <v>4394</v>
      </c>
      <c r="E165" s="989"/>
      <c r="F165" s="542" t="s">
        <v>4395</v>
      </c>
      <c r="G165" s="990" t="s">
        <v>4396</v>
      </c>
      <c r="H165" s="990"/>
      <c r="I165" s="990"/>
      <c r="J165" s="990"/>
      <c r="K165" s="991"/>
      <c r="L165" s="521"/>
      <c r="M165" s="522"/>
    </row>
    <row r="166" spans="2:13">
      <c r="B166" s="519"/>
      <c r="C166" s="541" t="s">
        <v>4383</v>
      </c>
      <c r="D166" s="989" t="s">
        <v>4397</v>
      </c>
      <c r="E166" s="989"/>
      <c r="F166" s="542" t="s">
        <v>4398</v>
      </c>
      <c r="G166" s="990" t="s">
        <v>4399</v>
      </c>
      <c r="H166" s="990"/>
      <c r="I166" s="990"/>
      <c r="J166" s="990"/>
      <c r="K166" s="991"/>
      <c r="L166" s="521"/>
      <c r="M166" s="522"/>
    </row>
    <row r="167" spans="2:13">
      <c r="B167" s="519"/>
      <c r="C167" s="541" t="s">
        <v>4383</v>
      </c>
      <c r="D167" s="989" t="s">
        <v>4400</v>
      </c>
      <c r="E167" s="989"/>
      <c r="F167" s="542" t="s">
        <v>1245</v>
      </c>
      <c r="G167" s="990" t="s">
        <v>4401</v>
      </c>
      <c r="H167" s="990"/>
      <c r="I167" s="990"/>
      <c r="J167" s="990"/>
      <c r="K167" s="991"/>
      <c r="L167" s="521"/>
      <c r="M167" s="522"/>
    </row>
    <row r="168" spans="2:13">
      <c r="B168" s="519"/>
      <c r="C168" s="541" t="s">
        <v>4383</v>
      </c>
      <c r="D168" s="989" t="s">
        <v>4402</v>
      </c>
      <c r="E168" s="989"/>
      <c r="F168" s="542" t="s">
        <v>1248</v>
      </c>
      <c r="G168" s="990" t="s">
        <v>4403</v>
      </c>
      <c r="H168" s="990"/>
      <c r="I168" s="990"/>
      <c r="J168" s="990"/>
      <c r="K168" s="991"/>
      <c r="L168" s="521"/>
      <c r="M168" s="522"/>
    </row>
    <row r="169" spans="2:13">
      <c r="B169" s="519"/>
      <c r="C169" s="539" t="s">
        <v>5478</v>
      </c>
      <c r="D169" s="989"/>
      <c r="E169" s="989"/>
      <c r="F169" s="542"/>
      <c r="G169" s="990"/>
      <c r="H169" s="990"/>
      <c r="I169" s="990"/>
      <c r="J169" s="990"/>
      <c r="K169" s="991"/>
      <c r="L169" s="521"/>
      <c r="M169" s="522"/>
    </row>
    <row r="170" spans="2:13">
      <c r="B170" s="519"/>
      <c r="C170" s="541" t="s">
        <v>4405</v>
      </c>
      <c r="D170" s="989" t="s">
        <v>4406</v>
      </c>
      <c r="E170" s="989"/>
      <c r="F170" s="542" t="s">
        <v>4407</v>
      </c>
      <c r="G170" s="990" t="s">
        <v>4408</v>
      </c>
      <c r="H170" s="990"/>
      <c r="I170" s="990"/>
      <c r="J170" s="990"/>
      <c r="K170" s="991"/>
      <c r="L170" s="521"/>
      <c r="M170" s="522"/>
    </row>
    <row r="171" spans="2:13">
      <c r="B171" s="519"/>
      <c r="C171" s="541" t="s">
        <v>4405</v>
      </c>
      <c r="D171" s="989" t="s">
        <v>4406</v>
      </c>
      <c r="E171" s="989"/>
      <c r="F171" s="542" t="s">
        <v>4409</v>
      </c>
      <c r="G171" s="990" t="s">
        <v>4410</v>
      </c>
      <c r="H171" s="990"/>
      <c r="I171" s="990"/>
      <c r="J171" s="990"/>
      <c r="K171" s="991"/>
      <c r="L171" s="521"/>
      <c r="M171" s="522"/>
    </row>
    <row r="172" spans="2:13">
      <c r="B172" s="519"/>
      <c r="C172" s="541" t="s">
        <v>4405</v>
      </c>
      <c r="D172" s="989" t="s">
        <v>4411</v>
      </c>
      <c r="E172" s="989"/>
      <c r="F172" s="542" t="s">
        <v>299</v>
      </c>
      <c r="G172" s="990" t="s">
        <v>4412</v>
      </c>
      <c r="H172" s="990"/>
      <c r="I172" s="990"/>
      <c r="J172" s="990"/>
      <c r="K172" s="991"/>
      <c r="L172" s="521"/>
      <c r="M172" s="522"/>
    </row>
    <row r="173" spans="2:13">
      <c r="B173" s="519"/>
      <c r="C173" s="541" t="s">
        <v>4405</v>
      </c>
      <c r="D173" s="989" t="s">
        <v>4411</v>
      </c>
      <c r="E173" s="989"/>
      <c r="F173" s="542" t="s">
        <v>4413</v>
      </c>
      <c r="G173" s="990" t="s">
        <v>4414</v>
      </c>
      <c r="H173" s="990"/>
      <c r="I173" s="990"/>
      <c r="J173" s="990"/>
      <c r="K173" s="991"/>
      <c r="L173" s="521"/>
      <c r="M173" s="522"/>
    </row>
    <row r="174" spans="2:13">
      <c r="B174" s="519"/>
      <c r="C174" s="541" t="s">
        <v>4405</v>
      </c>
      <c r="D174" s="989" t="s">
        <v>4411</v>
      </c>
      <c r="E174" s="989"/>
      <c r="F174" s="542" t="s">
        <v>301</v>
      </c>
      <c r="G174" s="990" t="s">
        <v>4415</v>
      </c>
      <c r="H174" s="990"/>
      <c r="I174" s="990"/>
      <c r="J174" s="990"/>
      <c r="K174" s="991"/>
      <c r="L174" s="521"/>
      <c r="M174" s="522"/>
    </row>
    <row r="175" spans="2:13">
      <c r="B175" s="519"/>
      <c r="C175" s="541" t="s">
        <v>4405</v>
      </c>
      <c r="D175" s="989" t="s">
        <v>4411</v>
      </c>
      <c r="E175" s="989"/>
      <c r="F175" s="542" t="s">
        <v>4416</v>
      </c>
      <c r="G175" s="990" t="s">
        <v>4417</v>
      </c>
      <c r="H175" s="990"/>
      <c r="I175" s="990"/>
      <c r="J175" s="990"/>
      <c r="K175" s="991"/>
      <c r="L175" s="521"/>
      <c r="M175" s="522"/>
    </row>
    <row r="176" spans="2:13">
      <c r="B176" s="519"/>
      <c r="C176" s="541" t="s">
        <v>4405</v>
      </c>
      <c r="D176" s="989" t="s">
        <v>4411</v>
      </c>
      <c r="E176" s="989"/>
      <c r="F176" s="542" t="s">
        <v>2554</v>
      </c>
      <c r="G176" s="990" t="s">
        <v>4418</v>
      </c>
      <c r="H176" s="990"/>
      <c r="I176" s="990"/>
      <c r="J176" s="990"/>
      <c r="K176" s="991"/>
      <c r="L176" s="521"/>
      <c r="M176" s="522"/>
    </row>
    <row r="177" spans="2:13">
      <c r="B177" s="519"/>
      <c r="C177" s="541" t="s">
        <v>4405</v>
      </c>
      <c r="D177" s="989" t="s">
        <v>4411</v>
      </c>
      <c r="E177" s="989"/>
      <c r="F177" s="542" t="s">
        <v>4419</v>
      </c>
      <c r="G177" s="990" t="s">
        <v>4420</v>
      </c>
      <c r="H177" s="990"/>
      <c r="I177" s="990"/>
      <c r="J177" s="990"/>
      <c r="K177" s="991"/>
      <c r="L177" s="521"/>
      <c r="M177" s="522"/>
    </row>
    <row r="178" spans="2:13">
      <c r="B178" s="519"/>
      <c r="C178" s="541" t="s">
        <v>4405</v>
      </c>
      <c r="D178" s="989" t="s">
        <v>4411</v>
      </c>
      <c r="E178" s="989"/>
      <c r="F178" s="542" t="s">
        <v>4421</v>
      </c>
      <c r="G178" s="990" t="s">
        <v>4422</v>
      </c>
      <c r="H178" s="990"/>
      <c r="I178" s="990"/>
      <c r="J178" s="990"/>
      <c r="K178" s="991"/>
      <c r="L178" s="521"/>
      <c r="M178" s="522"/>
    </row>
    <row r="179" spans="2:13">
      <c r="B179" s="519"/>
      <c r="C179" s="541" t="s">
        <v>4405</v>
      </c>
      <c r="D179" s="989" t="s">
        <v>4411</v>
      </c>
      <c r="E179" s="989"/>
      <c r="F179" s="542" t="s">
        <v>4423</v>
      </c>
      <c r="G179" s="990" t="s">
        <v>4424</v>
      </c>
      <c r="H179" s="990"/>
      <c r="I179" s="990"/>
      <c r="J179" s="990"/>
      <c r="K179" s="991"/>
      <c r="L179" s="521"/>
      <c r="M179" s="522"/>
    </row>
    <row r="180" spans="2:13">
      <c r="B180" s="519"/>
      <c r="C180" s="541" t="s">
        <v>4405</v>
      </c>
      <c r="D180" s="989" t="s">
        <v>4411</v>
      </c>
      <c r="E180" s="989"/>
      <c r="F180" s="542" t="s">
        <v>4425</v>
      </c>
      <c r="G180" s="990" t="s">
        <v>4426</v>
      </c>
      <c r="H180" s="990"/>
      <c r="I180" s="990"/>
      <c r="J180" s="990"/>
      <c r="K180" s="991"/>
      <c r="L180" s="521"/>
      <c r="M180" s="522"/>
    </row>
    <row r="181" spans="2:13">
      <c r="B181" s="519"/>
      <c r="C181" s="541" t="s">
        <v>4405</v>
      </c>
      <c r="D181" s="989" t="s">
        <v>4411</v>
      </c>
      <c r="E181" s="989"/>
      <c r="F181" s="542" t="s">
        <v>4427</v>
      </c>
      <c r="G181" s="990" t="s">
        <v>4428</v>
      </c>
      <c r="H181" s="990"/>
      <c r="I181" s="990"/>
      <c r="J181" s="990"/>
      <c r="K181" s="991"/>
      <c r="L181" s="521"/>
      <c r="M181" s="522"/>
    </row>
    <row r="182" spans="2:13">
      <c r="B182" s="519"/>
      <c r="C182" s="539" t="s">
        <v>5479</v>
      </c>
      <c r="D182" s="989"/>
      <c r="E182" s="989"/>
      <c r="F182" s="542"/>
      <c r="G182" s="990"/>
      <c r="H182" s="990"/>
      <c r="I182" s="990"/>
      <c r="J182" s="990"/>
      <c r="K182" s="991"/>
      <c r="L182" s="521"/>
      <c r="M182" s="522"/>
    </row>
    <row r="183" spans="2:13">
      <c r="B183" s="519"/>
      <c r="C183" s="541" t="s">
        <v>4405</v>
      </c>
      <c r="D183" s="989" t="s">
        <v>4430</v>
      </c>
      <c r="E183" s="989"/>
      <c r="F183" s="542" t="s">
        <v>321</v>
      </c>
      <c r="G183" s="990" t="s">
        <v>4431</v>
      </c>
      <c r="H183" s="990"/>
      <c r="I183" s="990"/>
      <c r="J183" s="990"/>
      <c r="K183" s="991"/>
      <c r="L183" s="521"/>
      <c r="M183" s="522"/>
    </row>
    <row r="184" spans="2:13">
      <c r="B184" s="519"/>
      <c r="C184" s="541" t="s">
        <v>4405</v>
      </c>
      <c r="D184" s="989" t="s">
        <v>4430</v>
      </c>
      <c r="E184" s="989"/>
      <c r="F184" s="542" t="s">
        <v>323</v>
      </c>
      <c r="G184" s="990" t="s">
        <v>4432</v>
      </c>
      <c r="H184" s="990"/>
      <c r="I184" s="990"/>
      <c r="J184" s="990"/>
      <c r="K184" s="991"/>
      <c r="L184" s="521"/>
      <c r="M184" s="522"/>
    </row>
    <row r="185" spans="2:13">
      <c r="B185" s="519"/>
      <c r="C185" s="539" t="s">
        <v>5480</v>
      </c>
      <c r="D185" s="989"/>
      <c r="E185" s="989"/>
      <c r="F185" s="542"/>
      <c r="G185" s="990"/>
      <c r="H185" s="990"/>
      <c r="I185" s="990"/>
      <c r="J185" s="990"/>
      <c r="K185" s="991"/>
      <c r="L185" s="521"/>
      <c r="M185" s="522"/>
    </row>
    <row r="186" spans="2:13">
      <c r="B186" s="519"/>
      <c r="C186" s="541" t="s">
        <v>4405</v>
      </c>
      <c r="D186" s="989" t="s">
        <v>4434</v>
      </c>
      <c r="E186" s="989"/>
      <c r="F186" s="542" t="s">
        <v>4435</v>
      </c>
      <c r="G186" s="990" t="s">
        <v>4436</v>
      </c>
      <c r="H186" s="990"/>
      <c r="I186" s="990"/>
      <c r="J186" s="990"/>
      <c r="K186" s="991"/>
      <c r="L186" s="521"/>
      <c r="M186" s="522"/>
    </row>
    <row r="187" spans="2:13">
      <c r="B187" s="519"/>
      <c r="C187" s="541" t="s">
        <v>4405</v>
      </c>
      <c r="D187" s="989" t="s">
        <v>4434</v>
      </c>
      <c r="E187" s="989"/>
      <c r="F187" s="542" t="s">
        <v>4437</v>
      </c>
      <c r="G187" s="990" t="s">
        <v>4438</v>
      </c>
      <c r="H187" s="990"/>
      <c r="I187" s="990"/>
      <c r="J187" s="990"/>
      <c r="K187" s="991"/>
      <c r="L187" s="521"/>
      <c r="M187" s="522"/>
    </row>
    <row r="188" spans="2:13">
      <c r="B188" s="519"/>
      <c r="C188" s="541" t="s">
        <v>4405</v>
      </c>
      <c r="D188" s="989" t="s">
        <v>4439</v>
      </c>
      <c r="E188" s="989"/>
      <c r="F188" s="542" t="s">
        <v>353</v>
      </c>
      <c r="G188" s="990" t="s">
        <v>4440</v>
      </c>
      <c r="H188" s="990"/>
      <c r="I188" s="990"/>
      <c r="J188" s="990"/>
      <c r="K188" s="991"/>
      <c r="L188" s="521"/>
      <c r="M188" s="522"/>
    </row>
    <row r="189" spans="2:13">
      <c r="B189" s="519"/>
      <c r="C189" s="541" t="s">
        <v>4405</v>
      </c>
      <c r="D189" s="989" t="s">
        <v>4439</v>
      </c>
      <c r="E189" s="989"/>
      <c r="F189" s="542" t="s">
        <v>355</v>
      </c>
      <c r="G189" s="990" t="s">
        <v>4441</v>
      </c>
      <c r="H189" s="990"/>
      <c r="I189" s="990"/>
      <c r="J189" s="990"/>
      <c r="K189" s="991"/>
      <c r="L189" s="521"/>
      <c r="M189" s="522"/>
    </row>
    <row r="190" spans="2:13">
      <c r="B190" s="519"/>
      <c r="C190" s="541" t="s">
        <v>4405</v>
      </c>
      <c r="D190" s="989" t="s">
        <v>4439</v>
      </c>
      <c r="E190" s="989"/>
      <c r="F190" s="542" t="s">
        <v>357</v>
      </c>
      <c r="G190" s="990" t="s">
        <v>4442</v>
      </c>
      <c r="H190" s="990"/>
      <c r="I190" s="990"/>
      <c r="J190" s="990"/>
      <c r="K190" s="991"/>
      <c r="L190" s="521"/>
      <c r="M190" s="522"/>
    </row>
    <row r="191" spans="2:13">
      <c r="B191" s="519"/>
      <c r="C191" s="541" t="s">
        <v>4405</v>
      </c>
      <c r="D191" s="989" t="s">
        <v>4439</v>
      </c>
      <c r="E191" s="989"/>
      <c r="F191" s="542" t="s">
        <v>4443</v>
      </c>
      <c r="G191" s="990" t="s">
        <v>4444</v>
      </c>
      <c r="H191" s="990"/>
      <c r="I191" s="990"/>
      <c r="J191" s="990"/>
      <c r="K191" s="991"/>
      <c r="L191" s="521"/>
      <c r="M191" s="522"/>
    </row>
    <row r="192" spans="2:13">
      <c r="B192" s="519"/>
      <c r="C192" s="541" t="s">
        <v>4405</v>
      </c>
      <c r="D192" s="989" t="s">
        <v>4439</v>
      </c>
      <c r="E192" s="989"/>
      <c r="F192" s="542" t="s">
        <v>4445</v>
      </c>
      <c r="G192" s="990" t="s">
        <v>4446</v>
      </c>
      <c r="H192" s="990"/>
      <c r="I192" s="990"/>
      <c r="J192" s="990"/>
      <c r="K192" s="991"/>
      <c r="L192" s="521"/>
      <c r="M192" s="522"/>
    </row>
    <row r="193" spans="2:13">
      <c r="B193" s="519"/>
      <c r="C193" s="541" t="s">
        <v>4405</v>
      </c>
      <c r="D193" s="989" t="s">
        <v>4439</v>
      </c>
      <c r="E193" s="989"/>
      <c r="F193" s="542" t="s">
        <v>4447</v>
      </c>
      <c r="G193" s="990" t="s">
        <v>4448</v>
      </c>
      <c r="H193" s="990"/>
      <c r="I193" s="990"/>
      <c r="J193" s="990"/>
      <c r="K193" s="991"/>
      <c r="L193" s="521"/>
      <c r="M193" s="522"/>
    </row>
    <row r="194" spans="2:13">
      <c r="B194" s="519"/>
      <c r="C194" s="541" t="s">
        <v>4449</v>
      </c>
      <c r="D194" s="989" t="s">
        <v>4450</v>
      </c>
      <c r="E194" s="989"/>
      <c r="F194" s="542" t="s">
        <v>4451</v>
      </c>
      <c r="G194" s="990" t="s">
        <v>4452</v>
      </c>
      <c r="H194" s="990"/>
      <c r="I194" s="990"/>
      <c r="J194" s="990"/>
      <c r="K194" s="991"/>
      <c r="L194" s="521"/>
      <c r="M194" s="522"/>
    </row>
    <row r="195" spans="2:13">
      <c r="B195" s="519"/>
      <c r="C195" s="541" t="s">
        <v>4449</v>
      </c>
      <c r="D195" s="989" t="s">
        <v>4450</v>
      </c>
      <c r="E195" s="989"/>
      <c r="F195" s="542" t="s">
        <v>4453</v>
      </c>
      <c r="G195" s="990" t="s">
        <v>4454</v>
      </c>
      <c r="H195" s="990"/>
      <c r="I195" s="990"/>
      <c r="J195" s="990"/>
      <c r="K195" s="991"/>
      <c r="L195" s="521"/>
      <c r="M195" s="522"/>
    </row>
    <row r="196" spans="2:13">
      <c r="B196" s="519"/>
      <c r="C196" s="541" t="s">
        <v>4449</v>
      </c>
      <c r="D196" s="989" t="s">
        <v>4455</v>
      </c>
      <c r="E196" s="989"/>
      <c r="F196" s="542" t="s">
        <v>4456</v>
      </c>
      <c r="G196" s="990" t="s">
        <v>4457</v>
      </c>
      <c r="H196" s="990"/>
      <c r="I196" s="990"/>
      <c r="J196" s="990"/>
      <c r="K196" s="991"/>
      <c r="L196" s="521"/>
      <c r="M196" s="522"/>
    </row>
    <row r="197" spans="2:13">
      <c r="B197" s="519"/>
      <c r="C197" s="541" t="s">
        <v>4449</v>
      </c>
      <c r="D197" s="989" t="s">
        <v>4455</v>
      </c>
      <c r="E197" s="989"/>
      <c r="F197" s="542" t="s">
        <v>4458</v>
      </c>
      <c r="G197" s="990" t="s">
        <v>4459</v>
      </c>
      <c r="H197" s="990"/>
      <c r="I197" s="990"/>
      <c r="J197" s="990"/>
      <c r="K197" s="991"/>
      <c r="L197" s="521"/>
      <c r="M197" s="522"/>
    </row>
    <row r="198" spans="2:13">
      <c r="B198" s="519"/>
      <c r="C198" s="541" t="s">
        <v>4449</v>
      </c>
      <c r="D198" s="989" t="s">
        <v>4455</v>
      </c>
      <c r="E198" s="989"/>
      <c r="F198" s="542" t="s">
        <v>4460</v>
      </c>
      <c r="G198" s="990" t="s">
        <v>4461</v>
      </c>
      <c r="H198" s="990"/>
      <c r="I198" s="990"/>
      <c r="J198" s="990"/>
      <c r="K198" s="991"/>
      <c r="L198" s="521"/>
      <c r="M198" s="522"/>
    </row>
    <row r="199" spans="2:13">
      <c r="B199" s="519"/>
      <c r="C199" s="539" t="s">
        <v>5481</v>
      </c>
      <c r="D199" s="989"/>
      <c r="E199" s="989"/>
      <c r="F199" s="440"/>
      <c r="G199" s="990"/>
      <c r="H199" s="990"/>
      <c r="I199" s="990"/>
      <c r="J199" s="990"/>
      <c r="K199" s="991"/>
      <c r="L199" s="521"/>
      <c r="M199" s="522"/>
    </row>
    <row r="200" spans="2:13">
      <c r="B200" s="519"/>
      <c r="C200" s="544" t="s">
        <v>4405</v>
      </c>
      <c r="D200" s="989" t="s">
        <v>4462</v>
      </c>
      <c r="E200" s="989"/>
      <c r="F200" s="545" t="s">
        <v>807</v>
      </c>
      <c r="G200" s="990" t="s">
        <v>808</v>
      </c>
      <c r="H200" s="990"/>
      <c r="I200" s="990"/>
      <c r="J200" s="990"/>
      <c r="K200" s="991"/>
      <c r="L200" s="521"/>
      <c r="M200" s="522"/>
    </row>
    <row r="201" spans="2:13">
      <c r="B201" s="519"/>
      <c r="C201" s="544" t="s">
        <v>4405</v>
      </c>
      <c r="D201" s="989" t="s">
        <v>4463</v>
      </c>
      <c r="E201" s="989"/>
      <c r="F201" s="545" t="s">
        <v>4464</v>
      </c>
      <c r="G201" s="990" t="s">
        <v>4465</v>
      </c>
      <c r="H201" s="990"/>
      <c r="I201" s="990"/>
      <c r="J201" s="990"/>
      <c r="K201" s="991"/>
      <c r="L201" s="521"/>
      <c r="M201" s="522"/>
    </row>
    <row r="202" spans="2:13" ht="15.75" thickBot="1">
      <c r="B202" s="519"/>
      <c r="C202" s="546" t="s">
        <v>4449</v>
      </c>
      <c r="D202" s="994" t="s">
        <v>4466</v>
      </c>
      <c r="E202" s="994"/>
      <c r="F202" s="547" t="s">
        <v>4467</v>
      </c>
      <c r="G202" s="995" t="s">
        <v>4468</v>
      </c>
      <c r="H202" s="995"/>
      <c r="I202" s="995"/>
      <c r="J202" s="995"/>
      <c r="K202" s="996"/>
      <c r="L202" s="521"/>
      <c r="M202" s="522"/>
    </row>
    <row r="203" spans="2:13">
      <c r="B203" s="519"/>
      <c r="C203" s="520"/>
      <c r="D203" s="521"/>
      <c r="E203" s="521"/>
      <c r="F203" s="521"/>
      <c r="G203" s="521"/>
      <c r="H203" s="521"/>
      <c r="I203" s="521"/>
      <c r="J203" s="521"/>
      <c r="K203" s="521"/>
      <c r="L203" s="521"/>
      <c r="M203" s="522"/>
    </row>
    <row r="204" spans="2:13">
      <c r="B204" s="519"/>
      <c r="C204" s="521"/>
      <c r="D204" s="521"/>
      <c r="E204" s="521"/>
      <c r="F204" s="521"/>
      <c r="G204" s="521"/>
      <c r="H204" s="521"/>
      <c r="I204" s="521"/>
      <c r="J204" s="521"/>
      <c r="K204" s="521"/>
      <c r="L204" s="521"/>
      <c r="M204" s="522"/>
    </row>
    <row r="205" spans="2:13" ht="15.75">
      <c r="B205" s="519"/>
      <c r="C205" s="534" t="s">
        <v>5482</v>
      </c>
      <c r="D205" s="521"/>
      <c r="E205" s="521"/>
      <c r="F205" s="521"/>
      <c r="G205" s="521"/>
      <c r="H205" s="521"/>
      <c r="I205" s="521"/>
      <c r="J205" s="521"/>
      <c r="K205" s="521"/>
      <c r="L205" s="521"/>
      <c r="M205" s="522"/>
    </row>
    <row r="206" spans="2:13" ht="15.75" thickBot="1">
      <c r="B206" s="519"/>
      <c r="C206" s="521"/>
      <c r="D206" s="521"/>
      <c r="E206" s="521"/>
      <c r="F206" s="521"/>
      <c r="G206" s="521"/>
      <c r="H206" s="521"/>
      <c r="I206" s="521"/>
      <c r="J206" s="521"/>
      <c r="K206" s="521"/>
      <c r="L206" s="521"/>
      <c r="M206" s="522"/>
    </row>
    <row r="207" spans="2:13" ht="15.75" thickBot="1">
      <c r="B207" s="519"/>
      <c r="C207" s="992" t="s">
        <v>5483</v>
      </c>
      <c r="D207" s="993"/>
      <c r="E207" s="992" t="s">
        <v>5484</v>
      </c>
      <c r="F207" s="993"/>
      <c r="G207" s="521"/>
      <c r="H207" s="521"/>
      <c r="I207" s="521"/>
      <c r="J207" s="521"/>
      <c r="K207" s="521"/>
      <c r="L207" s="521"/>
      <c r="M207" s="522"/>
    </row>
    <row r="208" spans="2:13" ht="15.75" thickBot="1">
      <c r="B208" s="519"/>
      <c r="C208" s="548"/>
      <c r="D208" s="549"/>
      <c r="E208" s="549"/>
      <c r="F208" s="549"/>
      <c r="G208" s="521"/>
      <c r="H208" s="521"/>
      <c r="I208" s="521"/>
      <c r="J208" s="521"/>
      <c r="K208" s="521"/>
      <c r="L208" s="521"/>
      <c r="M208" s="522"/>
    </row>
    <row r="209" spans="2:13" ht="15.75" thickBot="1">
      <c r="B209" s="519"/>
      <c r="C209" s="550" t="s">
        <v>1240</v>
      </c>
      <c r="D209" s="551" t="s">
        <v>2618</v>
      </c>
      <c r="E209" s="551" t="s">
        <v>1240</v>
      </c>
      <c r="F209" s="551" t="s">
        <v>4385</v>
      </c>
      <c r="G209" s="521"/>
      <c r="H209" s="521"/>
      <c r="I209" s="521"/>
      <c r="J209" s="521"/>
      <c r="K209" s="521"/>
      <c r="L209" s="521"/>
      <c r="M209" s="522"/>
    </row>
    <row r="210" spans="2:13" ht="15.75" thickBot="1">
      <c r="B210" s="519"/>
      <c r="C210" s="550" t="s">
        <v>1241</v>
      </c>
      <c r="D210" s="551" t="s">
        <v>2620</v>
      </c>
      <c r="E210" s="551" t="s">
        <v>1241</v>
      </c>
      <c r="F210" s="551" t="s">
        <v>4387</v>
      </c>
      <c r="G210" s="521"/>
      <c r="H210" s="521"/>
      <c r="I210" s="521"/>
      <c r="J210" s="521"/>
      <c r="K210" s="521"/>
      <c r="L210" s="521"/>
      <c r="M210" s="522"/>
    </row>
    <row r="211" spans="2:13" ht="15.75" thickBot="1">
      <c r="B211" s="519"/>
      <c r="C211" s="550" t="s">
        <v>1242</v>
      </c>
      <c r="D211" s="551" t="s">
        <v>2622</v>
      </c>
      <c r="E211" s="551" t="s">
        <v>1242</v>
      </c>
      <c r="F211" s="551" t="s">
        <v>4388</v>
      </c>
      <c r="G211" s="521"/>
      <c r="H211" s="521"/>
      <c r="I211" s="521"/>
      <c r="J211" s="521"/>
      <c r="K211" s="521"/>
      <c r="L211" s="521"/>
      <c r="M211" s="522"/>
    </row>
    <row r="212" spans="2:13" ht="15.75" thickBot="1">
      <c r="B212" s="519"/>
      <c r="C212" s="550" t="s">
        <v>1243</v>
      </c>
      <c r="D212" s="551" t="s">
        <v>2624</v>
      </c>
      <c r="E212" s="551" t="s">
        <v>1243</v>
      </c>
      <c r="F212" s="551" t="s">
        <v>4389</v>
      </c>
      <c r="G212" s="521"/>
      <c r="H212" s="521"/>
      <c r="I212" s="521"/>
      <c r="J212" s="521"/>
      <c r="K212" s="521"/>
      <c r="L212" s="521"/>
      <c r="M212" s="522"/>
    </row>
    <row r="213" spans="2:13" ht="15.75" thickBot="1">
      <c r="B213" s="519"/>
      <c r="C213" s="550" t="s">
        <v>1244</v>
      </c>
      <c r="D213" s="551" t="s">
        <v>2626</v>
      </c>
      <c r="E213" s="551" t="s">
        <v>1244</v>
      </c>
      <c r="F213" s="551" t="s">
        <v>4390</v>
      </c>
      <c r="G213" s="521"/>
      <c r="H213" s="521"/>
      <c r="I213" s="521"/>
      <c r="J213" s="521"/>
      <c r="K213" s="521"/>
      <c r="L213" s="521"/>
      <c r="M213" s="522"/>
    </row>
    <row r="214" spans="2:13" ht="15.75" thickBot="1">
      <c r="B214" s="519"/>
      <c r="C214" s="550" t="s">
        <v>2628</v>
      </c>
      <c r="D214" s="551" t="s">
        <v>2629</v>
      </c>
      <c r="E214" s="551" t="s">
        <v>2628</v>
      </c>
      <c r="F214" s="551" t="s">
        <v>4391</v>
      </c>
      <c r="G214" s="521"/>
      <c r="H214" s="521"/>
      <c r="I214" s="521"/>
      <c r="J214" s="521"/>
      <c r="K214" s="521"/>
      <c r="L214" s="521"/>
      <c r="M214" s="522"/>
    </row>
    <row r="215" spans="2:13" ht="15.75" thickBot="1">
      <c r="B215" s="519"/>
      <c r="C215" s="550" t="s">
        <v>2631</v>
      </c>
      <c r="D215" s="551" t="s">
        <v>2632</v>
      </c>
      <c r="E215" s="551" t="s">
        <v>2631</v>
      </c>
      <c r="F215" s="551" t="s">
        <v>4392</v>
      </c>
      <c r="G215" s="521"/>
      <c r="H215" s="521"/>
      <c r="I215" s="521"/>
      <c r="J215" s="521"/>
      <c r="K215" s="521"/>
      <c r="L215" s="521"/>
      <c r="M215" s="522"/>
    </row>
    <row r="216" spans="2:13" ht="15.75" thickBot="1">
      <c r="B216" s="519"/>
      <c r="C216" s="550"/>
      <c r="D216" s="551"/>
      <c r="E216" s="549"/>
      <c r="F216" s="549"/>
      <c r="G216" s="521"/>
      <c r="H216" s="521"/>
      <c r="I216" s="521"/>
      <c r="J216" s="521"/>
      <c r="K216" s="521"/>
      <c r="L216" s="521"/>
      <c r="M216" s="522"/>
    </row>
    <row r="217" spans="2:13" ht="15.75" thickBot="1">
      <c r="B217" s="519"/>
      <c r="C217" s="550" t="s">
        <v>1245</v>
      </c>
      <c r="D217" s="551" t="s">
        <v>1246</v>
      </c>
      <c r="E217" s="551" t="s">
        <v>1245</v>
      </c>
      <c r="F217" s="551" t="s">
        <v>4401</v>
      </c>
      <c r="G217" s="521"/>
      <c r="H217" s="521"/>
      <c r="I217" s="521"/>
      <c r="J217" s="521"/>
      <c r="K217" s="521"/>
      <c r="L217" s="521"/>
      <c r="M217" s="522"/>
    </row>
    <row r="218" spans="2:13" ht="15.75" thickBot="1">
      <c r="B218" s="519"/>
      <c r="C218" s="550" t="s">
        <v>1248</v>
      </c>
      <c r="D218" s="551" t="s">
        <v>1249</v>
      </c>
      <c r="E218" s="551" t="s">
        <v>1248</v>
      </c>
      <c r="F218" s="551" t="s">
        <v>4403</v>
      </c>
      <c r="G218" s="521"/>
      <c r="H218" s="521"/>
      <c r="I218" s="521"/>
      <c r="J218" s="521"/>
      <c r="K218" s="521"/>
      <c r="L218" s="521"/>
      <c r="M218" s="522"/>
    </row>
    <row r="219" spans="2:13" ht="15.75" thickBot="1">
      <c r="B219" s="519"/>
      <c r="C219" s="550"/>
      <c r="D219" s="551"/>
      <c r="E219" s="549"/>
      <c r="F219" s="549"/>
      <c r="G219" s="521"/>
      <c r="H219" s="521"/>
      <c r="I219" s="521"/>
      <c r="J219" s="521"/>
      <c r="K219" s="521"/>
      <c r="L219" s="521"/>
      <c r="M219" s="522"/>
    </row>
    <row r="220" spans="2:13" ht="15.75" thickBot="1">
      <c r="B220" s="519"/>
      <c r="C220" s="552" t="s">
        <v>295</v>
      </c>
      <c r="D220" s="551" t="s">
        <v>296</v>
      </c>
      <c r="E220" s="551" t="s">
        <v>4407</v>
      </c>
      <c r="F220" s="551" t="s">
        <v>4408</v>
      </c>
      <c r="G220" s="521"/>
      <c r="H220" s="521"/>
      <c r="I220" s="521"/>
      <c r="J220" s="521"/>
      <c r="K220" s="521"/>
      <c r="L220" s="521"/>
      <c r="M220" s="522"/>
    </row>
    <row r="221" spans="2:13" ht="15.75" thickBot="1">
      <c r="B221" s="519"/>
      <c r="C221" s="552" t="s">
        <v>299</v>
      </c>
      <c r="D221" s="551" t="s">
        <v>300</v>
      </c>
      <c r="E221" s="551" t="s">
        <v>299</v>
      </c>
      <c r="F221" s="551" t="s">
        <v>4412</v>
      </c>
      <c r="G221" s="521"/>
      <c r="H221" s="521"/>
      <c r="I221" s="521"/>
      <c r="J221" s="521"/>
      <c r="K221" s="521"/>
      <c r="L221" s="521"/>
      <c r="M221" s="522"/>
    </row>
    <row r="222" spans="2:13" ht="15.75" thickBot="1">
      <c r="B222" s="519"/>
      <c r="C222" s="552" t="s">
        <v>301</v>
      </c>
      <c r="D222" s="551" t="s">
        <v>302</v>
      </c>
      <c r="E222" s="551" t="s">
        <v>301</v>
      </c>
      <c r="F222" s="551" t="s">
        <v>4415</v>
      </c>
      <c r="G222" s="521"/>
      <c r="H222" s="521"/>
      <c r="I222" s="521"/>
      <c r="J222" s="521"/>
      <c r="K222" s="521"/>
      <c r="L222" s="521"/>
      <c r="M222" s="522"/>
    </row>
    <row r="223" spans="2:13" ht="15.75" thickBot="1">
      <c r="B223" s="519"/>
      <c r="C223" s="552" t="s">
        <v>297</v>
      </c>
      <c r="D223" s="551" t="s">
        <v>298</v>
      </c>
      <c r="E223" s="551" t="s">
        <v>4409</v>
      </c>
      <c r="F223" s="551" t="s">
        <v>4410</v>
      </c>
      <c r="G223" s="521"/>
      <c r="H223" s="521"/>
      <c r="I223" s="521"/>
      <c r="J223" s="521"/>
      <c r="K223" s="521"/>
      <c r="L223" s="521"/>
      <c r="M223" s="522"/>
    </row>
    <row r="224" spans="2:13" ht="15.75" thickBot="1">
      <c r="B224" s="519"/>
      <c r="C224" s="550" t="s">
        <v>2554</v>
      </c>
      <c r="D224" s="551" t="s">
        <v>831</v>
      </c>
      <c r="E224" s="551" t="s">
        <v>2554</v>
      </c>
      <c r="F224" s="551" t="s">
        <v>4418</v>
      </c>
      <c r="G224" s="521"/>
      <c r="H224" s="521"/>
      <c r="I224" s="521"/>
      <c r="J224" s="521"/>
      <c r="K224" s="521"/>
      <c r="L224" s="521"/>
      <c r="M224" s="522"/>
    </row>
    <row r="225" spans="2:13" ht="15.75" thickBot="1">
      <c r="B225" s="519"/>
      <c r="C225" s="550" t="s">
        <v>832</v>
      </c>
      <c r="D225" s="551" t="s">
        <v>833</v>
      </c>
      <c r="E225" s="551" t="s">
        <v>4421</v>
      </c>
      <c r="F225" s="551" t="s">
        <v>4422</v>
      </c>
      <c r="G225" s="521"/>
      <c r="H225" s="521"/>
      <c r="I225" s="521"/>
      <c r="J225" s="521"/>
      <c r="K225" s="521"/>
      <c r="L225" s="521"/>
      <c r="M225" s="522"/>
    </row>
    <row r="226" spans="2:13" ht="15.75" thickBot="1">
      <c r="B226" s="519"/>
      <c r="C226" s="552" t="s">
        <v>303</v>
      </c>
      <c r="D226" s="551" t="s">
        <v>304</v>
      </c>
      <c r="E226" s="551" t="s">
        <v>4409</v>
      </c>
      <c r="F226" s="551" t="s">
        <v>4410</v>
      </c>
      <c r="G226" s="521"/>
      <c r="H226" s="521"/>
      <c r="I226" s="521"/>
      <c r="J226" s="521"/>
      <c r="K226" s="521"/>
      <c r="L226" s="521"/>
      <c r="M226" s="522"/>
    </row>
    <row r="227" spans="2:13" ht="15.75" thickBot="1">
      <c r="B227" s="519"/>
      <c r="C227" s="552" t="s">
        <v>305</v>
      </c>
      <c r="D227" s="551" t="s">
        <v>306</v>
      </c>
      <c r="E227" s="551" t="s">
        <v>301</v>
      </c>
      <c r="F227" s="551" t="s">
        <v>4415</v>
      </c>
      <c r="G227" s="521"/>
      <c r="H227" s="521"/>
      <c r="I227" s="521"/>
      <c r="J227" s="521"/>
      <c r="K227" s="521"/>
      <c r="L227" s="521"/>
      <c r="M227" s="522"/>
    </row>
    <row r="228" spans="2:13" ht="15.75" thickBot="1">
      <c r="B228" s="519"/>
      <c r="C228" s="552" t="s">
        <v>307</v>
      </c>
      <c r="D228" s="551" t="s">
        <v>308</v>
      </c>
      <c r="E228" s="551" t="s">
        <v>4416</v>
      </c>
      <c r="F228" s="551" t="s">
        <v>4417</v>
      </c>
      <c r="G228" s="521"/>
      <c r="H228" s="521"/>
      <c r="I228" s="521"/>
      <c r="J228" s="521"/>
      <c r="K228" s="521"/>
      <c r="L228" s="521"/>
      <c r="M228" s="522"/>
    </row>
    <row r="229" spans="2:13" ht="15.75" thickBot="1">
      <c r="B229" s="519"/>
      <c r="C229" s="550" t="s">
        <v>827</v>
      </c>
      <c r="D229" s="551" t="s">
        <v>828</v>
      </c>
      <c r="E229" s="551" t="s">
        <v>4421</v>
      </c>
      <c r="F229" s="551" t="s">
        <v>4422</v>
      </c>
      <c r="G229" s="521"/>
      <c r="H229" s="521"/>
      <c r="I229" s="521"/>
      <c r="J229" s="521"/>
      <c r="K229" s="521"/>
      <c r="L229" s="521"/>
      <c r="M229" s="522"/>
    </row>
    <row r="230" spans="2:13" ht="15.75" thickBot="1">
      <c r="B230" s="519"/>
      <c r="C230" s="550" t="s">
        <v>829</v>
      </c>
      <c r="D230" s="551" t="s">
        <v>830</v>
      </c>
      <c r="E230" s="551" t="s">
        <v>4423</v>
      </c>
      <c r="F230" s="551" t="s">
        <v>4424</v>
      </c>
      <c r="G230" s="521"/>
      <c r="H230" s="521"/>
      <c r="I230" s="521"/>
      <c r="J230" s="521"/>
      <c r="K230" s="521"/>
      <c r="L230" s="521"/>
      <c r="M230" s="522"/>
    </row>
    <row r="231" spans="2:13" ht="15.75" thickBot="1">
      <c r="B231" s="519"/>
      <c r="C231" s="550"/>
      <c r="D231" s="551"/>
      <c r="E231" s="549"/>
      <c r="F231" s="549"/>
      <c r="G231" s="521"/>
      <c r="H231" s="521"/>
      <c r="I231" s="521"/>
      <c r="J231" s="521"/>
      <c r="K231" s="521"/>
      <c r="L231" s="521"/>
      <c r="M231" s="522"/>
    </row>
    <row r="232" spans="2:13" ht="15.75" thickBot="1">
      <c r="B232" s="519"/>
      <c r="C232" s="552" t="s">
        <v>321</v>
      </c>
      <c r="D232" s="551" t="s">
        <v>322</v>
      </c>
      <c r="E232" s="551" t="s">
        <v>321</v>
      </c>
      <c r="F232" s="551" t="s">
        <v>4431</v>
      </c>
      <c r="G232" s="521"/>
      <c r="H232" s="521"/>
      <c r="I232" s="521"/>
      <c r="J232" s="521"/>
      <c r="K232" s="521"/>
      <c r="L232" s="521"/>
      <c r="M232" s="522"/>
    </row>
    <row r="233" spans="2:13" ht="15.75" thickBot="1">
      <c r="B233" s="519"/>
      <c r="C233" s="552" t="s">
        <v>323</v>
      </c>
      <c r="D233" s="551" t="s">
        <v>324</v>
      </c>
      <c r="E233" s="551" t="s">
        <v>323</v>
      </c>
      <c r="F233" s="551" t="s">
        <v>4432</v>
      </c>
      <c r="G233" s="521"/>
      <c r="H233" s="521"/>
      <c r="I233" s="521"/>
      <c r="J233" s="521"/>
      <c r="K233" s="521"/>
      <c r="L233" s="521"/>
      <c r="M233" s="522"/>
    </row>
    <row r="234" spans="2:13" ht="15.75" thickBot="1">
      <c r="B234" s="519"/>
      <c r="C234" s="552" t="s">
        <v>325</v>
      </c>
      <c r="D234" s="551" t="s">
        <v>326</v>
      </c>
      <c r="E234" s="551" t="s">
        <v>321</v>
      </c>
      <c r="F234" s="551" t="s">
        <v>4431</v>
      </c>
      <c r="G234" s="521"/>
      <c r="H234" s="521"/>
      <c r="I234" s="521"/>
      <c r="J234" s="521"/>
      <c r="K234" s="521"/>
      <c r="L234" s="521"/>
      <c r="M234" s="522"/>
    </row>
    <row r="235" spans="2:13" ht="15.75" thickBot="1">
      <c r="B235" s="519"/>
      <c r="C235" s="552" t="s">
        <v>328</v>
      </c>
      <c r="D235" s="551" t="s">
        <v>329</v>
      </c>
      <c r="E235" s="551" t="s">
        <v>323</v>
      </c>
      <c r="F235" s="551" t="s">
        <v>4432</v>
      </c>
      <c r="G235" s="521"/>
      <c r="H235" s="521"/>
      <c r="I235" s="521"/>
      <c r="J235" s="521"/>
      <c r="K235" s="521"/>
      <c r="L235" s="521"/>
      <c r="M235" s="522"/>
    </row>
    <row r="236" spans="2:13" ht="15.75" thickBot="1">
      <c r="B236" s="519"/>
      <c r="C236" s="552" t="s">
        <v>331</v>
      </c>
      <c r="D236" s="551" t="s">
        <v>332</v>
      </c>
      <c r="E236" s="551" t="s">
        <v>321</v>
      </c>
      <c r="F236" s="551" t="s">
        <v>4431</v>
      </c>
      <c r="G236" s="521"/>
      <c r="H236" s="521"/>
      <c r="I236" s="521"/>
      <c r="J236" s="521"/>
      <c r="K236" s="521"/>
      <c r="L236" s="521"/>
      <c r="M236" s="522"/>
    </row>
    <row r="237" spans="2:13" ht="15.75" thickBot="1">
      <c r="B237" s="519"/>
      <c r="C237" s="552" t="s">
        <v>334</v>
      </c>
      <c r="D237" s="551" t="s">
        <v>335</v>
      </c>
      <c r="E237" s="551" t="s">
        <v>323</v>
      </c>
      <c r="F237" s="551" t="s">
        <v>4432</v>
      </c>
      <c r="G237" s="521"/>
      <c r="H237" s="521"/>
      <c r="I237" s="521"/>
      <c r="J237" s="521"/>
      <c r="K237" s="521"/>
      <c r="L237" s="521"/>
      <c r="M237" s="522"/>
    </row>
    <row r="238" spans="2:13" ht="15.75" thickBot="1">
      <c r="B238" s="519"/>
      <c r="C238" s="553"/>
      <c r="D238" s="554"/>
      <c r="E238" s="549"/>
      <c r="F238" s="549"/>
      <c r="G238" s="521"/>
      <c r="H238" s="521"/>
      <c r="I238" s="521"/>
      <c r="J238" s="521"/>
      <c r="K238" s="521"/>
      <c r="L238" s="521"/>
      <c r="M238" s="522"/>
    </row>
    <row r="239" spans="2:13" ht="15.75" thickBot="1">
      <c r="B239" s="519"/>
      <c r="C239" s="550" t="s">
        <v>353</v>
      </c>
      <c r="D239" s="551" t="s">
        <v>354</v>
      </c>
      <c r="E239" s="551" t="s">
        <v>353</v>
      </c>
      <c r="F239" s="551" t="s">
        <v>4440</v>
      </c>
      <c r="G239" s="521"/>
      <c r="H239" s="521"/>
      <c r="I239" s="521"/>
      <c r="J239" s="521"/>
      <c r="K239" s="521"/>
      <c r="L239" s="521"/>
      <c r="M239" s="522"/>
    </row>
    <row r="240" spans="2:13" ht="15.75" thickBot="1">
      <c r="B240" s="519"/>
      <c r="C240" s="550" t="s">
        <v>355</v>
      </c>
      <c r="D240" s="551" t="s">
        <v>356</v>
      </c>
      <c r="E240" s="551" t="s">
        <v>355</v>
      </c>
      <c r="F240" s="551" t="s">
        <v>4441</v>
      </c>
      <c r="G240" s="521"/>
      <c r="H240" s="521"/>
      <c r="I240" s="521"/>
      <c r="J240" s="521"/>
      <c r="K240" s="521"/>
      <c r="L240" s="521"/>
      <c r="M240" s="522"/>
    </row>
    <row r="241" spans="2:13" ht="15.75" thickBot="1">
      <c r="B241" s="519"/>
      <c r="C241" s="550" t="s">
        <v>357</v>
      </c>
      <c r="D241" s="551" t="s">
        <v>962</v>
      </c>
      <c r="E241" s="551" t="s">
        <v>357</v>
      </c>
      <c r="F241" s="551" t="s">
        <v>4442</v>
      </c>
      <c r="G241" s="521"/>
      <c r="H241" s="521"/>
      <c r="I241" s="521"/>
      <c r="J241" s="521"/>
      <c r="K241" s="521"/>
      <c r="L241" s="521"/>
      <c r="M241" s="522"/>
    </row>
    <row r="242" spans="2:13" ht="15.75" thickBot="1">
      <c r="B242" s="519"/>
      <c r="C242" s="550" t="s">
        <v>823</v>
      </c>
      <c r="D242" s="551" t="s">
        <v>824</v>
      </c>
      <c r="E242" s="551" t="s">
        <v>4435</v>
      </c>
      <c r="F242" s="551" t="s">
        <v>4436</v>
      </c>
      <c r="G242" s="521"/>
      <c r="H242" s="521"/>
      <c r="I242" s="521"/>
      <c r="J242" s="521"/>
      <c r="K242" s="521"/>
      <c r="L242" s="521"/>
      <c r="M242" s="522"/>
    </row>
    <row r="243" spans="2:13" ht="15.75" thickBot="1">
      <c r="B243" s="519"/>
      <c r="C243" s="550" t="s">
        <v>358</v>
      </c>
      <c r="D243" s="551" t="s">
        <v>359</v>
      </c>
      <c r="E243" s="551" t="s">
        <v>353</v>
      </c>
      <c r="F243" s="551" t="s">
        <v>4440</v>
      </c>
      <c r="G243" s="521"/>
      <c r="H243" s="521"/>
      <c r="I243" s="521"/>
      <c r="J243" s="521"/>
      <c r="K243" s="521"/>
      <c r="L243" s="521"/>
      <c r="M243" s="522"/>
    </row>
    <row r="244" spans="2:13" ht="15.75" thickBot="1">
      <c r="B244" s="519"/>
      <c r="C244" s="550" t="s">
        <v>361</v>
      </c>
      <c r="D244" s="551" t="s">
        <v>362</v>
      </c>
      <c r="E244" s="551" t="s">
        <v>355</v>
      </c>
      <c r="F244" s="551" t="s">
        <v>4441</v>
      </c>
      <c r="G244" s="521"/>
      <c r="H244" s="521"/>
      <c r="I244" s="521"/>
      <c r="J244" s="521"/>
      <c r="K244" s="521"/>
      <c r="L244" s="521"/>
      <c r="M244" s="522"/>
    </row>
    <row r="245" spans="2:13" ht="15.75" thickBot="1">
      <c r="B245" s="519"/>
      <c r="C245" s="550" t="s">
        <v>364</v>
      </c>
      <c r="D245" s="551" t="s">
        <v>960</v>
      </c>
      <c r="E245" s="551" t="s">
        <v>357</v>
      </c>
      <c r="F245" s="551" t="s">
        <v>4442</v>
      </c>
      <c r="G245" s="521"/>
      <c r="H245" s="521"/>
      <c r="I245" s="521"/>
      <c r="J245" s="521"/>
      <c r="K245" s="521"/>
      <c r="L245" s="521"/>
      <c r="M245" s="522"/>
    </row>
    <row r="246" spans="2:13" ht="15.75" thickBot="1">
      <c r="B246" s="519"/>
      <c r="C246" s="550" t="s">
        <v>825</v>
      </c>
      <c r="D246" s="551" t="s">
        <v>826</v>
      </c>
      <c r="E246" s="551" t="s">
        <v>4435</v>
      </c>
      <c r="F246" s="551" t="s">
        <v>4436</v>
      </c>
      <c r="G246" s="521"/>
      <c r="H246" s="521"/>
      <c r="I246" s="521"/>
      <c r="J246" s="521"/>
      <c r="K246" s="521"/>
      <c r="L246" s="521"/>
      <c r="M246" s="522"/>
    </row>
    <row r="247" spans="2:13" ht="15.75" thickBot="1">
      <c r="B247" s="519"/>
      <c r="C247" s="553"/>
      <c r="D247" s="551"/>
      <c r="E247" s="549"/>
      <c r="F247" s="549"/>
      <c r="G247" s="521"/>
      <c r="H247" s="521"/>
      <c r="I247" s="521"/>
      <c r="J247" s="521"/>
      <c r="K247" s="521"/>
      <c r="L247" s="521"/>
      <c r="M247" s="522"/>
    </row>
    <row r="248" spans="2:13" ht="15.75" thickBot="1">
      <c r="B248" s="519"/>
      <c r="C248" s="555">
        <v>1026960</v>
      </c>
      <c r="D248" s="551" t="s">
        <v>963</v>
      </c>
      <c r="E248" s="551" t="s">
        <v>4456</v>
      </c>
      <c r="F248" s="551" t="s">
        <v>4457</v>
      </c>
      <c r="G248" s="521"/>
      <c r="H248" s="521"/>
      <c r="I248" s="521"/>
      <c r="J248" s="521"/>
      <c r="K248" s="521"/>
      <c r="L248" s="521"/>
      <c r="M248" s="522"/>
    </row>
    <row r="249" spans="2:13" ht="15.75" thickBot="1">
      <c r="B249" s="519"/>
      <c r="C249" s="555">
        <v>1026961</v>
      </c>
      <c r="D249" s="551" t="s">
        <v>365</v>
      </c>
      <c r="E249" s="551" t="s">
        <v>4451</v>
      </c>
      <c r="F249" s="551" t="s">
        <v>4452</v>
      </c>
      <c r="G249" s="521"/>
      <c r="H249" s="521"/>
      <c r="I249" s="521"/>
      <c r="J249" s="521"/>
      <c r="K249" s="521"/>
      <c r="L249" s="521"/>
      <c r="M249" s="522"/>
    </row>
    <row r="250" spans="2:13">
      <c r="B250" s="519"/>
      <c r="C250" s="521"/>
      <c r="D250" s="521"/>
      <c r="E250" s="521"/>
      <c r="F250" s="521"/>
      <c r="G250" s="521"/>
      <c r="H250" s="521"/>
      <c r="I250" s="521"/>
      <c r="J250" s="521"/>
      <c r="K250" s="521"/>
      <c r="L250" s="521"/>
      <c r="M250" s="522"/>
    </row>
    <row r="251" spans="2:13" ht="15.75" thickBot="1">
      <c r="B251" s="530"/>
      <c r="C251" s="531"/>
      <c r="D251" s="531"/>
      <c r="E251" s="531"/>
      <c r="F251" s="531"/>
      <c r="G251" s="531"/>
      <c r="H251" s="531"/>
      <c r="I251" s="531"/>
      <c r="J251" s="531"/>
      <c r="K251" s="531"/>
      <c r="L251" s="531"/>
      <c r="M251" s="532"/>
    </row>
    <row r="252" spans="2:13" s="515" customFormat="1" ht="15.75" thickBot="1"/>
    <row r="253" spans="2:13">
      <c r="B253" s="516"/>
      <c r="C253" s="517"/>
      <c r="D253" s="517"/>
      <c r="E253" s="517"/>
      <c r="F253" s="517"/>
      <c r="G253" s="517"/>
      <c r="H253" s="517"/>
      <c r="I253" s="517"/>
      <c r="J253" s="517"/>
      <c r="K253" s="517"/>
      <c r="L253" s="517"/>
      <c r="M253" s="518"/>
    </row>
    <row r="254" spans="2:13">
      <c r="B254" s="519"/>
      <c r="C254" s="520" t="s">
        <v>5485</v>
      </c>
      <c r="D254" s="521"/>
      <c r="E254" s="521"/>
      <c r="F254" s="521"/>
      <c r="G254" s="521"/>
      <c r="H254" s="521"/>
      <c r="I254" s="521"/>
      <c r="J254" s="521"/>
      <c r="K254" s="521"/>
      <c r="L254" s="521"/>
      <c r="M254" s="522"/>
    </row>
    <row r="255" spans="2:13">
      <c r="B255" s="519"/>
      <c r="C255" s="520"/>
      <c r="D255" s="521"/>
      <c r="E255" s="521"/>
      <c r="F255" s="521"/>
      <c r="G255" s="521"/>
      <c r="H255" s="521"/>
      <c r="I255" s="521"/>
      <c r="J255" s="521"/>
      <c r="K255" s="521"/>
      <c r="L255" s="521"/>
      <c r="M255" s="522"/>
    </row>
    <row r="256" spans="2:13">
      <c r="B256" s="519"/>
      <c r="C256" s="521" t="s">
        <v>5486</v>
      </c>
      <c r="D256" s="521"/>
      <c r="E256" s="521"/>
      <c r="F256" s="521"/>
      <c r="G256" s="521"/>
      <c r="H256" s="521"/>
      <c r="I256" s="521"/>
      <c r="J256" s="521"/>
      <c r="K256" s="521"/>
      <c r="L256" s="521"/>
      <c r="M256" s="522"/>
    </row>
    <row r="257" spans="2:13">
      <c r="B257" s="519"/>
      <c r="C257" s="521" t="s">
        <v>5487</v>
      </c>
      <c r="D257" s="521"/>
      <c r="E257" s="521"/>
      <c r="F257" s="521"/>
      <c r="G257" s="521"/>
      <c r="H257" s="521"/>
      <c r="I257" s="521"/>
      <c r="J257" s="521"/>
      <c r="K257" s="521"/>
      <c r="L257" s="521"/>
      <c r="M257" s="522"/>
    </row>
    <row r="258" spans="2:13">
      <c r="B258" s="519"/>
      <c r="C258" s="521" t="s">
        <v>5488</v>
      </c>
      <c r="D258" s="521"/>
      <c r="E258" s="521"/>
      <c r="F258" s="521"/>
      <c r="G258" s="521"/>
      <c r="H258" s="521"/>
      <c r="I258" s="521"/>
      <c r="J258" s="521"/>
      <c r="K258" s="521"/>
      <c r="L258" s="521"/>
      <c r="M258" s="522"/>
    </row>
    <row r="259" spans="2:13" ht="16.5" thickBot="1">
      <c r="B259" s="519"/>
      <c r="C259" s="556"/>
      <c r="D259" s="521"/>
      <c r="E259" s="521"/>
      <c r="F259" s="521"/>
      <c r="G259" s="521"/>
      <c r="H259" s="521"/>
      <c r="I259" s="521"/>
      <c r="J259" s="521"/>
      <c r="K259" s="521"/>
      <c r="L259" s="521"/>
      <c r="M259" s="522"/>
    </row>
    <row r="260" spans="2:13" ht="15.75" thickBot="1">
      <c r="B260" s="519"/>
      <c r="C260" s="974" t="s">
        <v>5429</v>
      </c>
      <c r="D260" s="975"/>
      <c r="E260" s="974" t="s">
        <v>5430</v>
      </c>
      <c r="F260" s="975"/>
      <c r="G260" s="521"/>
      <c r="H260" s="521"/>
      <c r="I260" s="521"/>
      <c r="J260" s="521"/>
      <c r="K260" s="521"/>
      <c r="L260" s="521"/>
      <c r="M260" s="522"/>
    </row>
    <row r="261" spans="2:13" ht="15.75" thickBot="1">
      <c r="B261" s="519"/>
      <c r="C261" s="523" t="s">
        <v>5489</v>
      </c>
      <c r="D261" s="524" t="s">
        <v>2733</v>
      </c>
      <c r="E261" s="524" t="s">
        <v>5490</v>
      </c>
      <c r="F261" s="524" t="s">
        <v>2733</v>
      </c>
      <c r="G261" s="521"/>
      <c r="H261" s="521"/>
      <c r="I261" s="521"/>
      <c r="J261" s="521"/>
      <c r="K261" s="521"/>
      <c r="L261" s="521"/>
      <c r="M261" s="522"/>
    </row>
    <row r="262" spans="2:13" ht="15.75" thickBot="1">
      <c r="B262" s="519"/>
      <c r="C262" s="525" t="s">
        <v>5314</v>
      </c>
      <c r="D262" s="526">
        <v>68182</v>
      </c>
      <c r="E262" s="529" t="s">
        <v>3458</v>
      </c>
      <c r="F262" s="526" t="s">
        <v>3457</v>
      </c>
      <c r="G262" s="521"/>
      <c r="H262" s="521"/>
      <c r="I262" s="521"/>
      <c r="J262" s="521"/>
      <c r="K262" s="521"/>
      <c r="L262" s="521"/>
      <c r="M262" s="522"/>
    </row>
    <row r="263" spans="2:13" ht="15.75" thickBot="1">
      <c r="B263" s="519"/>
      <c r="C263" s="525"/>
      <c r="D263" s="526"/>
      <c r="E263" s="529" t="s">
        <v>3462</v>
      </c>
      <c r="F263" s="526" t="s">
        <v>3461</v>
      </c>
      <c r="G263" s="521"/>
      <c r="H263" s="521"/>
      <c r="I263" s="521"/>
      <c r="J263" s="521"/>
      <c r="K263" s="521"/>
      <c r="L263" s="521"/>
      <c r="M263" s="522"/>
    </row>
    <row r="264" spans="2:13" ht="15.75" thickBot="1">
      <c r="B264" s="519"/>
      <c r="C264" s="525" t="s">
        <v>5318</v>
      </c>
      <c r="D264" s="526">
        <v>68184</v>
      </c>
      <c r="E264" s="529" t="s">
        <v>3460</v>
      </c>
      <c r="F264" s="526" t="s">
        <v>3459</v>
      </c>
      <c r="G264" s="521"/>
      <c r="H264" s="521"/>
      <c r="I264" s="521"/>
      <c r="J264" s="521"/>
      <c r="K264" s="521"/>
      <c r="L264" s="521"/>
      <c r="M264" s="522"/>
    </row>
    <row r="265" spans="2:13" ht="15.75" thickBot="1">
      <c r="B265" s="519"/>
      <c r="C265" s="525"/>
      <c r="D265" s="526"/>
      <c r="E265" s="529" t="s">
        <v>3464</v>
      </c>
      <c r="F265" s="526" t="s">
        <v>3463</v>
      </c>
      <c r="G265" s="521"/>
      <c r="H265" s="521"/>
      <c r="I265" s="521"/>
      <c r="J265" s="521"/>
      <c r="K265" s="521"/>
      <c r="L265" s="521"/>
      <c r="M265" s="522"/>
    </row>
    <row r="266" spans="2:13" ht="15.75" thickBot="1">
      <c r="B266" s="519"/>
      <c r="C266" s="525" t="s">
        <v>5491</v>
      </c>
      <c r="D266" s="526">
        <v>68186</v>
      </c>
      <c r="E266" s="529" t="s">
        <v>5492</v>
      </c>
      <c r="F266" s="526" t="s">
        <v>3489</v>
      </c>
      <c r="G266" s="521"/>
      <c r="H266" s="521"/>
      <c r="I266" s="521"/>
      <c r="J266" s="521"/>
      <c r="K266" s="521"/>
      <c r="L266" s="521"/>
      <c r="M266" s="522"/>
    </row>
    <row r="267" spans="2:13" ht="17.25">
      <c r="B267" s="519"/>
      <c r="C267" s="557" t="s">
        <v>5493</v>
      </c>
      <c r="D267" s="521"/>
      <c r="E267" s="521"/>
      <c r="F267" s="521"/>
      <c r="G267" s="521"/>
      <c r="H267" s="521"/>
      <c r="I267" s="521"/>
      <c r="J267" s="521"/>
      <c r="K267" s="521"/>
      <c r="L267" s="521"/>
      <c r="M267" s="522"/>
    </row>
    <row r="268" spans="2:13">
      <c r="B268" s="519"/>
      <c r="C268" s="521"/>
      <c r="D268" s="521"/>
      <c r="E268" s="521"/>
      <c r="F268" s="521"/>
      <c r="G268" s="521"/>
      <c r="H268" s="521"/>
      <c r="I268" s="521"/>
      <c r="J268" s="521"/>
      <c r="K268" s="521"/>
      <c r="L268" s="521"/>
      <c r="M268" s="522"/>
    </row>
    <row r="269" spans="2:13">
      <c r="B269" s="519"/>
      <c r="C269" s="521"/>
      <c r="D269" s="521"/>
      <c r="E269" s="521"/>
      <c r="F269" s="521"/>
      <c r="G269" s="521"/>
      <c r="H269" s="521"/>
      <c r="I269" s="521"/>
      <c r="J269" s="521"/>
      <c r="K269" s="521"/>
      <c r="L269" s="521"/>
      <c r="M269" s="522"/>
    </row>
    <row r="270" spans="2:13">
      <c r="B270" s="519"/>
      <c r="C270" s="521"/>
      <c r="D270" s="521"/>
      <c r="E270" s="521"/>
      <c r="F270" s="521"/>
      <c r="G270" s="521"/>
      <c r="H270" s="521"/>
      <c r="I270" s="521"/>
      <c r="J270" s="521"/>
      <c r="K270" s="521"/>
      <c r="L270" s="521"/>
      <c r="M270" s="522"/>
    </row>
    <row r="271" spans="2:13">
      <c r="B271" s="519"/>
      <c r="C271" s="521"/>
      <c r="D271" s="521"/>
      <c r="E271" s="521"/>
      <c r="F271" s="521"/>
      <c r="G271" s="521"/>
      <c r="H271" s="521"/>
      <c r="I271" s="521"/>
      <c r="J271" s="521"/>
      <c r="K271" s="521"/>
      <c r="L271" s="521"/>
      <c r="M271" s="522"/>
    </row>
    <row r="272" spans="2:13">
      <c r="B272" s="519"/>
      <c r="C272" s="521"/>
      <c r="D272" s="521"/>
      <c r="E272" s="521"/>
      <c r="F272" s="521"/>
      <c r="G272" s="521"/>
      <c r="H272" s="521"/>
      <c r="I272" s="521"/>
      <c r="J272" s="521"/>
      <c r="K272" s="521"/>
      <c r="L272" s="521"/>
      <c r="M272" s="522"/>
    </row>
    <row r="273" spans="2:13">
      <c r="B273" s="519"/>
      <c r="C273" s="521"/>
      <c r="D273" s="521"/>
      <c r="E273" s="521"/>
      <c r="F273" s="521"/>
      <c r="G273" s="521"/>
      <c r="H273" s="521"/>
      <c r="I273" s="521"/>
      <c r="J273" s="521"/>
      <c r="K273" s="521"/>
      <c r="L273" s="521"/>
      <c r="M273" s="522"/>
    </row>
    <row r="274" spans="2:13">
      <c r="B274" s="519"/>
      <c r="C274" s="521"/>
      <c r="D274" s="521"/>
      <c r="E274" s="521"/>
      <c r="F274" s="521"/>
      <c r="G274" s="521"/>
      <c r="H274" s="521"/>
      <c r="I274" s="521"/>
      <c r="J274" s="521"/>
      <c r="K274" s="521"/>
      <c r="L274" s="521"/>
      <c r="M274" s="522"/>
    </row>
    <row r="275" spans="2:13">
      <c r="B275" s="519"/>
      <c r="C275" s="521"/>
      <c r="D275" s="521"/>
      <c r="E275" s="521"/>
      <c r="F275" s="521"/>
      <c r="G275" s="521"/>
      <c r="H275" s="521"/>
      <c r="I275" s="521"/>
      <c r="J275" s="521"/>
      <c r="K275" s="521"/>
      <c r="L275" s="521"/>
      <c r="M275" s="522"/>
    </row>
    <row r="276" spans="2:13">
      <c r="B276" s="519"/>
      <c r="C276" s="521"/>
      <c r="D276" s="521"/>
      <c r="E276" s="521"/>
      <c r="F276" s="521"/>
      <c r="G276" s="521"/>
      <c r="H276" s="521"/>
      <c r="I276" s="521"/>
      <c r="J276" s="521"/>
      <c r="K276" s="521"/>
      <c r="L276" s="521"/>
      <c r="M276" s="522"/>
    </row>
    <row r="277" spans="2:13">
      <c r="B277" s="519"/>
      <c r="C277" s="521"/>
      <c r="D277" s="521"/>
      <c r="E277" s="521"/>
      <c r="F277" s="521"/>
      <c r="G277" s="521"/>
      <c r="H277" s="521"/>
      <c r="I277" s="521"/>
      <c r="J277" s="521"/>
      <c r="K277" s="521"/>
      <c r="L277" s="521"/>
      <c r="M277" s="522"/>
    </row>
    <row r="278" spans="2:13">
      <c r="B278" s="519"/>
      <c r="C278" s="521"/>
      <c r="D278" s="521"/>
      <c r="E278" s="521"/>
      <c r="F278" s="521"/>
      <c r="G278" s="521"/>
      <c r="H278" s="521"/>
      <c r="I278" s="521"/>
      <c r="J278" s="521"/>
      <c r="K278" s="521"/>
      <c r="L278" s="521"/>
      <c r="M278" s="522"/>
    </row>
    <row r="279" spans="2:13">
      <c r="B279" s="519"/>
      <c r="C279" s="521"/>
      <c r="D279" s="521"/>
      <c r="E279" s="521"/>
      <c r="F279" s="521"/>
      <c r="G279" s="521"/>
      <c r="H279" s="521"/>
      <c r="I279" s="521"/>
      <c r="J279" s="521"/>
      <c r="K279" s="521"/>
      <c r="L279" s="521"/>
      <c r="M279" s="522"/>
    </row>
    <row r="280" spans="2:13">
      <c r="B280" s="519"/>
      <c r="C280" s="521"/>
      <c r="D280" s="521"/>
      <c r="E280" s="521"/>
      <c r="F280" s="521"/>
      <c r="G280" s="521"/>
      <c r="H280" s="521"/>
      <c r="I280" s="521"/>
      <c r="J280" s="521"/>
      <c r="K280" s="521"/>
      <c r="L280" s="521"/>
      <c r="M280" s="522"/>
    </row>
    <row r="281" spans="2:13" ht="15.75" thickBot="1">
      <c r="B281" s="530"/>
      <c r="C281" s="531"/>
      <c r="D281" s="531"/>
      <c r="E281" s="531"/>
      <c r="F281" s="531"/>
      <c r="G281" s="531"/>
      <c r="H281" s="531"/>
      <c r="I281" s="531"/>
      <c r="J281" s="531"/>
      <c r="K281" s="531"/>
      <c r="L281" s="531"/>
      <c r="M281" s="532"/>
    </row>
    <row r="282" spans="2:13" s="515" customFormat="1"/>
    <row r="283" spans="2:13">
      <c r="B283" s="515"/>
      <c r="C283" s="515"/>
      <c r="D283" s="515"/>
      <c r="E283" s="515"/>
      <c r="F283" s="515"/>
      <c r="G283" s="515"/>
      <c r="H283" s="515"/>
      <c r="I283" s="515"/>
      <c r="J283" s="515"/>
      <c r="K283" s="515"/>
      <c r="L283" s="515"/>
      <c r="M283" s="515"/>
    </row>
    <row r="284" spans="2:13">
      <c r="B284" s="515"/>
      <c r="C284" s="515"/>
      <c r="D284" s="515"/>
      <c r="E284" s="515"/>
      <c r="F284" s="515"/>
      <c r="G284" s="515"/>
      <c r="H284" s="515"/>
      <c r="I284" s="515"/>
      <c r="J284" s="515"/>
      <c r="K284" s="515"/>
      <c r="L284" s="515"/>
      <c r="M284" s="515"/>
    </row>
    <row r="285" spans="2:13">
      <c r="B285" s="515"/>
      <c r="C285" s="515"/>
      <c r="D285" s="515"/>
      <c r="E285" s="515"/>
      <c r="F285" s="515"/>
      <c r="G285" s="515"/>
      <c r="H285" s="515"/>
      <c r="I285" s="515"/>
      <c r="J285" s="515"/>
      <c r="K285" s="515"/>
      <c r="L285" s="515"/>
      <c r="M285" s="515"/>
    </row>
    <row r="286" spans="2:13">
      <c r="B286" s="515"/>
      <c r="C286" s="515"/>
      <c r="D286" s="515"/>
      <c r="E286" s="515"/>
      <c r="F286" s="515"/>
      <c r="G286" s="515"/>
      <c r="H286" s="515"/>
      <c r="I286" s="515"/>
      <c r="J286" s="515"/>
      <c r="K286" s="515"/>
      <c r="L286" s="515"/>
      <c r="M286" s="515"/>
    </row>
    <row r="287" spans="2:13">
      <c r="B287" s="515"/>
      <c r="C287" s="515"/>
      <c r="D287" s="515"/>
      <c r="E287" s="515"/>
      <c r="F287" s="515"/>
      <c r="G287" s="515"/>
      <c r="H287" s="515"/>
      <c r="I287" s="515"/>
      <c r="J287" s="515"/>
      <c r="K287" s="515"/>
      <c r="L287" s="515"/>
      <c r="M287" s="515"/>
    </row>
    <row r="288" spans="2:13">
      <c r="B288" s="515"/>
      <c r="C288" s="515"/>
      <c r="D288" s="515"/>
      <c r="E288" s="515"/>
      <c r="F288" s="515"/>
      <c r="G288" s="515"/>
      <c r="H288" s="515"/>
      <c r="I288" s="515"/>
      <c r="J288" s="515"/>
      <c r="K288" s="515"/>
      <c r="L288" s="515"/>
      <c r="M288" s="515"/>
    </row>
    <row r="289" spans="2:13">
      <c r="B289" s="515"/>
      <c r="C289" s="515"/>
      <c r="D289" s="515"/>
      <c r="E289" s="515"/>
      <c r="F289" s="515"/>
      <c r="G289" s="515"/>
      <c r="H289" s="515"/>
      <c r="I289" s="515"/>
      <c r="J289" s="515"/>
      <c r="K289" s="515"/>
      <c r="L289" s="515"/>
      <c r="M289" s="515"/>
    </row>
    <row r="290" spans="2:13">
      <c r="B290" s="515"/>
      <c r="C290" s="515"/>
      <c r="D290" s="515"/>
      <c r="E290" s="515"/>
      <c r="F290" s="515"/>
      <c r="G290" s="515"/>
      <c r="H290" s="515"/>
      <c r="I290" s="515"/>
      <c r="J290" s="515"/>
      <c r="K290" s="515"/>
      <c r="L290" s="515"/>
      <c r="M290" s="515"/>
    </row>
    <row r="291" spans="2:13">
      <c r="B291" s="515"/>
      <c r="C291" s="515"/>
      <c r="D291" s="515"/>
      <c r="E291" s="515"/>
      <c r="F291" s="515"/>
      <c r="G291" s="515"/>
      <c r="H291" s="515"/>
      <c r="I291" s="515"/>
      <c r="J291" s="515"/>
      <c r="K291" s="515"/>
      <c r="L291" s="515"/>
      <c r="M291" s="515"/>
    </row>
    <row r="292" spans="2:13">
      <c r="B292" s="515"/>
      <c r="C292" s="515"/>
      <c r="D292" s="515"/>
      <c r="E292" s="515"/>
      <c r="F292" s="515"/>
      <c r="G292" s="515"/>
      <c r="H292" s="515"/>
      <c r="I292" s="515"/>
      <c r="J292" s="515"/>
      <c r="K292" s="515"/>
      <c r="L292" s="515"/>
      <c r="M292" s="515"/>
    </row>
    <row r="293" spans="2:13">
      <c r="B293" s="515"/>
      <c r="C293" s="515"/>
      <c r="D293" s="515"/>
      <c r="E293" s="515"/>
      <c r="F293" s="515"/>
      <c r="G293" s="515"/>
      <c r="H293" s="515"/>
      <c r="I293" s="515"/>
      <c r="J293" s="515"/>
      <c r="K293" s="515"/>
      <c r="L293" s="515"/>
      <c r="M293" s="515"/>
    </row>
    <row r="294" spans="2:13">
      <c r="B294" s="515"/>
      <c r="C294" s="515"/>
      <c r="D294" s="515"/>
      <c r="E294" s="515"/>
      <c r="F294" s="515"/>
      <c r="G294" s="515"/>
      <c r="H294" s="515"/>
      <c r="I294" s="515"/>
      <c r="J294" s="515"/>
      <c r="K294" s="515"/>
      <c r="L294" s="515"/>
      <c r="M294" s="515"/>
    </row>
    <row r="295" spans="2:13">
      <c r="B295" s="515"/>
      <c r="C295" s="515"/>
      <c r="D295" s="515"/>
      <c r="E295" s="515"/>
      <c r="F295" s="515"/>
      <c r="G295" s="515"/>
      <c r="H295" s="515"/>
      <c r="I295" s="515"/>
      <c r="J295" s="515"/>
      <c r="K295" s="515"/>
      <c r="L295" s="515"/>
      <c r="M295" s="515"/>
    </row>
    <row r="296" spans="2:13">
      <c r="B296" s="515"/>
      <c r="C296" s="515"/>
      <c r="D296" s="515"/>
      <c r="E296" s="515"/>
      <c r="F296" s="515"/>
      <c r="G296" s="515"/>
      <c r="H296" s="515"/>
      <c r="I296" s="515"/>
      <c r="J296" s="515"/>
      <c r="K296" s="515"/>
      <c r="L296" s="515"/>
      <c r="M296" s="515"/>
    </row>
    <row r="297" spans="2:13">
      <c r="B297" s="515"/>
      <c r="C297" s="515"/>
      <c r="D297" s="515"/>
      <c r="E297" s="515"/>
      <c r="F297" s="515"/>
      <c r="G297" s="515"/>
      <c r="H297" s="515"/>
      <c r="I297" s="515"/>
      <c r="J297" s="515"/>
      <c r="K297" s="515"/>
      <c r="L297" s="515"/>
      <c r="M297" s="515"/>
    </row>
    <row r="298" spans="2:13">
      <c r="B298" s="515"/>
      <c r="C298" s="515"/>
      <c r="D298" s="515"/>
      <c r="E298" s="515"/>
      <c r="F298" s="515"/>
      <c r="G298" s="515"/>
      <c r="H298" s="515"/>
      <c r="I298" s="515"/>
      <c r="J298" s="515"/>
      <c r="K298" s="515"/>
      <c r="L298" s="515"/>
      <c r="M298" s="515"/>
    </row>
    <row r="299" spans="2:13">
      <c r="B299" s="515"/>
      <c r="C299" s="515"/>
      <c r="D299" s="515"/>
      <c r="E299" s="515"/>
      <c r="F299" s="515"/>
      <c r="G299" s="515"/>
      <c r="H299" s="515"/>
      <c r="I299" s="515"/>
      <c r="J299" s="515"/>
      <c r="K299" s="515"/>
      <c r="L299" s="515"/>
      <c r="M299" s="515"/>
    </row>
    <row r="300" spans="2:13">
      <c r="B300" s="515"/>
      <c r="C300" s="515"/>
      <c r="D300" s="515"/>
      <c r="E300" s="515"/>
      <c r="F300" s="515"/>
      <c r="G300" s="515"/>
      <c r="H300" s="515"/>
      <c r="I300" s="515"/>
      <c r="J300" s="515"/>
      <c r="K300" s="515"/>
      <c r="L300" s="515"/>
      <c r="M300" s="515"/>
    </row>
    <row r="301" spans="2:13">
      <c r="B301" s="515"/>
      <c r="C301" s="515"/>
      <c r="D301" s="515"/>
      <c r="E301" s="515"/>
      <c r="F301" s="515"/>
      <c r="G301" s="515"/>
      <c r="H301" s="515"/>
      <c r="I301" s="515"/>
      <c r="J301" s="515"/>
      <c r="K301" s="515"/>
      <c r="L301" s="515"/>
      <c r="M301" s="515"/>
    </row>
    <row r="302" spans="2:13">
      <c r="B302" s="515"/>
      <c r="C302" s="515"/>
      <c r="D302" s="515"/>
      <c r="E302" s="515"/>
      <c r="F302" s="515"/>
      <c r="G302" s="515"/>
      <c r="H302" s="515"/>
      <c r="I302" s="515"/>
      <c r="J302" s="515"/>
      <c r="K302" s="515"/>
      <c r="L302" s="515"/>
      <c r="M302" s="515"/>
    </row>
    <row r="303" spans="2:13">
      <c r="B303" s="515"/>
      <c r="C303" s="515"/>
      <c r="D303" s="515"/>
      <c r="E303" s="515"/>
      <c r="F303" s="515"/>
      <c r="G303" s="515"/>
      <c r="H303" s="515"/>
      <c r="I303" s="515"/>
      <c r="J303" s="515"/>
      <c r="K303" s="515"/>
      <c r="L303" s="515"/>
      <c r="M303" s="515"/>
    </row>
    <row r="304" spans="2:13">
      <c r="B304" s="515"/>
      <c r="C304" s="515"/>
      <c r="D304" s="515"/>
      <c r="E304" s="515"/>
      <c r="F304" s="515"/>
      <c r="G304" s="515"/>
      <c r="H304" s="515"/>
      <c r="I304" s="515"/>
      <c r="J304" s="515"/>
      <c r="K304" s="515"/>
      <c r="L304" s="515"/>
      <c r="M304" s="515"/>
    </row>
    <row r="305" spans="2:13">
      <c r="B305" s="515"/>
      <c r="C305" s="515"/>
      <c r="D305" s="515"/>
      <c r="E305" s="515"/>
      <c r="F305" s="515"/>
      <c r="G305" s="515"/>
      <c r="H305" s="515"/>
      <c r="I305" s="515"/>
      <c r="J305" s="515"/>
      <c r="K305" s="515"/>
      <c r="L305" s="515"/>
      <c r="M305" s="515"/>
    </row>
    <row r="306" spans="2:13">
      <c r="B306" s="515"/>
      <c r="C306" s="515"/>
      <c r="D306" s="515"/>
      <c r="E306" s="515"/>
      <c r="F306" s="515"/>
      <c r="G306" s="515"/>
      <c r="H306" s="515"/>
      <c r="I306" s="515"/>
      <c r="J306" s="515"/>
      <c r="K306" s="515"/>
      <c r="L306" s="515"/>
      <c r="M306" s="515"/>
    </row>
    <row r="307" spans="2:13">
      <c r="B307" s="515"/>
      <c r="C307" s="515"/>
      <c r="D307" s="515"/>
      <c r="E307" s="515"/>
      <c r="F307" s="515"/>
      <c r="G307" s="515"/>
      <c r="H307" s="515"/>
      <c r="I307" s="515"/>
      <c r="J307" s="515"/>
      <c r="K307" s="515"/>
      <c r="L307" s="515"/>
      <c r="M307" s="515"/>
    </row>
    <row r="308" spans="2:13">
      <c r="B308" s="515"/>
      <c r="C308" s="515"/>
      <c r="D308" s="515"/>
      <c r="E308" s="515"/>
      <c r="F308" s="515"/>
      <c r="G308" s="515"/>
      <c r="H308" s="515"/>
      <c r="I308" s="515"/>
      <c r="J308" s="515"/>
      <c r="K308" s="515"/>
      <c r="L308" s="515"/>
      <c r="M308" s="515"/>
    </row>
    <row r="309" spans="2:13">
      <c r="B309" s="515"/>
      <c r="C309" s="515"/>
      <c r="D309" s="515"/>
      <c r="E309" s="515"/>
      <c r="F309" s="515"/>
      <c r="G309" s="515"/>
      <c r="H309" s="515"/>
      <c r="I309" s="515"/>
      <c r="J309" s="515"/>
      <c r="K309" s="515"/>
      <c r="L309" s="515"/>
      <c r="M309" s="515"/>
    </row>
    <row r="310" spans="2:13">
      <c r="B310" s="515"/>
      <c r="C310" s="515"/>
      <c r="D310" s="515"/>
      <c r="E310" s="515"/>
      <c r="F310" s="515"/>
      <c r="G310" s="515"/>
      <c r="H310" s="515"/>
      <c r="I310" s="515"/>
      <c r="J310" s="515"/>
      <c r="K310" s="515"/>
      <c r="L310" s="515"/>
      <c r="M310" s="515"/>
    </row>
    <row r="311" spans="2:13">
      <c r="B311" s="515"/>
      <c r="C311" s="515"/>
      <c r="D311" s="515"/>
      <c r="E311" s="515"/>
      <c r="F311" s="515"/>
      <c r="G311" s="515"/>
      <c r="H311" s="515"/>
      <c r="I311" s="515"/>
      <c r="J311" s="515"/>
      <c r="K311" s="515"/>
      <c r="L311" s="515"/>
      <c r="M311" s="515"/>
    </row>
    <row r="312" spans="2:13">
      <c r="B312" s="515"/>
      <c r="C312" s="515"/>
      <c r="D312" s="515"/>
      <c r="E312" s="515"/>
      <c r="F312" s="515"/>
      <c r="G312" s="515"/>
      <c r="H312" s="515"/>
      <c r="I312" s="515"/>
      <c r="J312" s="515"/>
      <c r="K312" s="515"/>
      <c r="L312" s="515"/>
      <c r="M312" s="515"/>
    </row>
    <row r="313" spans="2:13">
      <c r="B313" s="515"/>
      <c r="C313" s="515"/>
      <c r="D313" s="515"/>
      <c r="E313" s="515"/>
      <c r="F313" s="515"/>
      <c r="G313" s="515"/>
      <c r="H313" s="515"/>
      <c r="I313" s="515"/>
      <c r="J313" s="515"/>
      <c r="K313" s="515"/>
      <c r="L313" s="515"/>
      <c r="M313" s="515"/>
    </row>
    <row r="314" spans="2:13">
      <c r="B314" s="515"/>
      <c r="C314" s="515"/>
      <c r="D314" s="515"/>
      <c r="E314" s="515"/>
      <c r="F314" s="515"/>
      <c r="G314" s="515"/>
      <c r="H314" s="515"/>
      <c r="I314" s="515"/>
      <c r="J314" s="515"/>
      <c r="K314" s="515"/>
      <c r="L314" s="515"/>
      <c r="M314" s="515"/>
    </row>
    <row r="315" spans="2:13">
      <c r="B315" s="515"/>
      <c r="C315" s="515"/>
      <c r="D315" s="515"/>
      <c r="E315" s="515"/>
      <c r="F315" s="515"/>
      <c r="G315" s="515"/>
      <c r="H315" s="515"/>
      <c r="I315" s="515"/>
      <c r="J315" s="515"/>
      <c r="K315" s="515"/>
      <c r="L315" s="515"/>
      <c r="M315" s="515"/>
    </row>
    <row r="316" spans="2:13">
      <c r="B316" s="515"/>
      <c r="C316" s="515"/>
      <c r="D316" s="515"/>
      <c r="E316" s="515"/>
      <c r="F316" s="515"/>
      <c r="G316" s="515"/>
      <c r="H316" s="515"/>
      <c r="I316" s="515"/>
      <c r="J316" s="515"/>
      <c r="K316" s="515"/>
      <c r="L316" s="515"/>
      <c r="M316" s="515"/>
    </row>
    <row r="317" spans="2:13">
      <c r="B317" s="515"/>
      <c r="C317" s="515"/>
      <c r="D317" s="515"/>
      <c r="E317" s="515"/>
      <c r="F317" s="515"/>
      <c r="G317" s="515"/>
      <c r="H317" s="515"/>
      <c r="I317" s="515"/>
      <c r="J317" s="515"/>
      <c r="K317" s="515"/>
      <c r="L317" s="515"/>
      <c r="M317" s="515"/>
    </row>
    <row r="318" spans="2:13">
      <c r="B318" s="515"/>
      <c r="C318" s="515"/>
      <c r="D318" s="515"/>
      <c r="E318" s="515"/>
      <c r="F318" s="515"/>
      <c r="G318" s="515"/>
      <c r="H318" s="515"/>
      <c r="I318" s="515"/>
      <c r="J318" s="515"/>
      <c r="K318" s="515"/>
      <c r="L318" s="515"/>
      <c r="M318" s="515"/>
    </row>
    <row r="319" spans="2:13">
      <c r="B319" s="515"/>
      <c r="C319" s="515"/>
      <c r="D319" s="515"/>
      <c r="E319" s="515"/>
      <c r="F319" s="515"/>
      <c r="G319" s="515"/>
      <c r="H319" s="515"/>
      <c r="I319" s="515"/>
      <c r="J319" s="515"/>
      <c r="K319" s="515"/>
      <c r="L319" s="515"/>
      <c r="M319" s="515"/>
    </row>
    <row r="320" spans="2:13">
      <c r="B320" s="515"/>
      <c r="C320" s="515"/>
      <c r="D320" s="515"/>
      <c r="E320" s="515"/>
      <c r="F320" s="515"/>
      <c r="G320" s="515"/>
      <c r="H320" s="515"/>
      <c r="I320" s="515"/>
      <c r="J320" s="515"/>
      <c r="K320" s="515"/>
      <c r="L320" s="515"/>
      <c r="M320" s="515"/>
    </row>
    <row r="321" spans="2:13">
      <c r="B321" s="515"/>
      <c r="C321" s="515"/>
      <c r="D321" s="515"/>
      <c r="E321" s="515"/>
      <c r="F321" s="515"/>
      <c r="G321" s="515"/>
      <c r="H321" s="515"/>
      <c r="I321" s="515"/>
      <c r="J321" s="515"/>
      <c r="K321" s="515"/>
      <c r="L321" s="515"/>
      <c r="M321" s="515"/>
    </row>
    <row r="322" spans="2:13">
      <c r="B322" s="515"/>
      <c r="C322" s="515"/>
      <c r="D322" s="515"/>
      <c r="E322" s="515"/>
      <c r="F322" s="515"/>
      <c r="G322" s="515"/>
      <c r="H322" s="515"/>
      <c r="I322" s="515"/>
      <c r="J322" s="515"/>
      <c r="K322" s="515"/>
      <c r="L322" s="515"/>
      <c r="M322" s="515"/>
    </row>
    <row r="323" spans="2:13">
      <c r="B323" s="515"/>
      <c r="C323" s="515"/>
      <c r="D323" s="515"/>
      <c r="E323" s="515"/>
      <c r="F323" s="515"/>
      <c r="G323" s="515"/>
      <c r="H323" s="515"/>
      <c r="I323" s="515"/>
      <c r="J323" s="515"/>
      <c r="K323" s="515"/>
      <c r="L323" s="515"/>
      <c r="M323" s="515"/>
    </row>
    <row r="324" spans="2:13">
      <c r="B324" s="515"/>
      <c r="C324" s="515"/>
      <c r="D324" s="515"/>
      <c r="E324" s="515"/>
      <c r="F324" s="515"/>
      <c r="G324" s="515"/>
      <c r="H324" s="515"/>
      <c r="I324" s="515"/>
      <c r="J324" s="515"/>
      <c r="K324" s="515"/>
      <c r="L324" s="515"/>
      <c r="M324" s="515"/>
    </row>
    <row r="325" spans="2:13">
      <c r="B325" s="515"/>
      <c r="C325" s="515"/>
      <c r="D325" s="515"/>
      <c r="E325" s="515"/>
      <c r="F325" s="515"/>
      <c r="G325" s="515"/>
      <c r="H325" s="515"/>
      <c r="I325" s="515"/>
      <c r="J325" s="515"/>
      <c r="K325" s="515"/>
      <c r="L325" s="515"/>
      <c r="M325" s="515"/>
    </row>
    <row r="326" spans="2:13">
      <c r="B326" s="515"/>
      <c r="C326" s="515"/>
      <c r="D326" s="515"/>
      <c r="E326" s="515"/>
      <c r="F326" s="515"/>
      <c r="G326" s="515"/>
      <c r="H326" s="515"/>
      <c r="I326" s="515"/>
      <c r="J326" s="515"/>
      <c r="K326" s="515"/>
      <c r="L326" s="515"/>
      <c r="M326" s="515"/>
    </row>
    <row r="327" spans="2:13">
      <c r="B327" s="515"/>
      <c r="C327" s="515"/>
      <c r="D327" s="515"/>
      <c r="E327" s="515"/>
      <c r="F327" s="515"/>
      <c r="G327" s="515"/>
      <c r="H327" s="515"/>
      <c r="I327" s="515"/>
      <c r="J327" s="515"/>
      <c r="K327" s="515"/>
      <c r="L327" s="515"/>
      <c r="M327" s="515"/>
    </row>
    <row r="328" spans="2:13">
      <c r="B328" s="515"/>
      <c r="C328" s="515"/>
      <c r="D328" s="515"/>
      <c r="E328" s="515"/>
      <c r="F328" s="515"/>
      <c r="G328" s="515"/>
      <c r="H328" s="515"/>
      <c r="I328" s="515"/>
      <c r="J328" s="515"/>
      <c r="K328" s="515"/>
      <c r="L328" s="515"/>
      <c r="M328" s="515"/>
    </row>
    <row r="329" spans="2:13">
      <c r="B329" s="515"/>
      <c r="C329" s="515"/>
      <c r="D329" s="515"/>
      <c r="E329" s="515"/>
      <c r="F329" s="515"/>
      <c r="G329" s="515"/>
      <c r="H329" s="515"/>
      <c r="I329" s="515"/>
      <c r="J329" s="515"/>
      <c r="K329" s="515"/>
      <c r="L329" s="515"/>
      <c r="M329" s="515"/>
    </row>
    <row r="330" spans="2:13">
      <c r="B330" s="515"/>
      <c r="C330" s="515"/>
      <c r="D330" s="515"/>
      <c r="E330" s="515"/>
      <c r="F330" s="515"/>
      <c r="G330" s="515"/>
      <c r="H330" s="515"/>
      <c r="I330" s="515"/>
      <c r="J330" s="515"/>
      <c r="K330" s="515"/>
      <c r="L330" s="515"/>
      <c r="M330" s="515"/>
    </row>
    <row r="331" spans="2:13">
      <c r="B331" s="515"/>
      <c r="C331" s="515"/>
      <c r="D331" s="515"/>
      <c r="E331" s="515"/>
      <c r="F331" s="515"/>
      <c r="G331" s="515"/>
      <c r="H331" s="515"/>
      <c r="I331" s="515"/>
      <c r="J331" s="515"/>
      <c r="K331" s="515"/>
      <c r="L331" s="515"/>
      <c r="M331" s="515"/>
    </row>
    <row r="332" spans="2:13">
      <c r="B332" s="515"/>
      <c r="C332" s="515"/>
      <c r="D332" s="515"/>
      <c r="E332" s="515"/>
      <c r="F332" s="515"/>
      <c r="G332" s="515"/>
      <c r="H332" s="515"/>
      <c r="I332" s="515"/>
      <c r="J332" s="515"/>
      <c r="K332" s="515"/>
      <c r="L332" s="515"/>
      <c r="M332" s="515"/>
    </row>
    <row r="333" spans="2:13">
      <c r="B333" s="515"/>
      <c r="C333" s="515"/>
      <c r="D333" s="515"/>
      <c r="E333" s="515"/>
      <c r="F333" s="515"/>
      <c r="G333" s="515"/>
      <c r="H333" s="515"/>
      <c r="I333" s="515"/>
      <c r="J333" s="515"/>
      <c r="K333" s="515"/>
      <c r="L333" s="515"/>
      <c r="M333" s="515"/>
    </row>
    <row r="334" spans="2:13">
      <c r="B334" s="515"/>
      <c r="C334" s="515"/>
      <c r="D334" s="515"/>
      <c r="E334" s="515"/>
      <c r="F334" s="515"/>
      <c r="G334" s="515"/>
      <c r="H334" s="515"/>
      <c r="I334" s="515"/>
      <c r="J334" s="515"/>
      <c r="K334" s="515"/>
      <c r="L334" s="515"/>
      <c r="M334" s="515"/>
    </row>
    <row r="335" spans="2:13">
      <c r="B335" s="515"/>
      <c r="C335" s="515"/>
      <c r="D335" s="515"/>
      <c r="E335" s="515"/>
      <c r="F335" s="515"/>
      <c r="G335" s="515"/>
      <c r="H335" s="515"/>
      <c r="I335" s="515"/>
      <c r="J335" s="515"/>
      <c r="K335" s="515"/>
      <c r="L335" s="515"/>
      <c r="M335" s="515"/>
    </row>
    <row r="336" spans="2:13">
      <c r="B336" s="515"/>
      <c r="C336" s="515"/>
      <c r="D336" s="515"/>
      <c r="E336" s="515"/>
      <c r="F336" s="515"/>
      <c r="G336" s="515"/>
      <c r="H336" s="515"/>
      <c r="I336" s="515"/>
      <c r="J336" s="515"/>
      <c r="K336" s="515"/>
      <c r="L336" s="515"/>
      <c r="M336" s="515"/>
    </row>
    <row r="337" spans="2:13">
      <c r="B337" s="515"/>
      <c r="C337" s="515"/>
      <c r="D337" s="515"/>
      <c r="E337" s="515"/>
      <c r="F337" s="515"/>
      <c r="G337" s="515"/>
      <c r="H337" s="515"/>
      <c r="I337" s="515"/>
      <c r="J337" s="515"/>
      <c r="K337" s="515"/>
      <c r="L337" s="515"/>
      <c r="M337" s="515"/>
    </row>
    <row r="338" spans="2:13">
      <c r="B338" s="515"/>
      <c r="C338" s="515"/>
      <c r="D338" s="515"/>
      <c r="E338" s="515"/>
      <c r="F338" s="515"/>
      <c r="G338" s="515"/>
      <c r="H338" s="515"/>
      <c r="I338" s="515"/>
      <c r="J338" s="515"/>
      <c r="K338" s="515"/>
      <c r="L338" s="515"/>
      <c r="M338" s="515"/>
    </row>
    <row r="339" spans="2:13">
      <c r="B339" s="515"/>
      <c r="C339" s="515"/>
      <c r="D339" s="515"/>
      <c r="E339" s="515"/>
      <c r="F339" s="515"/>
      <c r="G339" s="515"/>
      <c r="H339" s="515"/>
      <c r="I339" s="515"/>
      <c r="J339" s="515"/>
      <c r="K339" s="515"/>
      <c r="L339" s="515"/>
      <c r="M339" s="515"/>
    </row>
    <row r="340" spans="2:13">
      <c r="B340" s="515"/>
      <c r="C340" s="515"/>
      <c r="D340" s="515"/>
      <c r="E340" s="515"/>
      <c r="F340" s="515"/>
      <c r="G340" s="515"/>
      <c r="H340" s="515"/>
      <c r="I340" s="515"/>
      <c r="J340" s="515"/>
      <c r="K340" s="515"/>
      <c r="L340" s="515"/>
      <c r="M340" s="515"/>
    </row>
    <row r="341" spans="2:13">
      <c r="B341" s="515"/>
      <c r="C341" s="515"/>
      <c r="D341" s="515"/>
      <c r="E341" s="515"/>
      <c r="F341" s="515"/>
      <c r="G341" s="515"/>
      <c r="H341" s="515"/>
      <c r="I341" s="515"/>
      <c r="J341" s="515"/>
      <c r="K341" s="515"/>
      <c r="L341" s="515"/>
      <c r="M341" s="515"/>
    </row>
    <row r="342" spans="2:13">
      <c r="B342" s="515"/>
      <c r="C342" s="515"/>
      <c r="D342" s="515"/>
      <c r="E342" s="515"/>
      <c r="F342" s="515"/>
      <c r="G342" s="515"/>
      <c r="H342" s="515"/>
      <c r="I342" s="515"/>
      <c r="J342" s="515"/>
      <c r="K342" s="515"/>
      <c r="L342" s="515"/>
      <c r="M342" s="515"/>
    </row>
    <row r="343" spans="2:13">
      <c r="B343" s="515"/>
      <c r="C343" s="515"/>
      <c r="D343" s="515"/>
      <c r="E343" s="515"/>
      <c r="F343" s="515"/>
      <c r="G343" s="515"/>
      <c r="H343" s="515"/>
      <c r="I343" s="515"/>
      <c r="J343" s="515"/>
      <c r="K343" s="515"/>
      <c r="L343" s="515"/>
      <c r="M343" s="515"/>
    </row>
    <row r="344" spans="2:13">
      <c r="B344" s="515"/>
      <c r="C344" s="515"/>
      <c r="D344" s="515"/>
      <c r="E344" s="515"/>
      <c r="F344" s="515"/>
      <c r="G344" s="515"/>
      <c r="H344" s="515"/>
      <c r="I344" s="515"/>
      <c r="J344" s="515"/>
      <c r="K344" s="515"/>
      <c r="L344" s="515"/>
      <c r="M344" s="515"/>
    </row>
    <row r="345" spans="2:13">
      <c r="B345" s="515"/>
      <c r="C345" s="515"/>
      <c r="D345" s="515"/>
      <c r="E345" s="515"/>
      <c r="F345" s="515"/>
      <c r="G345" s="515"/>
      <c r="H345" s="515"/>
      <c r="I345" s="515"/>
      <c r="J345" s="515"/>
      <c r="K345" s="515"/>
      <c r="L345" s="515"/>
      <c r="M345" s="515"/>
    </row>
    <row r="346" spans="2:13">
      <c r="B346" s="515"/>
      <c r="C346" s="515"/>
      <c r="D346" s="515"/>
      <c r="E346" s="515"/>
      <c r="F346" s="515"/>
      <c r="G346" s="515"/>
      <c r="H346" s="515"/>
      <c r="I346" s="515"/>
      <c r="J346" s="515"/>
      <c r="K346" s="515"/>
      <c r="L346" s="515"/>
      <c r="M346" s="515"/>
    </row>
    <row r="347" spans="2:13">
      <c r="B347" s="515"/>
      <c r="C347" s="515"/>
      <c r="D347" s="515"/>
      <c r="E347" s="515"/>
      <c r="F347" s="515"/>
      <c r="G347" s="515"/>
      <c r="H347" s="515"/>
      <c r="I347" s="515"/>
      <c r="J347" s="515"/>
      <c r="K347" s="515"/>
      <c r="L347" s="515"/>
      <c r="M347" s="515"/>
    </row>
    <row r="348" spans="2:13">
      <c r="B348" s="515"/>
      <c r="C348" s="515"/>
      <c r="D348" s="515"/>
      <c r="E348" s="515"/>
      <c r="F348" s="515"/>
      <c r="G348" s="515"/>
      <c r="H348" s="515"/>
      <c r="I348" s="515"/>
      <c r="J348" s="515"/>
      <c r="K348" s="515"/>
      <c r="L348" s="515"/>
      <c r="M348" s="515"/>
    </row>
    <row r="349" spans="2:13">
      <c r="B349" s="515"/>
      <c r="C349" s="515"/>
      <c r="D349" s="515"/>
      <c r="E349" s="515"/>
      <c r="F349" s="515"/>
      <c r="G349" s="515"/>
      <c r="H349" s="515"/>
      <c r="I349" s="515"/>
      <c r="J349" s="515"/>
      <c r="K349" s="515"/>
      <c r="L349" s="515"/>
      <c r="M349" s="515"/>
    </row>
    <row r="350" spans="2:13">
      <c r="B350" s="515"/>
      <c r="C350" s="515"/>
      <c r="D350" s="515"/>
      <c r="E350" s="515"/>
      <c r="F350" s="515"/>
      <c r="G350" s="515"/>
      <c r="H350" s="515"/>
      <c r="I350" s="515"/>
      <c r="J350" s="515"/>
      <c r="K350" s="515"/>
      <c r="L350" s="515"/>
      <c r="M350" s="515"/>
    </row>
    <row r="351" spans="2:13">
      <c r="B351" s="515"/>
      <c r="C351" s="515"/>
      <c r="D351" s="515"/>
      <c r="E351" s="515"/>
      <c r="F351" s="515"/>
      <c r="G351" s="515"/>
      <c r="H351" s="515"/>
      <c r="I351" s="515"/>
      <c r="J351" s="515"/>
      <c r="K351" s="515"/>
      <c r="L351" s="515"/>
      <c r="M351" s="515"/>
    </row>
    <row r="352" spans="2:13">
      <c r="B352" s="515"/>
      <c r="C352" s="515"/>
      <c r="D352" s="515"/>
      <c r="E352" s="515"/>
      <c r="F352" s="515"/>
      <c r="G352" s="515"/>
      <c r="H352" s="515"/>
      <c r="I352" s="515"/>
      <c r="J352" s="515"/>
      <c r="K352" s="515"/>
      <c r="L352" s="515"/>
      <c r="M352" s="515"/>
    </row>
    <row r="353" spans="2:13">
      <c r="B353" s="515"/>
      <c r="C353" s="515"/>
      <c r="D353" s="515"/>
      <c r="E353" s="515"/>
      <c r="F353" s="515"/>
      <c r="G353" s="515"/>
      <c r="H353" s="515"/>
      <c r="I353" s="515"/>
      <c r="J353" s="515"/>
      <c r="K353" s="515"/>
      <c r="L353" s="515"/>
      <c r="M353" s="515"/>
    </row>
    <row r="354" spans="2:13">
      <c r="B354" s="515"/>
      <c r="C354" s="515"/>
      <c r="D354" s="515"/>
      <c r="E354" s="515"/>
      <c r="F354" s="515"/>
      <c r="G354" s="515"/>
      <c r="H354" s="515"/>
      <c r="I354" s="515"/>
      <c r="J354" s="515"/>
      <c r="K354" s="515"/>
      <c r="L354" s="515"/>
      <c r="M354" s="515"/>
    </row>
    <row r="355" spans="2:13">
      <c r="B355" s="515"/>
      <c r="C355" s="515"/>
      <c r="D355" s="515"/>
      <c r="E355" s="515"/>
      <c r="F355" s="515"/>
      <c r="G355" s="515"/>
      <c r="H355" s="515"/>
      <c r="I355" s="515"/>
      <c r="J355" s="515"/>
      <c r="K355" s="515"/>
      <c r="L355" s="515"/>
      <c r="M355" s="515"/>
    </row>
    <row r="356" spans="2:13">
      <c r="B356" s="515"/>
      <c r="C356" s="515"/>
      <c r="D356" s="515"/>
      <c r="E356" s="515"/>
      <c r="F356" s="515"/>
      <c r="G356" s="515"/>
      <c r="H356" s="515"/>
      <c r="I356" s="515"/>
      <c r="J356" s="515"/>
      <c r="K356" s="515"/>
      <c r="L356" s="515"/>
      <c r="M356" s="515"/>
    </row>
    <row r="357" spans="2:13">
      <c r="B357" s="515"/>
      <c r="C357" s="515"/>
      <c r="D357" s="515"/>
      <c r="E357" s="515"/>
      <c r="F357" s="515"/>
      <c r="G357" s="515"/>
      <c r="H357" s="515"/>
      <c r="I357" s="515"/>
      <c r="J357" s="515"/>
      <c r="K357" s="515"/>
      <c r="L357" s="515"/>
      <c r="M357" s="515"/>
    </row>
    <row r="358" spans="2:13">
      <c r="B358" s="515"/>
      <c r="C358" s="515"/>
      <c r="D358" s="515"/>
      <c r="E358" s="515"/>
      <c r="F358" s="515"/>
      <c r="G358" s="515"/>
      <c r="H358" s="515"/>
      <c r="I358" s="515"/>
      <c r="J358" s="515"/>
      <c r="K358" s="515"/>
      <c r="L358" s="515"/>
      <c r="M358" s="515"/>
    </row>
    <row r="359" spans="2:13">
      <c r="B359" s="515"/>
      <c r="C359" s="515"/>
      <c r="D359" s="515"/>
      <c r="E359" s="515"/>
      <c r="F359" s="515"/>
      <c r="G359" s="515"/>
      <c r="H359" s="515"/>
      <c r="I359" s="515"/>
      <c r="J359" s="515"/>
      <c r="K359" s="515"/>
      <c r="L359" s="515"/>
      <c r="M359" s="515"/>
    </row>
    <row r="360" spans="2:13">
      <c r="B360" s="515"/>
      <c r="C360" s="515"/>
      <c r="D360" s="515"/>
      <c r="E360" s="515"/>
      <c r="F360" s="515"/>
      <c r="G360" s="515"/>
      <c r="H360" s="515"/>
      <c r="I360" s="515"/>
      <c r="J360" s="515"/>
      <c r="K360" s="515"/>
      <c r="L360" s="515"/>
      <c r="M360" s="515"/>
    </row>
    <row r="361" spans="2:13">
      <c r="B361" s="515"/>
      <c r="C361" s="515"/>
      <c r="D361" s="515"/>
      <c r="E361" s="515"/>
      <c r="F361" s="515"/>
      <c r="G361" s="515"/>
      <c r="H361" s="515"/>
      <c r="I361" s="515"/>
      <c r="J361" s="515"/>
      <c r="K361" s="515"/>
      <c r="L361" s="515"/>
      <c r="M361" s="515"/>
    </row>
    <row r="362" spans="2:13">
      <c r="B362" s="515"/>
      <c r="C362" s="515"/>
      <c r="D362" s="515"/>
      <c r="E362" s="515"/>
      <c r="F362" s="515"/>
      <c r="G362" s="515"/>
      <c r="H362" s="515"/>
      <c r="I362" s="515"/>
      <c r="J362" s="515"/>
      <c r="K362" s="515"/>
      <c r="L362" s="515"/>
      <c r="M362" s="515"/>
    </row>
    <row r="363" spans="2:13">
      <c r="B363" s="515"/>
      <c r="C363" s="515"/>
      <c r="D363" s="515"/>
      <c r="E363" s="515"/>
      <c r="F363" s="515"/>
      <c r="G363" s="515"/>
      <c r="H363" s="515"/>
      <c r="I363" s="515"/>
      <c r="J363" s="515"/>
      <c r="K363" s="515"/>
      <c r="L363" s="515"/>
      <c r="M363" s="515"/>
    </row>
    <row r="364" spans="2:13">
      <c r="B364" s="515"/>
      <c r="C364" s="515"/>
      <c r="D364" s="515"/>
      <c r="E364" s="515"/>
      <c r="F364" s="515"/>
      <c r="G364" s="515"/>
      <c r="H364" s="515"/>
      <c r="I364" s="515"/>
      <c r="J364" s="515"/>
      <c r="K364" s="515"/>
      <c r="L364" s="515"/>
      <c r="M364" s="515"/>
    </row>
    <row r="365" spans="2:13">
      <c r="B365" s="515"/>
      <c r="C365" s="515"/>
      <c r="D365" s="515"/>
      <c r="E365" s="515"/>
      <c r="F365" s="515"/>
      <c r="G365" s="515"/>
      <c r="H365" s="515"/>
      <c r="I365" s="515"/>
      <c r="J365" s="515"/>
      <c r="K365" s="515"/>
      <c r="L365" s="515"/>
      <c r="M365" s="515"/>
    </row>
    <row r="366" spans="2:13">
      <c r="B366" s="515"/>
      <c r="C366" s="515"/>
      <c r="D366" s="515"/>
      <c r="E366" s="515"/>
      <c r="F366" s="515"/>
      <c r="G366" s="515"/>
      <c r="H366" s="515"/>
      <c r="I366" s="515"/>
      <c r="J366" s="515"/>
      <c r="K366" s="515"/>
      <c r="L366" s="515"/>
      <c r="M366" s="515"/>
    </row>
    <row r="367" spans="2:13">
      <c r="B367" s="515"/>
      <c r="C367" s="515"/>
      <c r="D367" s="515"/>
      <c r="E367" s="515"/>
      <c r="F367" s="515"/>
      <c r="G367" s="515"/>
      <c r="H367" s="515"/>
      <c r="I367" s="515"/>
      <c r="J367" s="515"/>
      <c r="K367" s="515"/>
      <c r="L367" s="515"/>
      <c r="M367" s="515"/>
    </row>
    <row r="368" spans="2:13">
      <c r="B368" s="515"/>
      <c r="C368" s="515"/>
      <c r="D368" s="515"/>
      <c r="E368" s="515"/>
      <c r="F368" s="515"/>
      <c r="G368" s="515"/>
      <c r="H368" s="515"/>
      <c r="I368" s="515"/>
      <c r="J368" s="515"/>
      <c r="K368" s="515"/>
      <c r="L368" s="515"/>
      <c r="M368" s="515"/>
    </row>
    <row r="369" spans="2:13">
      <c r="B369" s="515"/>
      <c r="C369" s="515"/>
      <c r="D369" s="515"/>
      <c r="E369" s="515"/>
      <c r="F369" s="515"/>
      <c r="G369" s="515"/>
      <c r="H369" s="515"/>
      <c r="I369" s="515"/>
      <c r="J369" s="515"/>
      <c r="K369" s="515"/>
      <c r="L369" s="515"/>
      <c r="M369" s="515"/>
    </row>
    <row r="370" spans="2:13">
      <c r="B370" s="515"/>
      <c r="C370" s="515"/>
      <c r="D370" s="515"/>
      <c r="E370" s="515"/>
      <c r="F370" s="515"/>
      <c r="G370" s="515"/>
      <c r="H370" s="515"/>
      <c r="I370" s="515"/>
      <c r="J370" s="515"/>
      <c r="K370" s="515"/>
      <c r="L370" s="515"/>
      <c r="M370" s="515"/>
    </row>
    <row r="371" spans="2:13">
      <c r="B371" s="515"/>
      <c r="C371" s="515"/>
      <c r="D371" s="515"/>
      <c r="E371" s="515"/>
      <c r="F371" s="515"/>
      <c r="G371" s="515"/>
      <c r="H371" s="515"/>
      <c r="I371" s="515"/>
      <c r="J371" s="515"/>
      <c r="K371" s="515"/>
      <c r="L371" s="515"/>
      <c r="M371" s="515"/>
    </row>
    <row r="372" spans="2:13">
      <c r="B372" s="515"/>
      <c r="C372" s="515"/>
      <c r="D372" s="515"/>
      <c r="E372" s="515"/>
      <c r="F372" s="515"/>
      <c r="G372" s="515"/>
      <c r="H372" s="515"/>
      <c r="I372" s="515"/>
      <c r="J372" s="515"/>
      <c r="K372" s="515"/>
      <c r="L372" s="515"/>
      <c r="M372" s="515"/>
    </row>
    <row r="373" spans="2:13">
      <c r="B373" s="515"/>
      <c r="C373" s="515"/>
      <c r="D373" s="515"/>
      <c r="E373" s="515"/>
      <c r="F373" s="515"/>
      <c r="G373" s="515"/>
      <c r="H373" s="515"/>
      <c r="I373" s="515"/>
      <c r="J373" s="515"/>
      <c r="K373" s="515"/>
      <c r="L373" s="515"/>
      <c r="M373" s="515"/>
    </row>
    <row r="374" spans="2:13">
      <c r="B374" s="515"/>
      <c r="C374" s="515"/>
      <c r="D374" s="515"/>
      <c r="E374" s="515"/>
      <c r="F374" s="515"/>
      <c r="G374" s="515"/>
      <c r="H374" s="515"/>
      <c r="I374" s="515"/>
      <c r="J374" s="515"/>
      <c r="K374" s="515"/>
      <c r="L374" s="515"/>
      <c r="M374" s="515"/>
    </row>
    <row r="375" spans="2:13">
      <c r="B375" s="515"/>
      <c r="C375" s="515"/>
      <c r="D375" s="515"/>
      <c r="E375" s="515"/>
      <c r="F375" s="515"/>
      <c r="G375" s="515"/>
      <c r="H375" s="515"/>
      <c r="I375" s="515"/>
      <c r="J375" s="515"/>
      <c r="K375" s="515"/>
      <c r="L375" s="515"/>
      <c r="M375" s="515"/>
    </row>
    <row r="376" spans="2:13">
      <c r="B376" s="515"/>
      <c r="C376" s="515"/>
      <c r="D376" s="515"/>
      <c r="E376" s="515"/>
      <c r="F376" s="515"/>
      <c r="G376" s="515"/>
      <c r="H376" s="515"/>
      <c r="I376" s="515"/>
      <c r="J376" s="515"/>
      <c r="K376" s="515"/>
      <c r="L376" s="515"/>
      <c r="M376" s="515"/>
    </row>
    <row r="377" spans="2:13">
      <c r="B377" s="515"/>
      <c r="C377" s="515"/>
      <c r="D377" s="515"/>
      <c r="E377" s="515"/>
      <c r="F377" s="515"/>
      <c r="G377" s="515"/>
      <c r="H377" s="515"/>
      <c r="I377" s="515"/>
      <c r="J377" s="515"/>
      <c r="K377" s="515"/>
      <c r="L377" s="515"/>
      <c r="M377" s="515"/>
    </row>
    <row r="378" spans="2:13">
      <c r="B378" s="515"/>
      <c r="C378" s="515"/>
      <c r="D378" s="515"/>
      <c r="E378" s="515"/>
      <c r="F378" s="515"/>
      <c r="G378" s="515"/>
      <c r="H378" s="515"/>
      <c r="I378" s="515"/>
      <c r="J378" s="515"/>
      <c r="K378" s="515"/>
      <c r="L378" s="515"/>
      <c r="M378" s="515"/>
    </row>
    <row r="379" spans="2:13">
      <c r="B379" s="515"/>
      <c r="C379" s="515"/>
      <c r="D379" s="515"/>
      <c r="E379" s="515"/>
      <c r="F379" s="515"/>
      <c r="G379" s="515"/>
      <c r="H379" s="515"/>
      <c r="I379" s="515"/>
      <c r="J379" s="515"/>
      <c r="K379" s="515"/>
      <c r="L379" s="515"/>
      <c r="M379" s="515"/>
    </row>
    <row r="380" spans="2:13">
      <c r="B380" s="515"/>
      <c r="C380" s="515"/>
      <c r="D380" s="515"/>
      <c r="E380" s="515"/>
      <c r="F380" s="515"/>
      <c r="G380" s="515"/>
      <c r="H380" s="515"/>
      <c r="I380" s="515"/>
      <c r="J380" s="515"/>
      <c r="K380" s="515"/>
      <c r="L380" s="515"/>
      <c r="M380" s="515"/>
    </row>
    <row r="381" spans="2:13">
      <c r="B381" s="515"/>
      <c r="C381" s="515"/>
      <c r="D381" s="515"/>
      <c r="E381" s="515"/>
      <c r="F381" s="515"/>
      <c r="G381" s="515"/>
      <c r="H381" s="515"/>
      <c r="I381" s="515"/>
      <c r="J381" s="515"/>
      <c r="K381" s="515"/>
      <c r="L381" s="515"/>
      <c r="M381" s="515"/>
    </row>
    <row r="382" spans="2:13">
      <c r="B382" s="515"/>
      <c r="C382" s="515"/>
      <c r="D382" s="515"/>
      <c r="E382" s="515"/>
      <c r="F382" s="515"/>
      <c r="G382" s="515"/>
      <c r="H382" s="515"/>
      <c r="I382" s="515"/>
      <c r="J382" s="515"/>
      <c r="K382" s="515"/>
      <c r="L382" s="515"/>
      <c r="M382" s="515"/>
    </row>
    <row r="383" spans="2:13">
      <c r="B383" s="515"/>
      <c r="C383" s="515"/>
      <c r="D383" s="515"/>
      <c r="E383" s="515"/>
      <c r="F383" s="515"/>
      <c r="G383" s="515"/>
      <c r="H383" s="515"/>
      <c r="I383" s="515"/>
      <c r="J383" s="515"/>
      <c r="K383" s="515"/>
      <c r="L383" s="515"/>
      <c r="M383" s="515"/>
    </row>
    <row r="384" spans="2:13">
      <c r="B384" s="515"/>
      <c r="C384" s="515"/>
      <c r="D384" s="515"/>
      <c r="E384" s="515"/>
      <c r="F384" s="515"/>
      <c r="G384" s="515"/>
      <c r="H384" s="515"/>
      <c r="I384" s="515"/>
      <c r="J384" s="515"/>
      <c r="K384" s="515"/>
      <c r="L384" s="515"/>
      <c r="M384" s="515"/>
    </row>
    <row r="385" spans="2:13">
      <c r="B385" s="515"/>
      <c r="C385" s="515"/>
      <c r="D385" s="515"/>
      <c r="E385" s="515"/>
      <c r="F385" s="515"/>
      <c r="G385" s="515"/>
      <c r="H385" s="515"/>
      <c r="I385" s="515"/>
      <c r="J385" s="515"/>
      <c r="K385" s="515"/>
      <c r="L385" s="515"/>
      <c r="M385" s="515"/>
    </row>
    <row r="386" spans="2:13">
      <c r="B386" s="515"/>
      <c r="C386" s="515"/>
      <c r="D386" s="515"/>
      <c r="E386" s="515"/>
      <c r="F386" s="515"/>
      <c r="G386" s="515"/>
      <c r="H386" s="515"/>
      <c r="I386" s="515"/>
      <c r="J386" s="515"/>
      <c r="K386" s="515"/>
      <c r="L386" s="515"/>
      <c r="M386" s="515"/>
    </row>
    <row r="387" spans="2:13">
      <c r="B387" s="515"/>
      <c r="C387" s="515"/>
      <c r="D387" s="515"/>
      <c r="E387" s="515"/>
      <c r="F387" s="515"/>
      <c r="G387" s="515"/>
      <c r="H387" s="515"/>
      <c r="I387" s="515"/>
      <c r="J387" s="515"/>
      <c r="K387" s="515"/>
      <c r="L387" s="515"/>
      <c r="M387" s="515"/>
    </row>
    <row r="388" spans="2:13">
      <c r="B388" s="515"/>
      <c r="C388" s="515"/>
      <c r="D388" s="515"/>
      <c r="E388" s="515"/>
      <c r="F388" s="515"/>
      <c r="G388" s="515"/>
      <c r="H388" s="515"/>
      <c r="I388" s="515"/>
      <c r="J388" s="515"/>
      <c r="K388" s="515"/>
      <c r="L388" s="515"/>
      <c r="M388" s="515"/>
    </row>
    <row r="389" spans="2:13">
      <c r="B389" s="515"/>
      <c r="C389" s="515"/>
      <c r="D389" s="515"/>
      <c r="E389" s="515"/>
      <c r="F389" s="515"/>
      <c r="G389" s="515"/>
      <c r="H389" s="515"/>
      <c r="I389" s="515"/>
      <c r="J389" s="515"/>
      <c r="K389" s="515"/>
      <c r="L389" s="515"/>
      <c r="M389" s="515"/>
    </row>
    <row r="390" spans="2:13">
      <c r="B390" s="515"/>
      <c r="C390" s="515"/>
      <c r="D390" s="515"/>
      <c r="E390" s="515"/>
      <c r="F390" s="515"/>
      <c r="G390" s="515"/>
      <c r="H390" s="515"/>
      <c r="I390" s="515"/>
      <c r="J390" s="515"/>
      <c r="K390" s="515"/>
      <c r="L390" s="515"/>
      <c r="M390" s="515"/>
    </row>
    <row r="391" spans="2:13">
      <c r="B391" s="515"/>
      <c r="C391" s="515"/>
      <c r="D391" s="515"/>
      <c r="E391" s="515"/>
      <c r="F391" s="515"/>
      <c r="G391" s="515"/>
      <c r="H391" s="515"/>
      <c r="I391" s="515"/>
      <c r="J391" s="515"/>
      <c r="K391" s="515"/>
      <c r="L391" s="515"/>
      <c r="M391" s="515"/>
    </row>
    <row r="392" spans="2:13">
      <c r="B392" s="515"/>
      <c r="C392" s="515"/>
      <c r="D392" s="515"/>
      <c r="E392" s="515"/>
      <c r="F392" s="515"/>
      <c r="G392" s="515"/>
      <c r="H392" s="515"/>
      <c r="I392" s="515"/>
      <c r="J392" s="515"/>
      <c r="K392" s="515"/>
      <c r="L392" s="515"/>
      <c r="M392" s="515"/>
    </row>
    <row r="393" spans="2:13">
      <c r="B393" s="515"/>
      <c r="C393" s="515"/>
      <c r="D393" s="515"/>
      <c r="E393" s="515"/>
      <c r="F393" s="515"/>
      <c r="G393" s="515"/>
      <c r="H393" s="515"/>
      <c r="I393" s="515"/>
      <c r="J393" s="515"/>
      <c r="K393" s="515"/>
      <c r="L393" s="515"/>
      <c r="M393" s="515"/>
    </row>
    <row r="394" spans="2:13">
      <c r="B394" s="515"/>
      <c r="C394" s="515"/>
      <c r="D394" s="515"/>
      <c r="E394" s="515"/>
      <c r="F394" s="515"/>
      <c r="G394" s="515"/>
      <c r="H394" s="515"/>
      <c r="I394" s="515"/>
      <c r="J394" s="515"/>
      <c r="K394" s="515"/>
      <c r="L394" s="515"/>
      <c r="M394" s="515"/>
    </row>
    <row r="395" spans="2:13">
      <c r="B395" s="515"/>
      <c r="C395" s="515"/>
      <c r="D395" s="515"/>
      <c r="E395" s="515"/>
      <c r="F395" s="515"/>
      <c r="G395" s="515"/>
      <c r="H395" s="515"/>
      <c r="I395" s="515"/>
      <c r="J395" s="515"/>
      <c r="K395" s="515"/>
      <c r="L395" s="515"/>
      <c r="M395" s="515"/>
    </row>
    <row r="396" spans="2:13">
      <c r="B396" s="515"/>
      <c r="C396" s="515"/>
      <c r="D396" s="515"/>
      <c r="E396" s="515"/>
      <c r="F396" s="515"/>
      <c r="G396" s="515"/>
      <c r="H396" s="515"/>
      <c r="I396" s="515"/>
      <c r="J396" s="515"/>
      <c r="K396" s="515"/>
      <c r="L396" s="515"/>
      <c r="M396" s="515"/>
    </row>
    <row r="397" spans="2:13">
      <c r="B397" s="515"/>
      <c r="C397" s="515"/>
      <c r="D397" s="515"/>
      <c r="E397" s="515"/>
      <c r="F397" s="515"/>
      <c r="G397" s="515"/>
      <c r="H397" s="515"/>
      <c r="I397" s="515"/>
      <c r="J397" s="515"/>
      <c r="K397" s="515"/>
      <c r="L397" s="515"/>
      <c r="M397" s="515"/>
    </row>
    <row r="398" spans="2:13">
      <c r="B398" s="515"/>
      <c r="C398" s="515"/>
      <c r="D398" s="515"/>
      <c r="E398" s="515"/>
      <c r="F398" s="515"/>
      <c r="G398" s="515"/>
      <c r="H398" s="515"/>
      <c r="I398" s="515"/>
      <c r="J398" s="515"/>
      <c r="K398" s="515"/>
      <c r="L398" s="515"/>
      <c r="M398" s="515"/>
    </row>
    <row r="399" spans="2:13">
      <c r="B399" s="515"/>
      <c r="C399" s="515"/>
      <c r="D399" s="515"/>
      <c r="E399" s="515"/>
      <c r="F399" s="515"/>
      <c r="G399" s="515"/>
      <c r="H399" s="515"/>
      <c r="I399" s="515"/>
      <c r="J399" s="515"/>
      <c r="K399" s="515"/>
      <c r="L399" s="515"/>
      <c r="M399" s="515"/>
    </row>
    <row r="400" spans="2:13">
      <c r="B400" s="515"/>
      <c r="C400" s="515"/>
      <c r="D400" s="515"/>
      <c r="E400" s="515"/>
      <c r="F400" s="515"/>
      <c r="G400" s="515"/>
      <c r="H400" s="515"/>
      <c r="I400" s="515"/>
      <c r="J400" s="515"/>
      <c r="K400" s="515"/>
      <c r="L400" s="515"/>
      <c r="M400" s="515"/>
    </row>
    <row r="401" spans="2:13">
      <c r="B401" s="515"/>
      <c r="C401" s="515"/>
      <c r="D401" s="515"/>
      <c r="E401" s="515"/>
      <c r="F401" s="515"/>
      <c r="G401" s="515"/>
      <c r="H401" s="515"/>
      <c r="I401" s="515"/>
      <c r="J401" s="515"/>
      <c r="K401" s="515"/>
      <c r="L401" s="515"/>
      <c r="M401" s="515"/>
    </row>
    <row r="402" spans="2:13">
      <c r="B402" s="515"/>
      <c r="C402" s="515"/>
      <c r="D402" s="515"/>
      <c r="E402" s="515"/>
      <c r="F402" s="515"/>
      <c r="G402" s="515"/>
      <c r="H402" s="515"/>
      <c r="I402" s="515"/>
      <c r="J402" s="515"/>
      <c r="K402" s="515"/>
      <c r="L402" s="515"/>
      <c r="M402" s="515"/>
    </row>
    <row r="403" spans="2:13">
      <c r="B403" s="515"/>
      <c r="C403" s="515"/>
      <c r="D403" s="515"/>
      <c r="E403" s="515"/>
      <c r="F403" s="515"/>
      <c r="G403" s="515"/>
      <c r="H403" s="515"/>
      <c r="I403" s="515"/>
      <c r="J403" s="515"/>
      <c r="K403" s="515"/>
      <c r="L403" s="515"/>
      <c r="M403" s="515"/>
    </row>
    <row r="404" spans="2:13">
      <c r="B404" s="515"/>
      <c r="C404" s="515"/>
      <c r="D404" s="515"/>
      <c r="E404" s="515"/>
      <c r="F404" s="515"/>
      <c r="G404" s="515"/>
      <c r="H404" s="515"/>
      <c r="I404" s="515"/>
      <c r="J404" s="515"/>
      <c r="K404" s="515"/>
      <c r="L404" s="515"/>
      <c r="M404" s="515"/>
    </row>
    <row r="405" spans="2:13">
      <c r="B405" s="515"/>
      <c r="C405" s="515"/>
      <c r="D405" s="515"/>
      <c r="E405" s="515"/>
      <c r="F405" s="515"/>
      <c r="G405" s="515"/>
      <c r="H405" s="515"/>
      <c r="I405" s="515"/>
      <c r="J405" s="515"/>
      <c r="K405" s="515"/>
      <c r="L405" s="515"/>
      <c r="M405" s="515"/>
    </row>
    <row r="406" spans="2:13">
      <c r="B406" s="515"/>
      <c r="C406" s="515"/>
      <c r="D406" s="515"/>
      <c r="E406" s="515"/>
      <c r="F406" s="515"/>
      <c r="G406" s="515"/>
      <c r="H406" s="515"/>
      <c r="I406" s="515"/>
      <c r="J406" s="515"/>
      <c r="K406" s="515"/>
      <c r="L406" s="515"/>
      <c r="M406" s="515"/>
    </row>
    <row r="407" spans="2:13">
      <c r="B407" s="515"/>
      <c r="C407" s="515"/>
      <c r="D407" s="515"/>
      <c r="E407" s="515"/>
      <c r="F407" s="515"/>
      <c r="G407" s="515"/>
      <c r="H407" s="515"/>
      <c r="I407" s="515"/>
      <c r="J407" s="515"/>
      <c r="K407" s="515"/>
      <c r="L407" s="515"/>
      <c r="M407" s="515"/>
    </row>
    <row r="408" spans="2:13">
      <c r="B408" s="515"/>
      <c r="C408" s="515"/>
      <c r="D408" s="515"/>
      <c r="E408" s="515"/>
      <c r="F408" s="515"/>
      <c r="G408" s="515"/>
      <c r="H408" s="515"/>
      <c r="I408" s="515"/>
      <c r="J408" s="515"/>
      <c r="K408" s="515"/>
      <c r="L408" s="515"/>
      <c r="M408" s="515"/>
    </row>
    <row r="409" spans="2:13">
      <c r="B409" s="515"/>
      <c r="C409" s="515"/>
      <c r="D409" s="515"/>
      <c r="E409" s="515"/>
      <c r="F409" s="515"/>
      <c r="G409" s="515"/>
      <c r="H409" s="515"/>
      <c r="I409" s="515"/>
      <c r="J409" s="515"/>
      <c r="K409" s="515"/>
      <c r="L409" s="515"/>
      <c r="M409" s="515"/>
    </row>
    <row r="410" spans="2:13">
      <c r="B410" s="515"/>
      <c r="C410" s="515"/>
      <c r="D410" s="515"/>
      <c r="E410" s="515"/>
      <c r="F410" s="515"/>
      <c r="G410" s="515"/>
      <c r="H410" s="515"/>
      <c r="I410" s="515"/>
      <c r="J410" s="515"/>
      <c r="K410" s="515"/>
      <c r="L410" s="515"/>
      <c r="M410" s="515"/>
    </row>
    <row r="411" spans="2:13">
      <c r="B411" s="515"/>
      <c r="C411" s="515"/>
      <c r="D411" s="515"/>
      <c r="E411" s="515"/>
      <c r="F411" s="515"/>
      <c r="G411" s="515"/>
      <c r="H411" s="515"/>
      <c r="I411" s="515"/>
      <c r="J411" s="515"/>
      <c r="K411" s="515"/>
      <c r="L411" s="515"/>
      <c r="M411" s="515"/>
    </row>
    <row r="412" spans="2:13">
      <c r="B412" s="515"/>
      <c r="C412" s="515"/>
      <c r="D412" s="515"/>
      <c r="E412" s="515"/>
      <c r="F412" s="515"/>
      <c r="G412" s="515"/>
      <c r="H412" s="515"/>
      <c r="I412" s="515"/>
      <c r="J412" s="515"/>
      <c r="K412" s="515"/>
      <c r="L412" s="515"/>
      <c r="M412" s="515"/>
    </row>
    <row r="413" spans="2:13">
      <c r="B413" s="515"/>
      <c r="C413" s="515"/>
      <c r="D413" s="515"/>
      <c r="E413" s="515"/>
      <c r="F413" s="515"/>
      <c r="G413" s="515"/>
      <c r="H413" s="515"/>
      <c r="I413" s="515"/>
      <c r="J413" s="515"/>
      <c r="K413" s="515"/>
      <c r="L413" s="515"/>
      <c r="M413" s="515"/>
    </row>
    <row r="414" spans="2:13">
      <c r="B414" s="515"/>
      <c r="C414" s="515"/>
      <c r="D414" s="515"/>
      <c r="E414" s="515"/>
      <c r="F414" s="515"/>
      <c r="G414" s="515"/>
      <c r="H414" s="515"/>
      <c r="I414" s="515"/>
      <c r="J414" s="515"/>
      <c r="K414" s="515"/>
      <c r="L414" s="515"/>
      <c r="M414" s="515"/>
    </row>
    <row r="415" spans="2:13">
      <c r="B415" s="515"/>
      <c r="C415" s="515"/>
      <c r="D415" s="515"/>
      <c r="E415" s="515"/>
      <c r="F415" s="515"/>
      <c r="G415" s="515"/>
      <c r="H415" s="515"/>
      <c r="I415" s="515"/>
      <c r="J415" s="515"/>
      <c r="K415" s="515"/>
      <c r="L415" s="515"/>
      <c r="M415" s="515"/>
    </row>
    <row r="416" spans="2:13">
      <c r="B416" s="515"/>
      <c r="C416" s="515"/>
      <c r="D416" s="515"/>
      <c r="E416" s="515"/>
      <c r="F416" s="515"/>
      <c r="G416" s="515"/>
      <c r="H416" s="515"/>
      <c r="I416" s="515"/>
      <c r="J416" s="515"/>
      <c r="K416" s="515"/>
      <c r="L416" s="515"/>
      <c r="M416" s="515"/>
    </row>
    <row r="417" spans="2:13">
      <c r="B417" s="515"/>
      <c r="C417" s="515"/>
      <c r="D417" s="515"/>
      <c r="E417" s="515"/>
      <c r="F417" s="515"/>
      <c r="G417" s="515"/>
      <c r="H417" s="515"/>
      <c r="I417" s="515"/>
      <c r="J417" s="515"/>
      <c r="K417" s="515"/>
      <c r="L417" s="515"/>
      <c r="M417" s="515"/>
    </row>
    <row r="418" spans="2:13">
      <c r="B418" s="515"/>
      <c r="C418" s="515"/>
      <c r="D418" s="515"/>
      <c r="E418" s="515"/>
      <c r="F418" s="515"/>
      <c r="G418" s="515"/>
      <c r="H418" s="515"/>
      <c r="I418" s="515"/>
      <c r="J418" s="515"/>
      <c r="K418" s="515"/>
      <c r="L418" s="515"/>
      <c r="M418" s="515"/>
    </row>
    <row r="419" spans="2:13">
      <c r="B419" s="515"/>
      <c r="C419" s="515"/>
      <c r="D419" s="515"/>
      <c r="E419" s="515"/>
      <c r="F419" s="515"/>
      <c r="G419" s="515"/>
      <c r="H419" s="515"/>
      <c r="I419" s="515"/>
      <c r="J419" s="515"/>
      <c r="K419" s="515"/>
      <c r="L419" s="515"/>
      <c r="M419" s="515"/>
    </row>
    <row r="420" spans="2:13">
      <c r="B420" s="515"/>
      <c r="C420" s="515"/>
      <c r="D420" s="515"/>
      <c r="E420" s="515"/>
      <c r="F420" s="515"/>
      <c r="G420" s="515"/>
      <c r="H420" s="515"/>
      <c r="I420" s="515"/>
      <c r="J420" s="515"/>
      <c r="K420" s="515"/>
      <c r="L420" s="515"/>
      <c r="M420" s="515"/>
    </row>
    <row r="421" spans="2:13">
      <c r="B421" s="515"/>
      <c r="C421" s="515"/>
      <c r="D421" s="515"/>
      <c r="E421" s="515"/>
      <c r="F421" s="515"/>
      <c r="G421" s="515"/>
      <c r="H421" s="515"/>
      <c r="I421" s="515"/>
      <c r="J421" s="515"/>
      <c r="K421" s="515"/>
      <c r="L421" s="515"/>
      <c r="M421" s="515"/>
    </row>
    <row r="422" spans="2:13">
      <c r="B422" s="515"/>
      <c r="C422" s="515"/>
      <c r="D422" s="515"/>
      <c r="E422" s="515"/>
      <c r="F422" s="515"/>
      <c r="G422" s="515"/>
      <c r="H422" s="515"/>
      <c r="I422" s="515"/>
      <c r="J422" s="515"/>
      <c r="K422" s="515"/>
      <c r="L422" s="515"/>
      <c r="M422" s="515"/>
    </row>
    <row r="423" spans="2:13">
      <c r="B423" s="515"/>
      <c r="C423" s="515"/>
      <c r="D423" s="515"/>
      <c r="E423" s="515"/>
      <c r="F423" s="515"/>
      <c r="G423" s="515"/>
      <c r="H423" s="515"/>
      <c r="I423" s="515"/>
      <c r="J423" s="515"/>
      <c r="K423" s="515"/>
      <c r="L423" s="515"/>
      <c r="M423" s="515"/>
    </row>
    <row r="424" spans="2:13">
      <c r="B424" s="515"/>
      <c r="C424" s="515"/>
      <c r="D424" s="515"/>
      <c r="E424" s="515"/>
      <c r="F424" s="515"/>
      <c r="G424" s="515"/>
      <c r="H424" s="515"/>
      <c r="I424" s="515"/>
      <c r="J424" s="515"/>
      <c r="K424" s="515"/>
      <c r="L424" s="515"/>
      <c r="M424" s="515"/>
    </row>
    <row r="425" spans="2:13">
      <c r="B425" s="515"/>
      <c r="C425" s="515"/>
      <c r="D425" s="515"/>
      <c r="E425" s="515"/>
      <c r="F425" s="515"/>
      <c r="G425" s="515"/>
      <c r="H425" s="515"/>
      <c r="I425" s="515"/>
      <c r="J425" s="515"/>
      <c r="K425" s="515"/>
      <c r="L425" s="515"/>
      <c r="M425" s="515"/>
    </row>
    <row r="426" spans="2:13">
      <c r="B426" s="515"/>
      <c r="C426" s="515"/>
      <c r="D426" s="515"/>
      <c r="E426" s="515"/>
      <c r="F426" s="515"/>
      <c r="G426" s="515"/>
      <c r="H426" s="515"/>
      <c r="I426" s="515"/>
      <c r="J426" s="515"/>
      <c r="K426" s="515"/>
      <c r="L426" s="515"/>
      <c r="M426" s="515"/>
    </row>
    <row r="427" spans="2:13">
      <c r="B427" s="515"/>
      <c r="C427" s="515"/>
      <c r="D427" s="515"/>
      <c r="E427" s="515"/>
      <c r="F427" s="515"/>
      <c r="G427" s="515"/>
      <c r="H427" s="515"/>
      <c r="I427" s="515"/>
      <c r="J427" s="515"/>
      <c r="K427" s="515"/>
      <c r="L427" s="515"/>
      <c r="M427" s="515"/>
    </row>
    <row r="428" spans="2:13">
      <c r="B428" s="515"/>
      <c r="C428" s="515"/>
      <c r="D428" s="515"/>
      <c r="E428" s="515"/>
      <c r="F428" s="515"/>
      <c r="G428" s="515"/>
      <c r="H428" s="515"/>
      <c r="I428" s="515"/>
      <c r="J428" s="515"/>
      <c r="K428" s="515"/>
      <c r="L428" s="515"/>
      <c r="M428" s="515"/>
    </row>
    <row r="429" spans="2:13">
      <c r="B429" s="515"/>
      <c r="C429" s="515"/>
      <c r="D429" s="515"/>
      <c r="E429" s="515"/>
      <c r="F429" s="515"/>
      <c r="G429" s="515"/>
      <c r="H429" s="515"/>
      <c r="I429" s="515"/>
      <c r="J429" s="515"/>
      <c r="K429" s="515"/>
      <c r="L429" s="515"/>
      <c r="M429" s="515"/>
    </row>
    <row r="430" spans="2:13">
      <c r="B430" s="515"/>
      <c r="C430" s="515"/>
      <c r="D430" s="515"/>
      <c r="E430" s="515"/>
      <c r="F430" s="515"/>
      <c r="G430" s="515"/>
      <c r="H430" s="515"/>
      <c r="I430" s="515"/>
      <c r="J430" s="515"/>
      <c r="K430" s="515"/>
      <c r="L430" s="515"/>
      <c r="M430" s="515"/>
    </row>
    <row r="431" spans="2:13">
      <c r="B431" s="515"/>
      <c r="C431" s="515"/>
      <c r="D431" s="515"/>
      <c r="E431" s="515"/>
      <c r="F431" s="515"/>
      <c r="G431" s="515"/>
      <c r="H431" s="515"/>
      <c r="I431" s="515"/>
      <c r="J431" s="515"/>
      <c r="K431" s="515"/>
      <c r="L431" s="515"/>
      <c r="M431" s="515"/>
    </row>
    <row r="432" spans="2:13">
      <c r="B432" s="515"/>
      <c r="C432" s="515"/>
      <c r="D432" s="515"/>
      <c r="E432" s="515"/>
      <c r="F432" s="515"/>
      <c r="G432" s="515"/>
      <c r="H432" s="515"/>
      <c r="I432" s="515"/>
      <c r="J432" s="515"/>
      <c r="K432" s="515"/>
      <c r="L432" s="515"/>
      <c r="M432" s="515"/>
    </row>
    <row r="433" spans="2:13">
      <c r="B433" s="515"/>
      <c r="C433" s="515"/>
      <c r="D433" s="515"/>
      <c r="E433" s="515"/>
      <c r="F433" s="515"/>
      <c r="G433" s="515"/>
      <c r="H433" s="515"/>
      <c r="I433" s="515"/>
      <c r="J433" s="515"/>
      <c r="K433" s="515"/>
      <c r="L433" s="515"/>
      <c r="M433" s="515"/>
    </row>
    <row r="434" spans="2:13">
      <c r="B434" s="515"/>
      <c r="C434" s="515"/>
      <c r="D434" s="515"/>
      <c r="E434" s="515"/>
      <c r="F434" s="515"/>
      <c r="G434" s="515"/>
      <c r="H434" s="515"/>
      <c r="I434" s="515"/>
      <c r="J434" s="515"/>
      <c r="K434" s="515"/>
      <c r="L434" s="515"/>
      <c r="M434" s="515"/>
    </row>
    <row r="435" spans="2:13">
      <c r="B435" s="515"/>
      <c r="C435" s="515"/>
      <c r="D435" s="515"/>
      <c r="E435" s="515"/>
      <c r="F435" s="515"/>
      <c r="G435" s="515"/>
      <c r="H435" s="515"/>
      <c r="I435" s="515"/>
      <c r="J435" s="515"/>
      <c r="K435" s="515"/>
      <c r="L435" s="515"/>
      <c r="M435" s="515"/>
    </row>
    <row r="436" spans="2:13">
      <c r="B436" s="515"/>
      <c r="C436" s="515"/>
      <c r="D436" s="515"/>
      <c r="E436" s="515"/>
      <c r="F436" s="515"/>
      <c r="G436" s="515"/>
      <c r="H436" s="515"/>
      <c r="I436" s="515"/>
      <c r="J436" s="515"/>
      <c r="K436" s="515"/>
      <c r="L436" s="515"/>
      <c r="M436" s="515"/>
    </row>
    <row r="437" spans="2:13">
      <c r="B437" s="515"/>
      <c r="C437" s="515"/>
      <c r="D437" s="515"/>
      <c r="E437" s="515"/>
      <c r="F437" s="515"/>
      <c r="G437" s="515"/>
      <c r="H437" s="515"/>
      <c r="I437" s="515"/>
      <c r="J437" s="515"/>
      <c r="K437" s="515"/>
      <c r="L437" s="515"/>
      <c r="M437" s="515"/>
    </row>
    <row r="438" spans="2:13">
      <c r="B438" s="515"/>
      <c r="C438" s="515"/>
      <c r="D438" s="515"/>
      <c r="E438" s="515"/>
      <c r="F438" s="515"/>
      <c r="G438" s="515"/>
      <c r="H438" s="515"/>
      <c r="I438" s="515"/>
      <c r="J438" s="515"/>
      <c r="K438" s="515"/>
      <c r="L438" s="515"/>
      <c r="M438" s="515"/>
    </row>
    <row r="439" spans="2:13">
      <c r="B439" s="515"/>
      <c r="C439" s="515"/>
      <c r="D439" s="515"/>
      <c r="E439" s="515"/>
      <c r="F439" s="515"/>
      <c r="G439" s="515"/>
      <c r="H439" s="515"/>
      <c r="I439" s="515"/>
      <c r="J439" s="515"/>
      <c r="K439" s="515"/>
      <c r="L439" s="515"/>
      <c r="M439" s="515"/>
    </row>
    <row r="440" spans="2:13">
      <c r="B440" s="515"/>
      <c r="C440" s="515"/>
      <c r="D440" s="515"/>
      <c r="E440" s="515"/>
      <c r="F440" s="515"/>
      <c r="G440" s="515"/>
      <c r="H440" s="515"/>
      <c r="I440" s="515"/>
      <c r="J440" s="515"/>
      <c r="K440" s="515"/>
      <c r="L440" s="515"/>
      <c r="M440" s="515"/>
    </row>
    <row r="441" spans="2:13">
      <c r="B441" s="515"/>
      <c r="C441" s="515"/>
      <c r="D441" s="515"/>
      <c r="E441" s="515"/>
      <c r="F441" s="515"/>
      <c r="G441" s="515"/>
      <c r="H441" s="515"/>
      <c r="I441" s="515"/>
      <c r="J441" s="515"/>
      <c r="K441" s="515"/>
      <c r="L441" s="515"/>
      <c r="M441" s="515"/>
    </row>
    <row r="442" spans="2:13">
      <c r="B442" s="515"/>
      <c r="C442" s="515"/>
      <c r="D442" s="515"/>
      <c r="E442" s="515"/>
      <c r="F442" s="515"/>
      <c r="G442" s="515"/>
      <c r="H442" s="515"/>
      <c r="I442" s="515"/>
      <c r="J442" s="515"/>
      <c r="K442" s="515"/>
      <c r="L442" s="515"/>
      <c r="M442" s="515"/>
    </row>
    <row r="443" spans="2:13">
      <c r="B443" s="515"/>
      <c r="C443" s="515"/>
      <c r="D443" s="515"/>
      <c r="E443" s="515"/>
      <c r="F443" s="515"/>
      <c r="G443" s="515"/>
      <c r="H443" s="515"/>
      <c r="I443" s="515"/>
      <c r="J443" s="515"/>
      <c r="K443" s="515"/>
      <c r="L443" s="515"/>
      <c r="M443" s="515"/>
    </row>
    <row r="444" spans="2:13">
      <c r="B444" s="515"/>
      <c r="C444" s="515"/>
      <c r="D444" s="515"/>
      <c r="E444" s="515"/>
      <c r="F444" s="515"/>
      <c r="G444" s="515"/>
      <c r="H444" s="515"/>
      <c r="I444" s="515"/>
      <c r="J444" s="515"/>
      <c r="K444" s="515"/>
      <c r="L444" s="515"/>
      <c r="M444" s="515"/>
    </row>
    <row r="445" spans="2:13">
      <c r="B445" s="515"/>
      <c r="C445" s="515"/>
      <c r="D445" s="515"/>
      <c r="E445" s="515"/>
      <c r="F445" s="515"/>
      <c r="G445" s="515"/>
      <c r="H445" s="515"/>
      <c r="I445" s="515"/>
      <c r="J445" s="515"/>
      <c r="K445" s="515"/>
      <c r="L445" s="515"/>
      <c r="M445" s="515"/>
    </row>
    <row r="446" spans="2:13">
      <c r="B446" s="515"/>
      <c r="C446" s="515"/>
      <c r="D446" s="515"/>
      <c r="E446" s="515"/>
      <c r="F446" s="515"/>
      <c r="G446" s="515"/>
      <c r="H446" s="515"/>
      <c r="I446" s="515"/>
      <c r="J446" s="515"/>
      <c r="K446" s="515"/>
      <c r="L446" s="515"/>
      <c r="M446" s="515"/>
    </row>
    <row r="447" spans="2:13">
      <c r="B447" s="515"/>
      <c r="C447" s="515"/>
      <c r="D447" s="515"/>
      <c r="E447" s="515"/>
      <c r="F447" s="515"/>
      <c r="G447" s="515"/>
      <c r="H447" s="515"/>
      <c r="I447" s="515"/>
      <c r="J447" s="515"/>
      <c r="K447" s="515"/>
      <c r="L447" s="515"/>
      <c r="M447" s="515"/>
    </row>
    <row r="448" spans="2:13">
      <c r="B448" s="515"/>
      <c r="C448" s="515"/>
      <c r="D448" s="515"/>
      <c r="E448" s="515"/>
      <c r="F448" s="515"/>
      <c r="G448" s="515"/>
      <c r="H448" s="515"/>
      <c r="I448" s="515"/>
      <c r="J448" s="515"/>
      <c r="K448" s="515"/>
      <c r="L448" s="515"/>
      <c r="M448" s="515"/>
    </row>
    <row r="449" spans="2:13">
      <c r="B449" s="515"/>
      <c r="C449" s="515"/>
      <c r="D449" s="515"/>
      <c r="E449" s="515"/>
      <c r="F449" s="515"/>
      <c r="G449" s="515"/>
      <c r="H449" s="515"/>
      <c r="I449" s="515"/>
      <c r="J449" s="515"/>
      <c r="K449" s="515"/>
      <c r="L449" s="515"/>
      <c r="M449" s="515"/>
    </row>
    <row r="450" spans="2:13">
      <c r="B450" s="515"/>
      <c r="C450" s="515"/>
      <c r="D450" s="515"/>
      <c r="E450" s="515"/>
      <c r="F450" s="515"/>
      <c r="G450" s="515"/>
      <c r="H450" s="515"/>
      <c r="I450" s="515"/>
      <c r="J450" s="515"/>
      <c r="K450" s="515"/>
      <c r="L450" s="515"/>
      <c r="M450" s="515"/>
    </row>
    <row r="451" spans="2:13">
      <c r="B451" s="515"/>
      <c r="C451" s="515"/>
      <c r="D451" s="515"/>
      <c r="E451" s="515"/>
      <c r="F451" s="515"/>
      <c r="G451" s="515"/>
      <c r="H451" s="515"/>
      <c r="I451" s="515"/>
      <c r="J451" s="515"/>
      <c r="K451" s="515"/>
      <c r="L451" s="515"/>
      <c r="M451" s="515"/>
    </row>
    <row r="452" spans="2:13">
      <c r="B452" s="515"/>
      <c r="C452" s="515"/>
      <c r="D452" s="515"/>
      <c r="E452" s="515"/>
      <c r="F452" s="515"/>
      <c r="G452" s="515"/>
      <c r="H452" s="515"/>
      <c r="I452" s="515"/>
      <c r="J452" s="515"/>
      <c r="K452" s="515"/>
      <c r="L452" s="515"/>
      <c r="M452" s="515"/>
    </row>
    <row r="453" spans="2:13">
      <c r="B453" s="515"/>
      <c r="C453" s="515"/>
      <c r="D453" s="515"/>
      <c r="E453" s="515"/>
      <c r="F453" s="515"/>
      <c r="G453" s="515"/>
      <c r="H453" s="515"/>
      <c r="I453" s="515"/>
      <c r="J453" s="515"/>
      <c r="K453" s="515"/>
      <c r="L453" s="515"/>
      <c r="M453" s="515"/>
    </row>
    <row r="454" spans="2:13">
      <c r="B454" s="515"/>
      <c r="C454" s="515"/>
      <c r="D454" s="515"/>
      <c r="E454" s="515"/>
      <c r="F454" s="515"/>
      <c r="G454" s="515"/>
      <c r="H454" s="515"/>
      <c r="I454" s="515"/>
      <c r="J454" s="515"/>
      <c r="K454" s="515"/>
      <c r="L454" s="515"/>
      <c r="M454" s="515"/>
    </row>
    <row r="455" spans="2:13">
      <c r="B455" s="515"/>
      <c r="C455" s="515"/>
      <c r="D455" s="515"/>
      <c r="E455" s="515"/>
      <c r="F455" s="515"/>
      <c r="G455" s="515"/>
      <c r="H455" s="515"/>
      <c r="I455" s="515"/>
      <c r="J455" s="515"/>
      <c r="K455" s="515"/>
      <c r="L455" s="515"/>
      <c r="M455" s="515"/>
    </row>
    <row r="456" spans="2:13">
      <c r="B456" s="515"/>
      <c r="C456" s="515"/>
      <c r="D456" s="515"/>
      <c r="E456" s="515"/>
      <c r="F456" s="515"/>
      <c r="G456" s="515"/>
      <c r="H456" s="515"/>
      <c r="I456" s="515"/>
      <c r="J456" s="515"/>
      <c r="K456" s="515"/>
      <c r="L456" s="515"/>
      <c r="M456" s="515"/>
    </row>
    <row r="457" spans="2:13">
      <c r="B457" s="515"/>
      <c r="C457" s="515"/>
      <c r="D457" s="515"/>
      <c r="E457" s="515"/>
      <c r="F457" s="515"/>
      <c r="G457" s="515"/>
      <c r="H457" s="515"/>
      <c r="I457" s="515"/>
      <c r="J457" s="515"/>
      <c r="K457" s="515"/>
      <c r="L457" s="515"/>
      <c r="M457" s="515"/>
    </row>
    <row r="458" spans="2:13">
      <c r="B458" s="515"/>
      <c r="C458" s="515"/>
      <c r="D458" s="515"/>
      <c r="E458" s="515"/>
      <c r="F458" s="515"/>
      <c r="G458" s="515"/>
      <c r="H458" s="515"/>
      <c r="I458" s="515"/>
      <c r="J458" s="515"/>
      <c r="K458" s="515"/>
      <c r="L458" s="515"/>
      <c r="M458" s="515"/>
    </row>
    <row r="459" spans="2:13">
      <c r="B459" s="515"/>
      <c r="C459" s="515"/>
      <c r="D459" s="515"/>
      <c r="E459" s="515"/>
      <c r="F459" s="515"/>
      <c r="G459" s="515"/>
      <c r="H459" s="515"/>
      <c r="I459" s="515"/>
      <c r="J459" s="515"/>
      <c r="K459" s="515"/>
      <c r="L459" s="515"/>
      <c r="M459" s="515"/>
    </row>
    <row r="460" spans="2:13">
      <c r="B460" s="515"/>
      <c r="C460" s="515"/>
      <c r="D460" s="515"/>
      <c r="E460" s="515"/>
      <c r="F460" s="515"/>
      <c r="G460" s="515"/>
      <c r="H460" s="515"/>
      <c r="I460" s="515"/>
      <c r="J460" s="515"/>
      <c r="K460" s="515"/>
      <c r="L460" s="515"/>
      <c r="M460" s="515"/>
    </row>
    <row r="461" spans="2:13">
      <c r="B461" s="515"/>
      <c r="C461" s="515"/>
      <c r="D461" s="515"/>
      <c r="E461" s="515"/>
      <c r="F461" s="515"/>
      <c r="G461" s="515"/>
      <c r="H461" s="515"/>
      <c r="I461" s="515"/>
      <c r="J461" s="515"/>
      <c r="K461" s="515"/>
      <c r="L461" s="515"/>
      <c r="M461" s="515"/>
    </row>
    <row r="462" spans="2:13">
      <c r="B462" s="515"/>
      <c r="C462" s="515"/>
      <c r="D462" s="515"/>
      <c r="E462" s="515"/>
      <c r="F462" s="515"/>
      <c r="G462" s="515"/>
      <c r="H462" s="515"/>
      <c r="I462" s="515"/>
      <c r="J462" s="515"/>
      <c r="K462" s="515"/>
      <c r="L462" s="515"/>
      <c r="M462" s="515"/>
    </row>
    <row r="463" spans="2:13">
      <c r="B463" s="515"/>
      <c r="C463" s="515"/>
      <c r="D463" s="515"/>
      <c r="E463" s="515"/>
      <c r="F463" s="515"/>
      <c r="G463" s="515"/>
      <c r="H463" s="515"/>
      <c r="I463" s="515"/>
      <c r="J463" s="515"/>
      <c r="K463" s="515"/>
      <c r="L463" s="515"/>
      <c r="M463" s="515"/>
    </row>
    <row r="464" spans="2:13">
      <c r="B464" s="515"/>
      <c r="C464" s="515"/>
      <c r="D464" s="515"/>
      <c r="E464" s="515"/>
      <c r="F464" s="515"/>
      <c r="G464" s="515"/>
      <c r="H464" s="515"/>
      <c r="I464" s="515"/>
      <c r="J464" s="515"/>
      <c r="K464" s="515"/>
      <c r="L464" s="515"/>
      <c r="M464" s="515"/>
    </row>
    <row r="465" spans="2:13">
      <c r="B465" s="515"/>
      <c r="C465" s="515"/>
      <c r="D465" s="515"/>
      <c r="E465" s="515"/>
      <c r="F465" s="515"/>
      <c r="G465" s="515"/>
      <c r="H465" s="515"/>
      <c r="I465" s="515"/>
      <c r="J465" s="515"/>
      <c r="K465" s="515"/>
      <c r="L465" s="515"/>
      <c r="M465" s="515"/>
    </row>
    <row r="466" spans="2:13">
      <c r="B466" s="515"/>
      <c r="C466" s="515"/>
      <c r="D466" s="515"/>
      <c r="E466" s="515"/>
      <c r="F466" s="515"/>
      <c r="G466" s="515"/>
      <c r="H466" s="515"/>
      <c r="I466" s="515"/>
      <c r="J466" s="515"/>
      <c r="K466" s="515"/>
      <c r="L466" s="515"/>
      <c r="M466" s="515"/>
    </row>
    <row r="467" spans="2:13">
      <c r="B467" s="515"/>
      <c r="C467" s="515"/>
      <c r="D467" s="515"/>
      <c r="E467" s="515"/>
      <c r="F467" s="515"/>
      <c r="G467" s="515"/>
      <c r="H467" s="515"/>
      <c r="I467" s="515"/>
      <c r="J467" s="515"/>
      <c r="K467" s="515"/>
      <c r="L467" s="515"/>
      <c r="M467" s="515"/>
    </row>
    <row r="468" spans="2:13">
      <c r="B468" s="515"/>
      <c r="C468" s="515"/>
      <c r="D468" s="515"/>
      <c r="E468" s="515"/>
      <c r="F468" s="515"/>
      <c r="G468" s="515"/>
      <c r="H468" s="515"/>
      <c r="I468" s="515"/>
      <c r="J468" s="515"/>
      <c r="K468" s="515"/>
      <c r="L468" s="515"/>
      <c r="M468" s="515"/>
    </row>
    <row r="469" spans="2:13">
      <c r="B469" s="515"/>
      <c r="C469" s="515"/>
      <c r="D469" s="515"/>
      <c r="E469" s="515"/>
      <c r="F469" s="515"/>
      <c r="G469" s="515"/>
      <c r="H469" s="515"/>
      <c r="I469" s="515"/>
      <c r="J469" s="515"/>
      <c r="K469" s="515"/>
      <c r="L469" s="515"/>
      <c r="M469" s="515"/>
    </row>
    <row r="470" spans="2:13">
      <c r="B470" s="515"/>
      <c r="C470" s="515"/>
      <c r="D470" s="515"/>
      <c r="E470" s="515"/>
      <c r="F470" s="515"/>
      <c r="G470" s="515"/>
      <c r="H470" s="515"/>
      <c r="I470" s="515"/>
      <c r="J470" s="515"/>
      <c r="K470" s="515"/>
      <c r="L470" s="515"/>
      <c r="M470" s="515"/>
    </row>
    <row r="471" spans="2:13">
      <c r="B471" s="515"/>
      <c r="C471" s="515"/>
      <c r="D471" s="515"/>
      <c r="E471" s="515"/>
      <c r="F471" s="515"/>
      <c r="G471" s="515"/>
      <c r="H471" s="515"/>
      <c r="I471" s="515"/>
      <c r="J471" s="515"/>
      <c r="K471" s="515"/>
      <c r="L471" s="515"/>
      <c r="M471" s="515"/>
    </row>
    <row r="472" spans="2:13">
      <c r="B472" s="515"/>
      <c r="C472" s="515"/>
      <c r="D472" s="515"/>
      <c r="E472" s="515"/>
      <c r="F472" s="515"/>
      <c r="G472" s="515"/>
      <c r="H472" s="515"/>
      <c r="I472" s="515"/>
      <c r="J472" s="515"/>
      <c r="K472" s="515"/>
      <c r="L472" s="515"/>
      <c r="M472" s="515"/>
    </row>
    <row r="473" spans="2:13">
      <c r="B473" s="515"/>
      <c r="C473" s="515"/>
      <c r="D473" s="515"/>
      <c r="E473" s="515"/>
      <c r="F473" s="515"/>
      <c r="G473" s="515"/>
      <c r="H473" s="515"/>
      <c r="I473" s="515"/>
      <c r="J473" s="515"/>
      <c r="K473" s="515"/>
      <c r="L473" s="515"/>
      <c r="M473" s="515"/>
    </row>
    <row r="474" spans="2:13">
      <c r="B474" s="515"/>
      <c r="C474" s="515"/>
      <c r="D474" s="515"/>
      <c r="E474" s="515"/>
      <c r="F474" s="515"/>
      <c r="G474" s="515"/>
      <c r="H474" s="515"/>
      <c r="I474" s="515"/>
      <c r="J474" s="515"/>
      <c r="K474" s="515"/>
      <c r="L474" s="515"/>
      <c r="M474" s="515"/>
    </row>
    <row r="475" spans="2:13">
      <c r="B475" s="515"/>
      <c r="C475" s="515"/>
      <c r="D475" s="515"/>
      <c r="E475" s="515"/>
      <c r="F475" s="515"/>
      <c r="G475" s="515"/>
      <c r="H475" s="515"/>
      <c r="I475" s="515"/>
      <c r="J475" s="515"/>
      <c r="K475" s="515"/>
      <c r="L475" s="515"/>
      <c r="M475" s="515"/>
    </row>
    <row r="476" spans="2:13">
      <c r="B476" s="515"/>
      <c r="C476" s="515"/>
      <c r="D476" s="515"/>
      <c r="E476" s="515"/>
      <c r="F476" s="515"/>
      <c r="G476" s="515"/>
      <c r="H476" s="515"/>
      <c r="I476" s="515"/>
      <c r="J476" s="515"/>
      <c r="K476" s="515"/>
      <c r="L476" s="515"/>
      <c r="M476" s="515"/>
    </row>
    <row r="477" spans="2:13">
      <c r="B477" s="515"/>
      <c r="C477" s="515"/>
      <c r="D477" s="515"/>
      <c r="E477" s="515"/>
      <c r="F477" s="515"/>
      <c r="G477" s="515"/>
      <c r="H477" s="515"/>
      <c r="I477" s="515"/>
      <c r="J477" s="515"/>
      <c r="K477" s="515"/>
      <c r="L477" s="515"/>
      <c r="M477" s="515"/>
    </row>
    <row r="478" spans="2:13">
      <c r="B478" s="515"/>
      <c r="C478" s="515"/>
      <c r="D478" s="515"/>
      <c r="E478" s="515"/>
      <c r="F478" s="515"/>
      <c r="G478" s="515"/>
      <c r="H478" s="515"/>
      <c r="I478" s="515"/>
      <c r="J478" s="515"/>
      <c r="K478" s="515"/>
      <c r="L478" s="515"/>
      <c r="M478" s="515"/>
    </row>
    <row r="479" spans="2:13">
      <c r="B479" s="515"/>
      <c r="C479" s="515"/>
      <c r="D479" s="515"/>
      <c r="E479" s="515"/>
      <c r="F479" s="515"/>
      <c r="G479" s="515"/>
      <c r="H479" s="515"/>
      <c r="I479" s="515"/>
      <c r="J479" s="515"/>
      <c r="K479" s="515"/>
      <c r="L479" s="515"/>
      <c r="M479" s="515"/>
    </row>
    <row r="480" spans="2:13">
      <c r="B480" s="515"/>
      <c r="C480" s="515"/>
      <c r="D480" s="515"/>
      <c r="E480" s="515"/>
      <c r="F480" s="515"/>
      <c r="G480" s="515"/>
      <c r="H480" s="515"/>
      <c r="I480" s="515"/>
      <c r="J480" s="515"/>
      <c r="K480" s="515"/>
      <c r="L480" s="515"/>
      <c r="M480" s="515"/>
    </row>
    <row r="481" spans="2:13">
      <c r="B481" s="515"/>
      <c r="C481" s="515"/>
      <c r="D481" s="515"/>
      <c r="E481" s="515"/>
      <c r="F481" s="515"/>
      <c r="G481" s="515"/>
      <c r="H481" s="515"/>
      <c r="I481" s="515"/>
      <c r="J481" s="515"/>
      <c r="K481" s="515"/>
      <c r="L481" s="515"/>
      <c r="M481" s="515"/>
    </row>
    <row r="482" spans="2:13">
      <c r="B482" s="515"/>
      <c r="C482" s="515"/>
      <c r="D482" s="515"/>
      <c r="E482" s="515"/>
      <c r="F482" s="515"/>
      <c r="G482" s="515"/>
      <c r="H482" s="515"/>
      <c r="I482" s="515"/>
      <c r="J482" s="515"/>
      <c r="K482" s="515"/>
      <c r="L482" s="515"/>
      <c r="M482" s="515"/>
    </row>
    <row r="483" spans="2:13">
      <c r="B483" s="515"/>
      <c r="C483" s="515"/>
      <c r="D483" s="515"/>
      <c r="E483" s="515"/>
      <c r="F483" s="515"/>
      <c r="G483" s="515"/>
      <c r="H483" s="515"/>
      <c r="I483" s="515"/>
      <c r="J483" s="515"/>
      <c r="K483" s="515"/>
      <c r="L483" s="515"/>
      <c r="M483" s="515"/>
    </row>
    <row r="484" spans="2:13">
      <c r="B484" s="515"/>
      <c r="C484" s="515"/>
      <c r="D484" s="515"/>
      <c r="E484" s="515"/>
      <c r="F484" s="515"/>
      <c r="G484" s="515"/>
      <c r="H484" s="515"/>
      <c r="I484" s="515"/>
      <c r="J484" s="515"/>
      <c r="K484" s="515"/>
      <c r="L484" s="515"/>
      <c r="M484" s="515"/>
    </row>
    <row r="485" spans="2:13">
      <c r="B485" s="515"/>
      <c r="C485" s="515"/>
      <c r="D485" s="515"/>
      <c r="E485" s="515"/>
      <c r="F485" s="515"/>
      <c r="G485" s="515"/>
      <c r="H485" s="515"/>
      <c r="I485" s="515"/>
      <c r="J485" s="515"/>
      <c r="K485" s="515"/>
      <c r="L485" s="515"/>
      <c r="M485" s="515"/>
    </row>
    <row r="486" spans="2:13">
      <c r="B486" s="515"/>
      <c r="C486" s="515"/>
      <c r="D486" s="515"/>
      <c r="E486" s="515"/>
      <c r="F486" s="515"/>
      <c r="G486" s="515"/>
      <c r="H486" s="515"/>
      <c r="I486" s="515"/>
      <c r="J486" s="515"/>
      <c r="K486" s="515"/>
      <c r="L486" s="515"/>
      <c r="M486" s="515"/>
    </row>
    <row r="487" spans="2:13">
      <c r="B487" s="515"/>
      <c r="C487" s="515"/>
      <c r="D487" s="515"/>
      <c r="E487" s="515"/>
      <c r="F487" s="515"/>
      <c r="G487" s="515"/>
      <c r="H487" s="515"/>
      <c r="I487" s="515"/>
      <c r="J487" s="515"/>
      <c r="K487" s="515"/>
      <c r="L487" s="515"/>
      <c r="M487" s="515"/>
    </row>
    <row r="488" spans="2:13">
      <c r="B488" s="515"/>
      <c r="C488" s="515"/>
      <c r="D488" s="515"/>
      <c r="E488" s="515"/>
      <c r="F488" s="515"/>
      <c r="G488" s="515"/>
      <c r="H488" s="515"/>
      <c r="I488" s="515"/>
      <c r="J488" s="515"/>
      <c r="K488" s="515"/>
      <c r="L488" s="515"/>
      <c r="M488" s="515"/>
    </row>
    <row r="489" spans="2:13">
      <c r="B489" s="515"/>
      <c r="C489" s="515"/>
      <c r="D489" s="515"/>
      <c r="E489" s="515"/>
      <c r="F489" s="515"/>
      <c r="G489" s="515"/>
      <c r="H489" s="515"/>
      <c r="I489" s="515"/>
      <c r="J489" s="515"/>
      <c r="K489" s="515"/>
      <c r="L489" s="515"/>
      <c r="M489" s="515"/>
    </row>
    <row r="490" spans="2:13">
      <c r="B490" s="515"/>
      <c r="C490" s="515"/>
      <c r="D490" s="515"/>
      <c r="E490" s="515"/>
      <c r="F490" s="515"/>
      <c r="G490" s="515"/>
      <c r="H490" s="515"/>
      <c r="I490" s="515"/>
      <c r="J490" s="515"/>
      <c r="K490" s="515"/>
      <c r="L490" s="515"/>
      <c r="M490" s="515"/>
    </row>
    <row r="491" spans="2:13">
      <c r="B491" s="515"/>
      <c r="C491" s="515"/>
      <c r="D491" s="515"/>
      <c r="E491" s="515"/>
      <c r="F491" s="515"/>
      <c r="G491" s="515"/>
      <c r="H491" s="515"/>
      <c r="I491" s="515"/>
      <c r="J491" s="515"/>
      <c r="K491" s="515"/>
      <c r="L491" s="515"/>
      <c r="M491" s="515"/>
    </row>
    <row r="492" spans="2:13">
      <c r="B492" s="515"/>
      <c r="C492" s="515"/>
      <c r="D492" s="515"/>
      <c r="E492" s="515"/>
      <c r="F492" s="515"/>
      <c r="G492" s="515"/>
      <c r="H492" s="515"/>
      <c r="I492" s="515"/>
      <c r="J492" s="515"/>
      <c r="K492" s="515"/>
      <c r="L492" s="515"/>
      <c r="M492" s="515"/>
    </row>
    <row r="493" spans="2:13">
      <c r="B493" s="515"/>
      <c r="C493" s="515"/>
      <c r="D493" s="515"/>
      <c r="E493" s="515"/>
      <c r="F493" s="515"/>
      <c r="G493" s="515"/>
      <c r="H493" s="515"/>
      <c r="I493" s="515"/>
      <c r="J493" s="515"/>
      <c r="K493" s="515"/>
      <c r="L493" s="515"/>
      <c r="M493" s="515"/>
    </row>
    <row r="494" spans="2:13">
      <c r="B494" s="515"/>
      <c r="C494" s="515"/>
      <c r="D494" s="515"/>
      <c r="E494" s="515"/>
      <c r="F494" s="515"/>
      <c r="G494" s="515"/>
      <c r="H494" s="515"/>
      <c r="I494" s="515"/>
      <c r="J494" s="515"/>
      <c r="K494" s="515"/>
      <c r="L494" s="515"/>
      <c r="M494" s="515"/>
    </row>
    <row r="495" spans="2:13">
      <c r="B495" s="515"/>
      <c r="C495" s="515"/>
      <c r="D495" s="515"/>
      <c r="E495" s="515"/>
      <c r="F495" s="515"/>
      <c r="G495" s="515"/>
      <c r="H495" s="515"/>
      <c r="I495" s="515"/>
      <c r="J495" s="515"/>
      <c r="K495" s="515"/>
      <c r="L495" s="515"/>
      <c r="M495" s="515"/>
    </row>
    <row r="496" spans="2:13">
      <c r="B496" s="515"/>
      <c r="C496" s="515"/>
      <c r="D496" s="515"/>
      <c r="E496" s="515"/>
      <c r="F496" s="515"/>
      <c r="G496" s="515"/>
      <c r="H496" s="515"/>
      <c r="I496" s="515"/>
      <c r="J496" s="515"/>
      <c r="K496" s="515"/>
      <c r="L496" s="515"/>
      <c r="M496" s="515"/>
    </row>
    <row r="497" spans="2:13">
      <c r="B497" s="515"/>
      <c r="C497" s="515"/>
      <c r="D497" s="515"/>
      <c r="E497" s="515"/>
      <c r="F497" s="515"/>
      <c r="G497" s="515"/>
      <c r="H497" s="515"/>
      <c r="I497" s="515"/>
      <c r="J497" s="515"/>
      <c r="K497" s="515"/>
      <c r="L497" s="515"/>
      <c r="M497" s="515"/>
    </row>
    <row r="498" spans="2:13">
      <c r="B498" s="515"/>
      <c r="C498" s="515"/>
      <c r="D498" s="515"/>
      <c r="E498" s="515"/>
      <c r="F498" s="515"/>
      <c r="G498" s="515"/>
      <c r="H498" s="515"/>
      <c r="I498" s="515"/>
      <c r="J498" s="515"/>
      <c r="K498" s="515"/>
      <c r="L498" s="515"/>
      <c r="M498" s="515"/>
    </row>
    <row r="499" spans="2:13">
      <c r="B499" s="515"/>
      <c r="C499" s="515"/>
      <c r="D499" s="515"/>
      <c r="E499" s="515"/>
      <c r="F499" s="515"/>
      <c r="G499" s="515"/>
      <c r="H499" s="515"/>
      <c r="I499" s="515"/>
      <c r="J499" s="515"/>
      <c r="K499" s="515"/>
      <c r="L499" s="515"/>
      <c r="M499" s="515"/>
    </row>
    <row r="500" spans="2:13">
      <c r="B500" s="515"/>
      <c r="C500" s="515"/>
      <c r="D500" s="515"/>
      <c r="E500" s="515"/>
      <c r="F500" s="515"/>
      <c r="G500" s="515"/>
      <c r="H500" s="515"/>
      <c r="I500" s="515"/>
      <c r="J500" s="515"/>
      <c r="K500" s="515"/>
      <c r="L500" s="515"/>
      <c r="M500" s="515"/>
    </row>
    <row r="501" spans="2:13">
      <c r="B501" s="515"/>
      <c r="C501" s="515"/>
      <c r="D501" s="515"/>
      <c r="E501" s="515"/>
      <c r="F501" s="515"/>
      <c r="G501" s="515"/>
      <c r="H501" s="515"/>
      <c r="I501" s="515"/>
      <c r="J501" s="515"/>
      <c r="K501" s="515"/>
      <c r="L501" s="515"/>
      <c r="M501" s="515"/>
    </row>
    <row r="502" spans="2:13">
      <c r="B502" s="515"/>
      <c r="C502" s="515"/>
      <c r="D502" s="515"/>
      <c r="E502" s="515"/>
      <c r="F502" s="515"/>
      <c r="G502" s="515"/>
      <c r="H502" s="515"/>
      <c r="I502" s="515"/>
      <c r="J502" s="515"/>
      <c r="K502" s="515"/>
      <c r="L502" s="515"/>
      <c r="M502" s="515"/>
    </row>
    <row r="503" spans="2:13">
      <c r="B503" s="515"/>
      <c r="C503" s="515"/>
      <c r="D503" s="515"/>
      <c r="E503" s="515"/>
      <c r="F503" s="515"/>
      <c r="G503" s="515"/>
      <c r="H503" s="515"/>
      <c r="I503" s="515"/>
      <c r="J503" s="515"/>
      <c r="K503" s="515"/>
      <c r="L503" s="515"/>
      <c r="M503" s="515"/>
    </row>
    <row r="504" spans="2:13">
      <c r="B504" s="515"/>
      <c r="C504" s="515"/>
      <c r="D504" s="515"/>
      <c r="E504" s="515"/>
      <c r="F504" s="515"/>
      <c r="G504" s="515"/>
      <c r="H504" s="515"/>
      <c r="I504" s="515"/>
      <c r="J504" s="515"/>
      <c r="K504" s="515"/>
      <c r="L504" s="515"/>
      <c r="M504" s="515"/>
    </row>
    <row r="505" spans="2:13">
      <c r="B505" s="515"/>
      <c r="C505" s="515"/>
      <c r="D505" s="515"/>
      <c r="E505" s="515"/>
      <c r="F505" s="515"/>
      <c r="G505" s="515"/>
      <c r="H505" s="515"/>
      <c r="I505" s="515"/>
      <c r="J505" s="515"/>
      <c r="K505" s="515"/>
      <c r="L505" s="515"/>
      <c r="M505" s="515"/>
    </row>
    <row r="506" spans="2:13">
      <c r="B506" s="515"/>
      <c r="C506" s="515"/>
      <c r="D506" s="515"/>
      <c r="E506" s="515"/>
      <c r="F506" s="515"/>
      <c r="G506" s="515"/>
      <c r="H506" s="515"/>
      <c r="I506" s="515"/>
      <c r="J506" s="515"/>
      <c r="K506" s="515"/>
      <c r="L506" s="515"/>
      <c r="M506" s="515"/>
    </row>
    <row r="507" spans="2:13">
      <c r="B507" s="515"/>
      <c r="C507" s="515"/>
      <c r="D507" s="515"/>
      <c r="E507" s="515"/>
      <c r="F507" s="515"/>
      <c r="G507" s="515"/>
      <c r="H507" s="515"/>
      <c r="I507" s="515"/>
      <c r="J507" s="515"/>
      <c r="K507" s="515"/>
      <c r="L507" s="515"/>
      <c r="M507" s="515"/>
    </row>
    <row r="508" spans="2:13">
      <c r="B508" s="515"/>
      <c r="C508" s="515"/>
      <c r="D508" s="515"/>
      <c r="E508" s="515"/>
      <c r="F508" s="515"/>
      <c r="G508" s="515"/>
      <c r="H508" s="515"/>
      <c r="I508" s="515"/>
      <c r="J508" s="515"/>
      <c r="K508" s="515"/>
      <c r="L508" s="515"/>
      <c r="M508" s="515"/>
    </row>
    <row r="509" spans="2:13">
      <c r="B509" s="515"/>
      <c r="C509" s="515"/>
      <c r="D509" s="515"/>
      <c r="E509" s="515"/>
      <c r="F509" s="515"/>
      <c r="G509" s="515"/>
      <c r="H509" s="515"/>
      <c r="I509" s="515"/>
      <c r="J509" s="515"/>
      <c r="K509" s="515"/>
      <c r="L509" s="515"/>
      <c r="M509" s="515"/>
    </row>
    <row r="510" spans="2:13">
      <c r="B510" s="515"/>
      <c r="C510" s="515"/>
      <c r="D510" s="515"/>
      <c r="E510" s="515"/>
      <c r="F510" s="515"/>
      <c r="G510" s="515"/>
      <c r="H510" s="515"/>
      <c r="I510" s="515"/>
      <c r="J510" s="515"/>
      <c r="K510" s="515"/>
      <c r="L510" s="515"/>
      <c r="M510" s="515"/>
    </row>
    <row r="511" spans="2:13">
      <c r="B511" s="515"/>
      <c r="C511" s="515"/>
      <c r="D511" s="515"/>
      <c r="E511" s="515"/>
      <c r="F511" s="515"/>
      <c r="G511" s="515"/>
      <c r="H511" s="515"/>
      <c r="I511" s="515"/>
      <c r="J511" s="515"/>
      <c r="K511" s="515"/>
      <c r="L511" s="515"/>
      <c r="M511" s="515"/>
    </row>
    <row r="512" spans="2:13">
      <c r="B512" s="515"/>
      <c r="C512" s="515"/>
      <c r="D512" s="515"/>
      <c r="E512" s="515"/>
      <c r="F512" s="515"/>
      <c r="G512" s="515"/>
      <c r="H512" s="515"/>
      <c r="I512" s="515"/>
      <c r="J512" s="515"/>
      <c r="K512" s="515"/>
      <c r="L512" s="515"/>
      <c r="M512" s="515"/>
    </row>
    <row r="513" spans="2:13">
      <c r="B513" s="515"/>
      <c r="C513" s="515"/>
      <c r="D513" s="515"/>
      <c r="E513" s="515"/>
      <c r="F513" s="515"/>
      <c r="G513" s="515"/>
      <c r="H513" s="515"/>
      <c r="I513" s="515"/>
      <c r="J513" s="515"/>
      <c r="K513" s="515"/>
      <c r="L513" s="515"/>
      <c r="M513" s="515"/>
    </row>
    <row r="514" spans="2:13">
      <c r="B514" s="515"/>
      <c r="C514" s="515"/>
      <c r="D514" s="515"/>
      <c r="E514" s="515"/>
      <c r="F514" s="515"/>
      <c r="G514" s="515"/>
      <c r="H514" s="515"/>
      <c r="I514" s="515"/>
      <c r="J514" s="515"/>
      <c r="K514" s="515"/>
      <c r="L514" s="515"/>
      <c r="M514" s="515"/>
    </row>
    <row r="515" spans="2:13">
      <c r="B515" s="515"/>
      <c r="C515" s="515"/>
      <c r="D515" s="515"/>
      <c r="E515" s="515"/>
      <c r="F515" s="515"/>
      <c r="G515" s="515"/>
      <c r="H515" s="515"/>
      <c r="I515" s="515"/>
      <c r="J515" s="515"/>
      <c r="K515" s="515"/>
      <c r="L515" s="515"/>
      <c r="M515" s="515"/>
    </row>
    <row r="516" spans="2:13">
      <c r="B516" s="515"/>
      <c r="C516" s="515"/>
      <c r="D516" s="515"/>
      <c r="E516" s="515"/>
      <c r="F516" s="515"/>
      <c r="G516" s="515"/>
      <c r="H516" s="515"/>
      <c r="I516" s="515"/>
      <c r="J516" s="515"/>
      <c r="K516" s="515"/>
      <c r="L516" s="515"/>
      <c r="M516" s="515"/>
    </row>
    <row r="517" spans="2:13">
      <c r="B517" s="515"/>
      <c r="C517" s="515"/>
      <c r="D517" s="515"/>
      <c r="E517" s="515"/>
      <c r="F517" s="515"/>
      <c r="G517" s="515"/>
      <c r="H517" s="515"/>
      <c r="I517" s="515"/>
      <c r="J517" s="515"/>
      <c r="K517" s="515"/>
      <c r="L517" s="515"/>
      <c r="M517" s="515"/>
    </row>
    <row r="518" spans="2:13">
      <c r="B518" s="515"/>
      <c r="C518" s="515"/>
      <c r="D518" s="515"/>
      <c r="E518" s="515"/>
      <c r="F518" s="515"/>
      <c r="G518" s="515"/>
      <c r="H518" s="515"/>
      <c r="I518" s="515"/>
      <c r="J518" s="515"/>
      <c r="K518" s="515"/>
      <c r="L518" s="515"/>
      <c r="M518" s="515"/>
    </row>
    <row r="519" spans="2:13">
      <c r="B519" s="515"/>
      <c r="C519" s="515"/>
      <c r="D519" s="515"/>
      <c r="E519" s="515"/>
      <c r="F519" s="515"/>
      <c r="G519" s="515"/>
      <c r="H519" s="515"/>
      <c r="I519" s="515"/>
      <c r="J519" s="515"/>
      <c r="K519" s="515"/>
      <c r="L519" s="515"/>
      <c r="M519" s="515"/>
    </row>
    <row r="520" spans="2:13">
      <c r="B520" s="515"/>
      <c r="C520" s="515"/>
      <c r="D520" s="515"/>
      <c r="E520" s="515"/>
      <c r="F520" s="515"/>
      <c r="G520" s="515"/>
      <c r="H520" s="515"/>
      <c r="I520" s="515"/>
      <c r="J520" s="515"/>
      <c r="K520" s="515"/>
      <c r="L520" s="515"/>
      <c r="M520" s="515"/>
    </row>
    <row r="521" spans="2:13">
      <c r="B521" s="515"/>
      <c r="C521" s="515"/>
      <c r="D521" s="515"/>
      <c r="E521" s="515"/>
      <c r="F521" s="515"/>
      <c r="G521" s="515"/>
      <c r="H521" s="515"/>
      <c r="I521" s="515"/>
      <c r="J521" s="515"/>
      <c r="K521" s="515"/>
      <c r="L521" s="515"/>
      <c r="M521" s="515"/>
    </row>
    <row r="522" spans="2:13">
      <c r="B522" s="515"/>
      <c r="C522" s="515"/>
      <c r="D522" s="515"/>
      <c r="E522" s="515"/>
      <c r="F522" s="515"/>
      <c r="G522" s="515"/>
      <c r="H522" s="515"/>
      <c r="I522" s="515"/>
      <c r="J522" s="515"/>
      <c r="K522" s="515"/>
      <c r="L522" s="515"/>
      <c r="M522" s="515"/>
    </row>
    <row r="523" spans="2:13">
      <c r="B523" s="515"/>
      <c r="C523" s="515"/>
      <c r="D523" s="515"/>
      <c r="E523" s="515"/>
      <c r="F523" s="515"/>
      <c r="G523" s="515"/>
      <c r="H523" s="515"/>
      <c r="I523" s="515"/>
      <c r="J523" s="515"/>
      <c r="K523" s="515"/>
      <c r="L523" s="515"/>
      <c r="M523" s="515"/>
    </row>
    <row r="524" spans="2:13">
      <c r="B524" s="515"/>
      <c r="C524" s="515"/>
      <c r="D524" s="515"/>
      <c r="E524" s="515"/>
      <c r="F524" s="515"/>
      <c r="G524" s="515"/>
      <c r="H524" s="515"/>
      <c r="I524" s="515"/>
      <c r="J524" s="515"/>
      <c r="K524" s="515"/>
      <c r="L524" s="515"/>
      <c r="M524" s="515"/>
    </row>
    <row r="525" spans="2:13">
      <c r="B525" s="515"/>
      <c r="C525" s="515"/>
      <c r="D525" s="515"/>
      <c r="E525" s="515"/>
      <c r="F525" s="515"/>
      <c r="G525" s="515"/>
      <c r="H525" s="515"/>
      <c r="I525" s="515"/>
      <c r="J525" s="515"/>
      <c r="K525" s="515"/>
      <c r="L525" s="515"/>
      <c r="M525" s="515"/>
    </row>
    <row r="526" spans="2:13">
      <c r="B526" s="515"/>
      <c r="C526" s="515"/>
      <c r="D526" s="515"/>
      <c r="E526" s="515"/>
      <c r="F526" s="515"/>
      <c r="G526" s="515"/>
      <c r="H526" s="515"/>
      <c r="I526" s="515"/>
      <c r="J526" s="515"/>
      <c r="K526" s="515"/>
      <c r="L526" s="515"/>
      <c r="M526" s="515"/>
    </row>
    <row r="527" spans="2:13">
      <c r="B527" s="515"/>
      <c r="C527" s="515"/>
      <c r="D527" s="515"/>
      <c r="E527" s="515"/>
      <c r="F527" s="515"/>
      <c r="G527" s="515"/>
      <c r="H527" s="515"/>
      <c r="I527" s="515"/>
      <c r="J527" s="515"/>
      <c r="K527" s="515"/>
      <c r="L527" s="515"/>
      <c r="M527" s="515"/>
    </row>
    <row r="528" spans="2:13">
      <c r="B528" s="515"/>
      <c r="C528" s="515"/>
      <c r="D528" s="515"/>
      <c r="E528" s="515"/>
      <c r="F528" s="515"/>
      <c r="G528" s="515"/>
      <c r="H528" s="515"/>
      <c r="I528" s="515"/>
      <c r="J528" s="515"/>
      <c r="K528" s="515"/>
      <c r="L528" s="515"/>
      <c r="M528" s="515"/>
    </row>
    <row r="529" spans="2:13">
      <c r="B529" s="515"/>
      <c r="C529" s="515"/>
      <c r="D529" s="515"/>
      <c r="E529" s="515"/>
      <c r="F529" s="515"/>
      <c r="G529" s="515"/>
      <c r="H529" s="515"/>
      <c r="I529" s="515"/>
      <c r="J529" s="515"/>
      <c r="K529" s="515"/>
      <c r="L529" s="515"/>
      <c r="M529" s="515"/>
    </row>
    <row r="530" spans="2:13">
      <c r="B530" s="515"/>
      <c r="C530" s="515"/>
      <c r="D530" s="515"/>
      <c r="E530" s="515"/>
      <c r="F530" s="515"/>
      <c r="G530" s="515"/>
      <c r="H530" s="515"/>
      <c r="I530" s="515"/>
      <c r="J530" s="515"/>
      <c r="K530" s="515"/>
      <c r="L530" s="515"/>
      <c r="M530" s="515"/>
    </row>
    <row r="531" spans="2:13">
      <c r="B531" s="515"/>
      <c r="C531" s="515"/>
      <c r="D531" s="515"/>
      <c r="E531" s="515"/>
      <c r="F531" s="515"/>
      <c r="G531" s="515"/>
      <c r="H531" s="515"/>
      <c r="I531" s="515"/>
      <c r="J531" s="515"/>
      <c r="K531" s="515"/>
      <c r="L531" s="515"/>
      <c r="M531" s="515"/>
    </row>
    <row r="532" spans="2:13">
      <c r="B532" s="515"/>
      <c r="C532" s="515"/>
      <c r="D532" s="515"/>
      <c r="E532" s="515"/>
      <c r="F532" s="515"/>
      <c r="G532" s="515"/>
      <c r="H532" s="515"/>
      <c r="I532" s="515"/>
      <c r="J532" s="515"/>
      <c r="K532" s="515"/>
      <c r="L532" s="515"/>
      <c r="M532" s="515"/>
    </row>
    <row r="533" spans="2:13">
      <c r="B533" s="515"/>
      <c r="C533" s="515"/>
      <c r="D533" s="515"/>
      <c r="E533" s="515"/>
      <c r="F533" s="515"/>
      <c r="G533" s="515"/>
      <c r="H533" s="515"/>
      <c r="I533" s="515"/>
      <c r="J533" s="515"/>
      <c r="K533" s="515"/>
      <c r="L533" s="515"/>
      <c r="M533" s="515"/>
    </row>
    <row r="534" spans="2:13">
      <c r="B534" s="515"/>
      <c r="C534" s="515"/>
      <c r="D534" s="515"/>
      <c r="E534" s="515"/>
      <c r="F534" s="515"/>
      <c r="G534" s="515"/>
      <c r="H534" s="515"/>
      <c r="I534" s="515"/>
      <c r="J534" s="515"/>
      <c r="K534" s="515"/>
      <c r="L534" s="515"/>
      <c r="M534" s="515"/>
    </row>
    <row r="535" spans="2:13">
      <c r="B535" s="515"/>
      <c r="C535" s="515"/>
      <c r="D535" s="515"/>
      <c r="E535" s="515"/>
      <c r="F535" s="515"/>
      <c r="G535" s="515"/>
      <c r="H535" s="515"/>
      <c r="I535" s="515"/>
      <c r="J535" s="515"/>
      <c r="K535" s="515"/>
      <c r="L535" s="515"/>
      <c r="M535" s="515"/>
    </row>
    <row r="536" spans="2:13">
      <c r="B536" s="515"/>
      <c r="C536" s="515"/>
      <c r="D536" s="515"/>
      <c r="E536" s="515"/>
      <c r="F536" s="515"/>
      <c r="G536" s="515"/>
      <c r="H536" s="515"/>
      <c r="I536" s="515"/>
      <c r="J536" s="515"/>
      <c r="K536" s="515"/>
      <c r="L536" s="515"/>
      <c r="M536" s="515"/>
    </row>
    <row r="537" spans="2:13">
      <c r="B537" s="515"/>
      <c r="C537" s="515"/>
      <c r="D537" s="515"/>
      <c r="E537" s="515"/>
      <c r="F537" s="515"/>
      <c r="G537" s="515"/>
      <c r="H537" s="515"/>
      <c r="I537" s="515"/>
      <c r="J537" s="515"/>
      <c r="K537" s="515"/>
      <c r="L537" s="515"/>
      <c r="M537" s="515"/>
    </row>
    <row r="538" spans="2:13">
      <c r="B538" s="515"/>
      <c r="C538" s="515"/>
      <c r="D538" s="515"/>
      <c r="E538" s="515"/>
      <c r="F538" s="515"/>
      <c r="G538" s="515"/>
      <c r="H538" s="515"/>
      <c r="I538" s="515"/>
      <c r="J538" s="515"/>
      <c r="K538" s="515"/>
      <c r="L538" s="515"/>
      <c r="M538" s="515"/>
    </row>
    <row r="539" spans="2:13">
      <c r="B539" s="515"/>
      <c r="C539" s="515"/>
      <c r="D539" s="515"/>
      <c r="E539" s="515"/>
      <c r="F539" s="515"/>
      <c r="G539" s="515"/>
      <c r="H539" s="515"/>
      <c r="I539" s="515"/>
      <c r="J539" s="515"/>
      <c r="K539" s="515"/>
      <c r="L539" s="515"/>
      <c r="M539" s="515"/>
    </row>
    <row r="540" spans="2:13">
      <c r="B540" s="515"/>
      <c r="C540" s="515"/>
      <c r="D540" s="515"/>
      <c r="E540" s="515"/>
      <c r="F540" s="515"/>
      <c r="G540" s="515"/>
      <c r="H540" s="515"/>
      <c r="I540" s="515"/>
      <c r="J540" s="515"/>
      <c r="K540" s="515"/>
      <c r="L540" s="515"/>
      <c r="M540" s="515"/>
    </row>
    <row r="541" spans="2:13">
      <c r="B541" s="515"/>
      <c r="C541" s="515"/>
      <c r="D541" s="515"/>
      <c r="E541" s="515"/>
      <c r="F541" s="515"/>
      <c r="G541" s="515"/>
      <c r="H541" s="515"/>
      <c r="I541" s="515"/>
      <c r="J541" s="515"/>
      <c r="K541" s="515"/>
      <c r="L541" s="515"/>
      <c r="M541" s="515"/>
    </row>
    <row r="542" spans="2:13">
      <c r="B542" s="515"/>
      <c r="C542" s="515"/>
      <c r="D542" s="515"/>
      <c r="E542" s="515"/>
      <c r="F542" s="515"/>
      <c r="G542" s="515"/>
      <c r="H542" s="515"/>
      <c r="I542" s="515"/>
      <c r="J542" s="515"/>
      <c r="K542" s="515"/>
      <c r="L542" s="515"/>
      <c r="M542" s="515"/>
    </row>
    <row r="543" spans="2:13">
      <c r="B543" s="515"/>
      <c r="C543" s="515"/>
      <c r="D543" s="515"/>
      <c r="E543" s="515"/>
      <c r="F543" s="515"/>
      <c r="G543" s="515"/>
      <c r="H543" s="515"/>
      <c r="I543" s="515"/>
      <c r="J543" s="515"/>
      <c r="K543" s="515"/>
      <c r="L543" s="515"/>
      <c r="M543" s="515"/>
    </row>
    <row r="544" spans="2:13">
      <c r="B544" s="515"/>
      <c r="C544" s="515"/>
      <c r="D544" s="515"/>
      <c r="E544" s="515"/>
      <c r="F544" s="515"/>
      <c r="G544" s="515"/>
      <c r="H544" s="515"/>
      <c r="I544" s="515"/>
      <c r="J544" s="515"/>
      <c r="K544" s="515"/>
      <c r="L544" s="515"/>
      <c r="M544" s="515"/>
    </row>
    <row r="545" spans="2:13">
      <c r="B545" s="515"/>
      <c r="C545" s="515"/>
      <c r="D545" s="515"/>
      <c r="E545" s="515"/>
      <c r="F545" s="515"/>
      <c r="G545" s="515"/>
      <c r="H545" s="515"/>
      <c r="I545" s="515"/>
      <c r="J545" s="515"/>
      <c r="K545" s="515"/>
      <c r="L545" s="515"/>
      <c r="M545" s="515"/>
    </row>
    <row r="546" spans="2:13">
      <c r="B546" s="515"/>
      <c r="C546" s="515"/>
      <c r="D546" s="515"/>
      <c r="E546" s="515"/>
      <c r="F546" s="515"/>
      <c r="G546" s="515"/>
      <c r="H546" s="515"/>
      <c r="I546" s="515"/>
      <c r="J546" s="515"/>
      <c r="K546" s="515"/>
      <c r="L546" s="515"/>
      <c r="M546" s="515"/>
    </row>
    <row r="547" spans="2:13">
      <c r="B547" s="515"/>
      <c r="C547" s="515"/>
      <c r="D547" s="515"/>
      <c r="E547" s="515"/>
      <c r="F547" s="515"/>
      <c r="G547" s="515"/>
      <c r="H547" s="515"/>
      <c r="I547" s="515"/>
      <c r="J547" s="515"/>
      <c r="K547" s="515"/>
      <c r="L547" s="515"/>
      <c r="M547" s="515"/>
    </row>
    <row r="548" spans="2:13">
      <c r="B548" s="515"/>
      <c r="C548" s="515"/>
      <c r="D548" s="515"/>
      <c r="E548" s="515"/>
      <c r="F548" s="515"/>
      <c r="G548" s="515"/>
      <c r="H548" s="515"/>
      <c r="I548" s="515"/>
      <c r="J548" s="515"/>
      <c r="K548" s="515"/>
      <c r="L548" s="515"/>
      <c r="M548" s="515"/>
    </row>
    <row r="549" spans="2:13">
      <c r="B549" s="515"/>
      <c r="C549" s="515"/>
      <c r="D549" s="515"/>
      <c r="E549" s="515"/>
      <c r="F549" s="515"/>
      <c r="G549" s="515"/>
      <c r="H549" s="515"/>
      <c r="I549" s="515"/>
      <c r="J549" s="515"/>
      <c r="K549" s="515"/>
      <c r="L549" s="515"/>
      <c r="M549" s="515"/>
    </row>
    <row r="550" spans="2:13">
      <c r="B550" s="515"/>
      <c r="C550" s="515"/>
      <c r="D550" s="515"/>
      <c r="E550" s="515"/>
      <c r="F550" s="515"/>
      <c r="G550" s="515"/>
      <c r="H550" s="515"/>
      <c r="I550" s="515"/>
      <c r="J550" s="515"/>
      <c r="K550" s="515"/>
      <c r="L550" s="515"/>
      <c r="M550" s="515"/>
    </row>
    <row r="551" spans="2:13">
      <c r="B551" s="515"/>
      <c r="C551" s="515"/>
      <c r="D551" s="515"/>
      <c r="E551" s="515"/>
      <c r="F551" s="515"/>
      <c r="G551" s="515"/>
      <c r="H551" s="515"/>
      <c r="I551" s="515"/>
      <c r="J551" s="515"/>
      <c r="K551" s="515"/>
      <c r="L551" s="515"/>
      <c r="M551" s="515"/>
    </row>
    <row r="552" spans="2:13">
      <c r="B552" s="515"/>
      <c r="C552" s="515"/>
      <c r="D552" s="515"/>
      <c r="E552" s="515"/>
      <c r="F552" s="515"/>
      <c r="G552" s="515"/>
      <c r="H552" s="515"/>
      <c r="I552" s="515"/>
      <c r="J552" s="515"/>
      <c r="K552" s="515"/>
      <c r="L552" s="515"/>
      <c r="M552" s="515"/>
    </row>
    <row r="553" spans="2:13">
      <c r="B553" s="515"/>
      <c r="C553" s="515"/>
      <c r="D553" s="515"/>
      <c r="E553" s="515"/>
      <c r="F553" s="515"/>
      <c r="G553" s="515"/>
      <c r="H553" s="515"/>
      <c r="I553" s="515"/>
      <c r="J553" s="515"/>
      <c r="K553" s="515"/>
      <c r="L553" s="515"/>
      <c r="M553" s="515"/>
    </row>
    <row r="554" spans="2:13">
      <c r="B554" s="515"/>
      <c r="C554" s="515"/>
      <c r="D554" s="515"/>
      <c r="E554" s="515"/>
      <c r="F554" s="515"/>
      <c r="G554" s="515"/>
      <c r="H554" s="515"/>
      <c r="I554" s="515"/>
      <c r="J554" s="515"/>
      <c r="K554" s="515"/>
      <c r="L554" s="515"/>
      <c r="M554" s="515"/>
    </row>
    <row r="555" spans="2:13">
      <c r="B555" s="515"/>
      <c r="C555" s="515"/>
      <c r="D555" s="515"/>
      <c r="E555" s="515"/>
      <c r="F555" s="515"/>
      <c r="G555" s="515"/>
      <c r="H555" s="515"/>
      <c r="I555" s="515"/>
      <c r="J555" s="515"/>
      <c r="K555" s="515"/>
      <c r="L555" s="515"/>
      <c r="M555" s="515"/>
    </row>
    <row r="556" spans="2:13">
      <c r="B556" s="515"/>
      <c r="C556" s="515"/>
      <c r="D556" s="515"/>
      <c r="E556" s="515"/>
      <c r="F556" s="515"/>
      <c r="G556" s="515"/>
      <c r="H556" s="515"/>
      <c r="I556" s="515"/>
      <c r="J556" s="515"/>
      <c r="K556" s="515"/>
      <c r="L556" s="515"/>
      <c r="M556" s="515"/>
    </row>
    <row r="557" spans="2:13">
      <c r="B557" s="515"/>
      <c r="C557" s="515"/>
      <c r="D557" s="515"/>
      <c r="E557" s="515"/>
      <c r="F557" s="515"/>
      <c r="G557" s="515"/>
      <c r="H557" s="515"/>
      <c r="I557" s="515"/>
      <c r="J557" s="515"/>
      <c r="K557" s="515"/>
      <c r="L557" s="515"/>
      <c r="M557" s="515"/>
    </row>
    <row r="558" spans="2:13">
      <c r="B558" s="515"/>
      <c r="C558" s="515"/>
      <c r="D558" s="515"/>
      <c r="E558" s="515"/>
      <c r="F558" s="515"/>
      <c r="G558" s="515"/>
      <c r="H558" s="515"/>
      <c r="I558" s="515"/>
      <c r="J558" s="515"/>
      <c r="K558" s="515"/>
      <c r="L558" s="515"/>
      <c r="M558" s="515"/>
    </row>
    <row r="559" spans="2:13">
      <c r="B559" s="515"/>
      <c r="C559" s="515"/>
      <c r="D559" s="515"/>
      <c r="E559" s="515"/>
      <c r="F559" s="515"/>
      <c r="G559" s="515"/>
      <c r="H559" s="515"/>
      <c r="I559" s="515"/>
      <c r="J559" s="515"/>
      <c r="K559" s="515"/>
      <c r="L559" s="515"/>
      <c r="M559" s="515"/>
    </row>
    <row r="560" spans="2:13">
      <c r="B560" s="515"/>
      <c r="C560" s="515"/>
      <c r="D560" s="515"/>
      <c r="E560" s="515"/>
      <c r="F560" s="515"/>
      <c r="G560" s="515"/>
      <c r="H560" s="515"/>
      <c r="I560" s="515"/>
      <c r="J560" s="515"/>
      <c r="K560" s="515"/>
      <c r="L560" s="515"/>
      <c r="M560" s="515"/>
    </row>
    <row r="561" spans="2:13">
      <c r="B561" s="515"/>
      <c r="C561" s="515"/>
      <c r="D561" s="515"/>
      <c r="E561" s="515"/>
      <c r="F561" s="515"/>
      <c r="G561" s="515"/>
      <c r="H561" s="515"/>
      <c r="I561" s="515"/>
      <c r="J561" s="515"/>
      <c r="K561" s="515"/>
      <c r="L561" s="515"/>
      <c r="M561" s="515"/>
    </row>
    <row r="562" spans="2:13">
      <c r="B562" s="515"/>
      <c r="C562" s="515"/>
      <c r="D562" s="515"/>
      <c r="E562" s="515"/>
      <c r="F562" s="515"/>
      <c r="G562" s="515"/>
      <c r="H562" s="515"/>
      <c r="I562" s="515"/>
      <c r="J562" s="515"/>
      <c r="K562" s="515"/>
      <c r="L562" s="515"/>
      <c r="M562" s="515"/>
    </row>
    <row r="563" spans="2:13">
      <c r="B563" s="515"/>
      <c r="C563" s="515"/>
      <c r="D563" s="515"/>
      <c r="E563" s="515"/>
      <c r="F563" s="515"/>
      <c r="G563" s="515"/>
      <c r="H563" s="515"/>
      <c r="I563" s="515"/>
      <c r="J563" s="515"/>
      <c r="K563" s="515"/>
      <c r="L563" s="515"/>
      <c r="M563" s="515"/>
    </row>
    <row r="564" spans="2:13">
      <c r="B564" s="515"/>
      <c r="C564" s="515"/>
      <c r="D564" s="515"/>
      <c r="E564" s="515"/>
      <c r="F564" s="515"/>
      <c r="G564" s="515"/>
      <c r="H564" s="515"/>
      <c r="I564" s="515"/>
      <c r="J564" s="515"/>
      <c r="K564" s="515"/>
      <c r="L564" s="515"/>
      <c r="M564" s="515"/>
    </row>
    <row r="565" spans="2:13">
      <c r="B565" s="515"/>
      <c r="C565" s="515"/>
      <c r="D565" s="515"/>
      <c r="E565" s="515"/>
      <c r="F565" s="515"/>
      <c r="G565" s="515"/>
      <c r="H565" s="515"/>
      <c r="I565" s="515"/>
      <c r="J565" s="515"/>
      <c r="K565" s="515"/>
      <c r="L565" s="515"/>
      <c r="M565" s="515"/>
    </row>
    <row r="566" spans="2:13">
      <c r="B566" s="515"/>
      <c r="C566" s="515"/>
      <c r="D566" s="515"/>
      <c r="E566" s="515"/>
      <c r="F566" s="515"/>
      <c r="G566" s="515"/>
      <c r="H566" s="515"/>
      <c r="I566" s="515"/>
      <c r="J566" s="515"/>
      <c r="K566" s="515"/>
      <c r="L566" s="515"/>
      <c r="M566" s="515"/>
    </row>
    <row r="567" spans="2:13">
      <c r="B567" s="515"/>
      <c r="C567" s="515"/>
      <c r="D567" s="515"/>
      <c r="E567" s="515"/>
      <c r="F567" s="515"/>
      <c r="G567" s="515"/>
      <c r="H567" s="515"/>
      <c r="I567" s="515"/>
      <c r="J567" s="515"/>
      <c r="K567" s="515"/>
      <c r="L567" s="515"/>
      <c r="M567" s="515"/>
    </row>
    <row r="568" spans="2:13">
      <c r="B568" s="515"/>
      <c r="C568" s="515"/>
      <c r="D568" s="515"/>
      <c r="E568" s="515"/>
      <c r="F568" s="515"/>
      <c r="G568" s="515"/>
      <c r="H568" s="515"/>
      <c r="I568" s="515"/>
      <c r="J568" s="515"/>
      <c r="K568" s="515"/>
      <c r="L568" s="515"/>
      <c r="M568" s="515"/>
    </row>
    <row r="569" spans="2:13">
      <c r="B569" s="515"/>
      <c r="C569" s="515"/>
      <c r="D569" s="515"/>
      <c r="E569" s="515"/>
      <c r="F569" s="515"/>
      <c r="G569" s="515"/>
      <c r="H569" s="515"/>
      <c r="I569" s="515"/>
      <c r="J569" s="515"/>
      <c r="K569" s="515"/>
      <c r="L569" s="515"/>
      <c r="M569" s="515"/>
    </row>
    <row r="570" spans="2:13">
      <c r="B570" s="515"/>
      <c r="C570" s="515"/>
      <c r="D570" s="515"/>
      <c r="E570" s="515"/>
      <c r="F570" s="515"/>
      <c r="G570" s="515"/>
      <c r="H570" s="515"/>
      <c r="I570" s="515"/>
      <c r="J570" s="515"/>
      <c r="K570" s="515"/>
      <c r="L570" s="515"/>
      <c r="M570" s="515"/>
    </row>
    <row r="571" spans="2:13">
      <c r="B571" s="515"/>
      <c r="C571" s="515"/>
      <c r="D571" s="515"/>
      <c r="E571" s="515"/>
      <c r="F571" s="515"/>
      <c r="G571" s="515"/>
      <c r="H571" s="515"/>
      <c r="I571" s="515"/>
      <c r="J571" s="515"/>
      <c r="K571" s="515"/>
      <c r="L571" s="515"/>
      <c r="M571" s="515"/>
    </row>
    <row r="572" spans="2:13">
      <c r="B572" s="515"/>
      <c r="C572" s="515"/>
      <c r="D572" s="515"/>
      <c r="E572" s="515"/>
      <c r="F572" s="515"/>
      <c r="G572" s="515"/>
      <c r="H572" s="515"/>
      <c r="I572" s="515"/>
      <c r="J572" s="515"/>
      <c r="K572" s="515"/>
      <c r="L572" s="515"/>
      <c r="M572" s="515"/>
    </row>
    <row r="573" spans="2:13">
      <c r="B573" s="515"/>
      <c r="C573" s="515"/>
      <c r="D573" s="515"/>
      <c r="E573" s="515"/>
      <c r="F573" s="515"/>
      <c r="G573" s="515"/>
      <c r="H573" s="515"/>
      <c r="I573" s="515"/>
      <c r="J573" s="515"/>
      <c r="K573" s="515"/>
      <c r="L573" s="515"/>
      <c r="M573" s="515"/>
    </row>
    <row r="574" spans="2:13">
      <c r="B574" s="515"/>
      <c r="C574" s="515"/>
      <c r="D574" s="515"/>
      <c r="E574" s="515"/>
      <c r="F574" s="515"/>
      <c r="G574" s="515"/>
      <c r="H574" s="515"/>
      <c r="I574" s="515"/>
      <c r="J574" s="515"/>
      <c r="K574" s="515"/>
      <c r="L574" s="515"/>
      <c r="M574" s="515"/>
    </row>
    <row r="575" spans="2:13">
      <c r="B575" s="515"/>
      <c r="C575" s="515"/>
      <c r="D575" s="515"/>
      <c r="E575" s="515"/>
      <c r="F575" s="515"/>
      <c r="G575" s="515"/>
      <c r="H575" s="515"/>
      <c r="I575" s="515"/>
      <c r="J575" s="515"/>
      <c r="K575" s="515"/>
      <c r="L575" s="515"/>
      <c r="M575" s="515"/>
    </row>
    <row r="576" spans="2:13">
      <c r="B576" s="515"/>
      <c r="C576" s="515"/>
      <c r="D576" s="515"/>
      <c r="E576" s="515"/>
      <c r="F576" s="515"/>
      <c r="G576" s="515"/>
      <c r="H576" s="515"/>
      <c r="I576" s="515"/>
      <c r="J576" s="515"/>
      <c r="K576" s="515"/>
      <c r="L576" s="515"/>
      <c r="M576" s="515"/>
    </row>
    <row r="577" spans="2:13">
      <c r="B577" s="515"/>
      <c r="C577" s="515"/>
      <c r="D577" s="515"/>
      <c r="E577" s="515"/>
      <c r="F577" s="515"/>
      <c r="G577" s="515"/>
      <c r="H577" s="515"/>
      <c r="I577" s="515"/>
      <c r="J577" s="515"/>
      <c r="K577" s="515"/>
      <c r="L577" s="515"/>
      <c r="M577" s="515"/>
    </row>
    <row r="578" spans="2:13">
      <c r="B578" s="515"/>
      <c r="C578" s="515"/>
      <c r="D578" s="515"/>
      <c r="E578" s="515"/>
      <c r="F578" s="515"/>
      <c r="G578" s="515"/>
      <c r="H578" s="515"/>
      <c r="I578" s="515"/>
      <c r="J578" s="515"/>
      <c r="K578" s="515"/>
      <c r="L578" s="515"/>
      <c r="M578" s="515"/>
    </row>
    <row r="579" spans="2:13">
      <c r="B579" s="515"/>
      <c r="C579" s="515"/>
      <c r="D579" s="515"/>
      <c r="E579" s="515"/>
      <c r="F579" s="515"/>
      <c r="G579" s="515"/>
      <c r="H579" s="515"/>
      <c r="I579" s="515"/>
      <c r="J579" s="515"/>
      <c r="K579" s="515"/>
      <c r="L579" s="515"/>
      <c r="M579" s="515"/>
    </row>
    <row r="580" spans="2:13">
      <c r="B580" s="515"/>
      <c r="C580" s="515"/>
      <c r="D580" s="515"/>
      <c r="E580" s="515"/>
      <c r="F580" s="515"/>
      <c r="G580" s="515"/>
      <c r="H580" s="515"/>
      <c r="I580" s="515"/>
      <c r="J580" s="515"/>
      <c r="K580" s="515"/>
      <c r="L580" s="515"/>
      <c r="M580" s="515"/>
    </row>
    <row r="581" spans="2:13">
      <c r="B581" s="515"/>
      <c r="C581" s="515"/>
      <c r="D581" s="515"/>
      <c r="E581" s="515"/>
      <c r="F581" s="515"/>
      <c r="G581" s="515"/>
      <c r="H581" s="515"/>
      <c r="I581" s="515"/>
      <c r="J581" s="515"/>
      <c r="K581" s="515"/>
      <c r="L581" s="515"/>
      <c r="M581" s="515"/>
    </row>
    <row r="582" spans="2:13">
      <c r="B582" s="515"/>
      <c r="C582" s="515"/>
      <c r="D582" s="515"/>
      <c r="E582" s="515"/>
      <c r="F582" s="515"/>
      <c r="G582" s="515"/>
      <c r="H582" s="515"/>
      <c r="I582" s="515"/>
      <c r="J582" s="515"/>
      <c r="K582" s="515"/>
      <c r="L582" s="515"/>
      <c r="M582" s="515"/>
    </row>
    <row r="583" spans="2:13">
      <c r="B583" s="515"/>
      <c r="C583" s="515"/>
      <c r="D583" s="515"/>
      <c r="E583" s="515"/>
      <c r="F583" s="515"/>
      <c r="G583" s="515"/>
      <c r="H583" s="515"/>
      <c r="I583" s="515"/>
      <c r="J583" s="515"/>
      <c r="K583" s="515"/>
      <c r="L583" s="515"/>
      <c r="M583" s="515"/>
    </row>
    <row r="584" spans="2:13">
      <c r="B584" s="515"/>
      <c r="C584" s="515"/>
      <c r="D584" s="515"/>
      <c r="E584" s="515"/>
      <c r="F584" s="515"/>
      <c r="G584" s="515"/>
      <c r="H584" s="515"/>
      <c r="I584" s="515"/>
      <c r="J584" s="515"/>
      <c r="K584" s="515"/>
      <c r="L584" s="515"/>
      <c r="M584" s="515"/>
    </row>
    <row r="585" spans="2:13">
      <c r="B585" s="515"/>
      <c r="C585" s="515"/>
      <c r="D585" s="515"/>
      <c r="E585" s="515"/>
      <c r="F585" s="515"/>
      <c r="G585" s="515"/>
      <c r="H585" s="515"/>
      <c r="I585" s="515"/>
      <c r="J585" s="515"/>
      <c r="K585" s="515"/>
      <c r="L585" s="515"/>
      <c r="M585" s="515"/>
    </row>
    <row r="586" spans="2:13">
      <c r="B586" s="515"/>
      <c r="C586" s="515"/>
      <c r="D586" s="515"/>
      <c r="E586" s="515"/>
      <c r="F586" s="515"/>
      <c r="G586" s="515"/>
      <c r="H586" s="515"/>
      <c r="I586" s="515"/>
      <c r="J586" s="515"/>
      <c r="K586" s="515"/>
      <c r="L586" s="515"/>
      <c r="M586" s="515"/>
    </row>
    <row r="587" spans="2:13">
      <c r="B587" s="515"/>
      <c r="C587" s="515"/>
      <c r="D587" s="515"/>
      <c r="E587" s="515"/>
      <c r="F587" s="515"/>
      <c r="G587" s="515"/>
      <c r="H587" s="515"/>
      <c r="I587" s="515"/>
      <c r="J587" s="515"/>
      <c r="K587" s="515"/>
      <c r="L587" s="515"/>
      <c r="M587" s="515"/>
    </row>
    <row r="588" spans="2:13">
      <c r="B588" s="515"/>
      <c r="C588" s="515"/>
      <c r="D588" s="515"/>
      <c r="E588" s="515"/>
      <c r="F588" s="515"/>
      <c r="G588" s="515"/>
      <c r="H588" s="515"/>
      <c r="I588" s="515"/>
      <c r="J588" s="515"/>
      <c r="K588" s="515"/>
      <c r="L588" s="515"/>
      <c r="M588" s="515"/>
    </row>
    <row r="589" spans="2:13">
      <c r="B589" s="515"/>
      <c r="C589" s="515"/>
      <c r="D589" s="515"/>
      <c r="E589" s="515"/>
      <c r="F589" s="515"/>
      <c r="G589" s="515"/>
      <c r="H589" s="515"/>
      <c r="I589" s="515"/>
      <c r="J589" s="515"/>
      <c r="K589" s="515"/>
      <c r="L589" s="515"/>
      <c r="M589" s="515"/>
    </row>
    <row r="590" spans="2:13">
      <c r="B590" s="515"/>
      <c r="C590" s="515"/>
      <c r="D590" s="515"/>
      <c r="E590" s="515"/>
      <c r="F590" s="515"/>
      <c r="G590" s="515"/>
      <c r="H590" s="515"/>
      <c r="I590" s="515"/>
      <c r="J590" s="515"/>
      <c r="K590" s="515"/>
      <c r="L590" s="515"/>
      <c r="M590" s="515"/>
    </row>
    <row r="591" spans="2:13">
      <c r="B591" s="515"/>
      <c r="C591" s="515"/>
      <c r="D591" s="515"/>
      <c r="E591" s="515"/>
      <c r="F591" s="515"/>
      <c r="G591" s="515"/>
      <c r="H591" s="515"/>
      <c r="I591" s="515"/>
      <c r="J591" s="515"/>
      <c r="K591" s="515"/>
      <c r="L591" s="515"/>
      <c r="M591" s="515"/>
    </row>
    <row r="592" spans="2:13">
      <c r="B592" s="515"/>
      <c r="C592" s="515"/>
      <c r="D592" s="515"/>
      <c r="E592" s="515"/>
      <c r="F592" s="515"/>
      <c r="G592" s="515"/>
      <c r="H592" s="515"/>
      <c r="I592" s="515"/>
      <c r="J592" s="515"/>
      <c r="K592" s="515"/>
      <c r="L592" s="515"/>
      <c r="M592" s="515"/>
    </row>
    <row r="593" spans="2:13">
      <c r="B593" s="515"/>
      <c r="C593" s="515"/>
      <c r="D593" s="515"/>
      <c r="E593" s="515"/>
      <c r="F593" s="515"/>
      <c r="G593" s="515"/>
      <c r="H593" s="515"/>
      <c r="I593" s="515"/>
      <c r="J593" s="515"/>
      <c r="K593" s="515"/>
      <c r="L593" s="515"/>
      <c r="M593" s="515"/>
    </row>
    <row r="594" spans="2:13">
      <c r="B594" s="515"/>
      <c r="C594" s="515"/>
      <c r="D594" s="515"/>
      <c r="E594" s="515"/>
      <c r="F594" s="515"/>
      <c r="G594" s="515"/>
      <c r="H594" s="515"/>
      <c r="I594" s="515"/>
      <c r="J594" s="515"/>
      <c r="K594" s="515"/>
      <c r="L594" s="515"/>
      <c r="M594" s="515"/>
    </row>
    <row r="595" spans="2:13">
      <c r="B595" s="515"/>
      <c r="C595" s="515"/>
      <c r="D595" s="515"/>
      <c r="E595" s="515"/>
      <c r="F595" s="515"/>
      <c r="G595" s="515"/>
      <c r="H595" s="515"/>
      <c r="I595" s="515"/>
      <c r="J595" s="515"/>
      <c r="K595" s="515"/>
      <c r="L595" s="515"/>
      <c r="M595" s="515"/>
    </row>
    <row r="596" spans="2:13">
      <c r="B596" s="515"/>
      <c r="C596" s="515"/>
      <c r="D596" s="515"/>
      <c r="E596" s="515"/>
      <c r="F596" s="515"/>
      <c r="G596" s="515"/>
      <c r="H596" s="515"/>
      <c r="I596" s="515"/>
      <c r="J596" s="515"/>
      <c r="K596" s="515"/>
      <c r="L596" s="515"/>
      <c r="M596" s="515"/>
    </row>
    <row r="597" spans="2:13">
      <c r="B597" s="515"/>
      <c r="C597" s="515"/>
      <c r="D597" s="515"/>
      <c r="E597" s="515"/>
      <c r="F597" s="515"/>
      <c r="G597" s="515"/>
      <c r="H597" s="515"/>
      <c r="I597" s="515"/>
      <c r="J597" s="515"/>
      <c r="K597" s="515"/>
      <c r="L597" s="515"/>
      <c r="M597" s="515"/>
    </row>
    <row r="598" spans="2:13">
      <c r="B598" s="515"/>
      <c r="C598" s="515"/>
      <c r="D598" s="515"/>
      <c r="E598" s="515"/>
      <c r="F598" s="515"/>
      <c r="G598" s="515"/>
      <c r="H598" s="515"/>
      <c r="I598" s="515"/>
      <c r="J598" s="515"/>
      <c r="K598" s="515"/>
      <c r="L598" s="515"/>
      <c r="M598" s="515"/>
    </row>
    <row r="599" spans="2:13">
      <c r="B599" s="515"/>
      <c r="C599" s="515"/>
      <c r="D599" s="515"/>
      <c r="E599" s="515"/>
      <c r="F599" s="515"/>
      <c r="G599" s="515"/>
      <c r="H599" s="515"/>
      <c r="I599" s="515"/>
      <c r="J599" s="515"/>
      <c r="K599" s="515"/>
      <c r="L599" s="515"/>
      <c r="M599" s="515"/>
    </row>
    <row r="600" spans="2:13">
      <c r="B600" s="515"/>
      <c r="C600" s="515"/>
      <c r="D600" s="515"/>
      <c r="E600" s="515"/>
      <c r="F600" s="515"/>
      <c r="G600" s="515"/>
      <c r="H600" s="515"/>
      <c r="I600" s="515"/>
      <c r="J600" s="515"/>
      <c r="K600" s="515"/>
      <c r="L600" s="515"/>
      <c r="M600" s="515"/>
    </row>
    <row r="601" spans="2:13">
      <c r="B601" s="515"/>
      <c r="C601" s="515"/>
      <c r="D601" s="515"/>
      <c r="E601" s="515"/>
      <c r="F601" s="515"/>
      <c r="G601" s="515"/>
      <c r="H601" s="515"/>
      <c r="I601" s="515"/>
      <c r="J601" s="515"/>
      <c r="K601" s="515"/>
      <c r="L601" s="515"/>
      <c r="M601" s="515"/>
    </row>
    <row r="602" spans="2:13">
      <c r="B602" s="515"/>
      <c r="C602" s="515"/>
      <c r="D602" s="515"/>
      <c r="E602" s="515"/>
      <c r="F602" s="515"/>
      <c r="G602" s="515"/>
      <c r="H602" s="515"/>
      <c r="I602" s="515"/>
      <c r="J602" s="515"/>
      <c r="K602" s="515"/>
      <c r="L602" s="515"/>
      <c r="M602" s="515"/>
    </row>
    <row r="603" spans="2:13">
      <c r="B603" s="515"/>
      <c r="C603" s="515"/>
      <c r="D603" s="515"/>
      <c r="E603" s="515"/>
      <c r="F603" s="515"/>
      <c r="G603" s="515"/>
      <c r="H603" s="515"/>
      <c r="I603" s="515"/>
      <c r="J603" s="515"/>
      <c r="K603" s="515"/>
      <c r="L603" s="515"/>
      <c r="M603" s="515"/>
    </row>
    <row r="604" spans="2:13">
      <c r="B604" s="515"/>
      <c r="C604" s="515"/>
      <c r="D604" s="515"/>
      <c r="E604" s="515"/>
      <c r="F604" s="515"/>
      <c r="G604" s="515"/>
      <c r="H604" s="515"/>
      <c r="I604" s="515"/>
      <c r="J604" s="515"/>
      <c r="K604" s="515"/>
      <c r="L604" s="515"/>
      <c r="M604" s="515"/>
    </row>
    <row r="605" spans="2:13">
      <c r="B605" s="515"/>
      <c r="C605" s="515"/>
      <c r="D605" s="515"/>
      <c r="E605" s="515"/>
      <c r="F605" s="515"/>
      <c r="G605" s="515"/>
      <c r="H605" s="515"/>
      <c r="I605" s="515"/>
      <c r="J605" s="515"/>
      <c r="K605" s="515"/>
      <c r="L605" s="515"/>
      <c r="M605" s="515"/>
    </row>
    <row r="606" spans="2:13">
      <c r="B606" s="515"/>
      <c r="C606" s="515"/>
      <c r="D606" s="515"/>
      <c r="E606" s="515"/>
      <c r="F606" s="515"/>
      <c r="G606" s="515"/>
      <c r="H606" s="515"/>
      <c r="I606" s="515"/>
      <c r="J606" s="515"/>
      <c r="K606" s="515"/>
      <c r="L606" s="515"/>
      <c r="M606" s="515"/>
    </row>
  </sheetData>
  <mergeCells count="125">
    <mergeCell ref="C207:D207"/>
    <mergeCell ref="E207:F207"/>
    <mergeCell ref="C260:D260"/>
    <mergeCell ref="E260:F260"/>
    <mergeCell ref="D200:E200"/>
    <mergeCell ref="G200:K200"/>
    <mergeCell ref="D201:E201"/>
    <mergeCell ref="G201:K201"/>
    <mergeCell ref="D202:E202"/>
    <mergeCell ref="G202:K202"/>
    <mergeCell ref="D197:E197"/>
    <mergeCell ref="G197:K197"/>
    <mergeCell ref="D198:E198"/>
    <mergeCell ref="G198:K198"/>
    <mergeCell ref="D199:E199"/>
    <mergeCell ref="G199:K199"/>
    <mergeCell ref="D194:E194"/>
    <mergeCell ref="G194:K194"/>
    <mergeCell ref="D195:E195"/>
    <mergeCell ref="G195:K195"/>
    <mergeCell ref="D196:E196"/>
    <mergeCell ref="G196:K196"/>
    <mergeCell ref="D191:E191"/>
    <mergeCell ref="G191:K191"/>
    <mergeCell ref="D192:E192"/>
    <mergeCell ref="G192:K192"/>
    <mergeCell ref="D193:E193"/>
    <mergeCell ref="G193:K193"/>
    <mergeCell ref="D188:E188"/>
    <mergeCell ref="G188:K188"/>
    <mergeCell ref="D189:E189"/>
    <mergeCell ref="G189:K189"/>
    <mergeCell ref="D190:E190"/>
    <mergeCell ref="G190:K190"/>
    <mergeCell ref="D185:E185"/>
    <mergeCell ref="G185:K185"/>
    <mergeCell ref="D186:E186"/>
    <mergeCell ref="G186:K186"/>
    <mergeCell ref="D187:E187"/>
    <mergeCell ref="G187:K187"/>
    <mergeCell ref="D182:E182"/>
    <mergeCell ref="G182:K182"/>
    <mergeCell ref="D183:E183"/>
    <mergeCell ref="G183:K183"/>
    <mergeCell ref="D184:E184"/>
    <mergeCell ref="G184:K184"/>
    <mergeCell ref="D179:E179"/>
    <mergeCell ref="G179:K179"/>
    <mergeCell ref="D180:E180"/>
    <mergeCell ref="G180:K180"/>
    <mergeCell ref="D181:E181"/>
    <mergeCell ref="G181:K181"/>
    <mergeCell ref="D176:E176"/>
    <mergeCell ref="G176:K176"/>
    <mergeCell ref="D177:E177"/>
    <mergeCell ref="G177:K177"/>
    <mergeCell ref="D178:E178"/>
    <mergeCell ref="G178:K178"/>
    <mergeCell ref="D173:E173"/>
    <mergeCell ref="G173:K173"/>
    <mergeCell ref="D174:E174"/>
    <mergeCell ref="G174:K174"/>
    <mergeCell ref="D175:E175"/>
    <mergeCell ref="G175:K175"/>
    <mergeCell ref="D170:E170"/>
    <mergeCell ref="G170:K170"/>
    <mergeCell ref="D171:E171"/>
    <mergeCell ref="G171:K171"/>
    <mergeCell ref="D172:E172"/>
    <mergeCell ref="G172:K172"/>
    <mergeCell ref="D167:E167"/>
    <mergeCell ref="G167:K167"/>
    <mergeCell ref="D168:E168"/>
    <mergeCell ref="G168:K168"/>
    <mergeCell ref="D169:E169"/>
    <mergeCell ref="G169:K169"/>
    <mergeCell ref="G163:K163"/>
    <mergeCell ref="D164:E164"/>
    <mergeCell ref="G164:K164"/>
    <mergeCell ref="D165:E165"/>
    <mergeCell ref="G165:K165"/>
    <mergeCell ref="D166:E166"/>
    <mergeCell ref="G166:K166"/>
    <mergeCell ref="D160:E160"/>
    <mergeCell ref="G160:K160"/>
    <mergeCell ref="D161:E161"/>
    <mergeCell ref="G161:K161"/>
    <mergeCell ref="D162:E162"/>
    <mergeCell ref="G162:K162"/>
    <mergeCell ref="D157:E157"/>
    <mergeCell ref="G157:K157"/>
    <mergeCell ref="D158:E158"/>
    <mergeCell ref="G158:K158"/>
    <mergeCell ref="D159:E159"/>
    <mergeCell ref="G159:K159"/>
    <mergeCell ref="C125:K125"/>
    <mergeCell ref="C150:E150"/>
    <mergeCell ref="D155:E155"/>
    <mergeCell ref="G155:K155"/>
    <mergeCell ref="D156:E156"/>
    <mergeCell ref="G156:K156"/>
    <mergeCell ref="C63:K63"/>
    <mergeCell ref="C64:K64"/>
    <mergeCell ref="C65:K65"/>
    <mergeCell ref="C66:K66"/>
    <mergeCell ref="C67:K67"/>
    <mergeCell ref="C90:E90"/>
    <mergeCell ref="C60:K60"/>
    <mergeCell ref="C61:K61"/>
    <mergeCell ref="C62:K62"/>
    <mergeCell ref="C49:K49"/>
    <mergeCell ref="C50:K50"/>
    <mergeCell ref="C51:K51"/>
    <mergeCell ref="C52:K52"/>
    <mergeCell ref="C53:K53"/>
    <mergeCell ref="C54:K54"/>
    <mergeCell ref="C9:D9"/>
    <mergeCell ref="C17:D17"/>
    <mergeCell ref="E17:F17"/>
    <mergeCell ref="E24:F24"/>
    <mergeCell ref="E25:F25"/>
    <mergeCell ref="E26:F26"/>
    <mergeCell ref="C57:K57"/>
    <mergeCell ref="C58:K58"/>
    <mergeCell ref="C59:K59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U1467"/>
  <sheetViews>
    <sheetView topLeftCell="U1" zoomScale="85" zoomScaleNormal="85" workbookViewId="0">
      <pane ySplit="4" topLeftCell="A199" activePane="bottomLeft" state="frozen"/>
      <selection pane="bottomLeft" activeCell="U205" sqref="U205"/>
    </sheetView>
  </sheetViews>
  <sheetFormatPr defaultColWidth="9.140625" defaultRowHeight="15"/>
  <cols>
    <col min="1" max="1" width="39.5703125" style="12" customWidth="1"/>
    <col min="2" max="2" width="13.5703125" style="12" customWidth="1"/>
    <col min="3" max="3" width="19.140625" style="12" customWidth="1"/>
    <col min="4" max="4" width="22.5703125" style="12" hidden="1" customWidth="1"/>
    <col min="5" max="5" width="23.7109375" style="56" customWidth="1"/>
    <col min="6" max="6" width="43.85546875" style="12" customWidth="1"/>
    <col min="7" max="7" width="17" style="12" customWidth="1"/>
    <col min="8" max="8" width="21.7109375" style="12" customWidth="1"/>
    <col min="9" max="9" width="15.85546875" style="12" customWidth="1"/>
    <col min="10" max="10" width="15" style="12" customWidth="1"/>
    <col min="11" max="11" width="23" style="12" customWidth="1"/>
    <col min="12" max="12" width="39.140625" style="12" bestFit="1" customWidth="1"/>
    <col min="13" max="20" width="16.7109375" style="12" customWidth="1"/>
    <col min="21" max="21" width="255.7109375" style="12" bestFit="1" customWidth="1"/>
    <col min="22" max="16384" width="9.140625" style="12"/>
  </cols>
  <sheetData>
    <row r="1" spans="1:21" ht="25.15" customHeight="1">
      <c r="A1" s="997" t="s">
        <v>5009</v>
      </c>
      <c r="B1" s="998"/>
      <c r="C1" s="998"/>
      <c r="D1" s="998"/>
      <c r="E1" s="998"/>
      <c r="F1" s="998"/>
      <c r="G1" s="998"/>
      <c r="H1" s="416"/>
      <c r="I1" s="162"/>
      <c r="J1" s="1001" t="s">
        <v>5626</v>
      </c>
      <c r="K1" s="1001"/>
      <c r="L1" s="162"/>
      <c r="M1" s="803"/>
      <c r="N1" s="803"/>
      <c r="O1" s="162"/>
      <c r="P1" s="162"/>
      <c r="Q1" s="162"/>
      <c r="R1" s="162"/>
      <c r="S1" s="162"/>
      <c r="T1" s="162"/>
    </row>
    <row r="2" spans="1:21" ht="20.25">
      <c r="A2" s="999" t="s">
        <v>5627</v>
      </c>
      <c r="B2" s="1000"/>
      <c r="C2" s="1000"/>
      <c r="D2" s="1000"/>
      <c r="E2" s="1000"/>
      <c r="F2" s="1000"/>
      <c r="G2" s="1000"/>
      <c r="H2" s="87"/>
      <c r="I2" s="85"/>
      <c r="J2" s="1001"/>
      <c r="K2" s="1001"/>
      <c r="L2" s="85"/>
      <c r="M2" s="803"/>
      <c r="N2" s="803"/>
      <c r="O2" s="85"/>
      <c r="P2" s="85"/>
      <c r="Q2" s="85"/>
      <c r="R2" s="85"/>
      <c r="S2" s="85"/>
      <c r="T2" s="85"/>
    </row>
    <row r="3" spans="1:21" ht="20.25">
      <c r="A3" s="86"/>
      <c r="B3" s="87"/>
      <c r="C3" s="87"/>
      <c r="D3" s="87"/>
      <c r="E3" s="432"/>
      <c r="F3" s="87"/>
      <c r="G3" s="87"/>
      <c r="H3" s="87"/>
      <c r="I3" s="88"/>
      <c r="J3" s="1002"/>
      <c r="K3" s="1002"/>
      <c r="L3" s="88"/>
      <c r="M3" s="804"/>
      <c r="N3" s="804"/>
      <c r="O3" s="88"/>
      <c r="P3" s="88"/>
      <c r="Q3" s="88"/>
      <c r="R3" s="88"/>
      <c r="S3" s="88"/>
      <c r="T3" s="88"/>
    </row>
    <row r="4" spans="1:21" ht="84">
      <c r="A4" s="89" t="s">
        <v>2740</v>
      </c>
      <c r="B4" s="89" t="s">
        <v>2741</v>
      </c>
      <c r="C4" s="89" t="s">
        <v>5034</v>
      </c>
      <c r="D4" s="89" t="s">
        <v>5035</v>
      </c>
      <c r="E4" s="89" t="s">
        <v>2733</v>
      </c>
      <c r="F4" s="89" t="s">
        <v>2734</v>
      </c>
      <c r="G4" s="89" t="s">
        <v>5501</v>
      </c>
      <c r="H4" s="89" t="s">
        <v>5628</v>
      </c>
      <c r="I4" s="89" t="s">
        <v>3289</v>
      </c>
      <c r="J4" s="89" t="s">
        <v>3290</v>
      </c>
      <c r="K4" s="89" t="s">
        <v>4948</v>
      </c>
      <c r="L4" s="89" t="s">
        <v>2745</v>
      </c>
      <c r="M4" s="163" t="s">
        <v>3291</v>
      </c>
      <c r="N4" s="163" t="s">
        <v>3292</v>
      </c>
      <c r="O4" s="163" t="s">
        <v>3293</v>
      </c>
      <c r="P4" s="163" t="s">
        <v>2747</v>
      </c>
      <c r="Q4" s="163" t="s">
        <v>3294</v>
      </c>
      <c r="R4" s="163" t="s">
        <v>3295</v>
      </c>
      <c r="S4" s="163" t="s">
        <v>3296</v>
      </c>
      <c r="T4" s="163" t="s">
        <v>3297</v>
      </c>
      <c r="U4" s="413" t="s">
        <v>4659</v>
      </c>
    </row>
    <row r="5" spans="1:21">
      <c r="A5" s="212" t="s">
        <v>3298</v>
      </c>
      <c r="B5" s="164"/>
      <c r="C5" s="164"/>
      <c r="D5" s="164"/>
      <c r="E5" s="164"/>
      <c r="Q5" s="213"/>
      <c r="R5" s="213"/>
      <c r="S5" s="213"/>
    </row>
    <row r="6" spans="1:21">
      <c r="A6" s="164" t="s">
        <v>3299</v>
      </c>
      <c r="B6" s="164" t="s">
        <v>2749</v>
      </c>
      <c r="C6" s="164">
        <v>47200</v>
      </c>
      <c r="D6" s="425" t="s">
        <v>2707</v>
      </c>
      <c r="E6" s="164">
        <v>66708</v>
      </c>
      <c r="F6" s="12" t="s">
        <v>3300</v>
      </c>
      <c r="G6" s="214">
        <v>12.051200000000001</v>
      </c>
      <c r="H6" s="558">
        <v>7</v>
      </c>
      <c r="I6" s="213">
        <v>10</v>
      </c>
      <c r="J6" s="213">
        <v>800</v>
      </c>
      <c r="K6" s="165">
        <v>3553340667084</v>
      </c>
      <c r="L6" s="165">
        <v>2</v>
      </c>
      <c r="M6" s="166">
        <v>139.5</v>
      </c>
      <c r="N6" s="166">
        <v>92</v>
      </c>
      <c r="O6" s="166">
        <v>80</v>
      </c>
      <c r="P6" s="166">
        <v>0.154</v>
      </c>
      <c r="Q6" s="166">
        <v>490</v>
      </c>
      <c r="R6" s="166">
        <v>300</v>
      </c>
      <c r="S6" s="166">
        <v>90</v>
      </c>
      <c r="T6" s="166">
        <v>0.20200000000000001</v>
      </c>
      <c r="U6" s="215" t="s">
        <v>4660</v>
      </c>
    </row>
    <row r="7" spans="1:21">
      <c r="A7" s="164" t="s">
        <v>3299</v>
      </c>
      <c r="B7" s="164" t="s">
        <v>2749</v>
      </c>
      <c r="C7" s="164">
        <v>47200</v>
      </c>
      <c r="D7" s="425" t="s">
        <v>2707</v>
      </c>
      <c r="E7" s="164">
        <v>66709</v>
      </c>
      <c r="F7" s="12" t="s">
        <v>3301</v>
      </c>
      <c r="G7" s="214">
        <v>18.076800000000002</v>
      </c>
      <c r="H7" s="558">
        <v>7</v>
      </c>
      <c r="I7" s="213">
        <v>10</v>
      </c>
      <c r="J7" s="213">
        <v>800</v>
      </c>
      <c r="K7" s="165">
        <v>3553340667091</v>
      </c>
      <c r="L7" s="165">
        <v>2</v>
      </c>
      <c r="M7" s="166">
        <v>139.5</v>
      </c>
      <c r="N7" s="166">
        <v>92</v>
      </c>
      <c r="O7" s="166">
        <v>80</v>
      </c>
      <c r="P7" s="166">
        <v>0.19400000000000001</v>
      </c>
      <c r="Q7" s="166">
        <v>490</v>
      </c>
      <c r="R7" s="166">
        <v>300</v>
      </c>
      <c r="S7" s="166">
        <v>90</v>
      </c>
      <c r="T7" s="166">
        <v>0.24200000000000002</v>
      </c>
      <c r="U7" s="215" t="s">
        <v>4660</v>
      </c>
    </row>
    <row r="8" spans="1:21">
      <c r="A8" s="164" t="s">
        <v>3299</v>
      </c>
      <c r="B8" s="164" t="s">
        <v>2749</v>
      </c>
      <c r="C8" s="164">
        <v>47200</v>
      </c>
      <c r="D8" s="425" t="s">
        <v>2707</v>
      </c>
      <c r="E8" s="164">
        <v>66712</v>
      </c>
      <c r="F8" s="12" t="s">
        <v>3302</v>
      </c>
      <c r="G8" s="214">
        <v>28.089600000000001</v>
      </c>
      <c r="H8" s="558">
        <v>7</v>
      </c>
      <c r="I8" s="213">
        <v>5</v>
      </c>
      <c r="J8" s="213">
        <v>180</v>
      </c>
      <c r="K8" s="165">
        <v>3553340667121</v>
      </c>
      <c r="L8" s="165">
        <v>2</v>
      </c>
      <c r="M8" s="166">
        <v>330</v>
      </c>
      <c r="N8" s="166">
        <v>180</v>
      </c>
      <c r="O8" s="166">
        <v>76</v>
      </c>
      <c r="P8" s="166">
        <v>0.59</v>
      </c>
      <c r="Q8" s="166">
        <v>350</v>
      </c>
      <c r="R8" s="166">
        <v>390</v>
      </c>
      <c r="S8" s="166">
        <v>188</v>
      </c>
      <c r="T8" s="166">
        <v>0.755</v>
      </c>
      <c r="U8" s="215" t="s">
        <v>4662</v>
      </c>
    </row>
    <row r="9" spans="1:21">
      <c r="A9" s="164" t="s">
        <v>3299</v>
      </c>
      <c r="B9" s="164" t="s">
        <v>2749</v>
      </c>
      <c r="C9" s="164">
        <v>47200</v>
      </c>
      <c r="D9" s="425" t="s">
        <v>2707</v>
      </c>
      <c r="E9" s="164">
        <v>66713</v>
      </c>
      <c r="F9" s="12" t="s">
        <v>3303</v>
      </c>
      <c r="G9" s="214">
        <v>40.140800000000006</v>
      </c>
      <c r="H9" s="558">
        <v>7</v>
      </c>
      <c r="I9" s="213">
        <v>5</v>
      </c>
      <c r="J9" s="213">
        <v>180</v>
      </c>
      <c r="K9" s="165">
        <v>3553340667138</v>
      </c>
      <c r="L9" s="165">
        <v>2</v>
      </c>
      <c r="M9" s="166">
        <v>330</v>
      </c>
      <c r="N9" s="166">
        <v>180</v>
      </c>
      <c r="O9" s="166">
        <v>76</v>
      </c>
      <c r="P9" s="166">
        <v>0.76500000000000001</v>
      </c>
      <c r="Q9" s="166">
        <v>350</v>
      </c>
      <c r="R9" s="166">
        <v>390</v>
      </c>
      <c r="S9" s="166">
        <v>188</v>
      </c>
      <c r="T9" s="166">
        <v>0.97499999999999998</v>
      </c>
      <c r="U9" s="215" t="s">
        <v>4662</v>
      </c>
    </row>
    <row r="10" spans="1:21">
      <c r="A10" s="164" t="s">
        <v>3299</v>
      </c>
      <c r="B10" s="164" t="s">
        <v>2749</v>
      </c>
      <c r="C10" s="164">
        <v>47200</v>
      </c>
      <c r="D10" s="425" t="s">
        <v>2707</v>
      </c>
      <c r="E10" s="164">
        <v>66936</v>
      </c>
      <c r="F10" s="12" t="s">
        <v>3304</v>
      </c>
      <c r="G10" s="214">
        <v>46.132800000000003</v>
      </c>
      <c r="H10" s="558">
        <v>7</v>
      </c>
      <c r="I10" s="213">
        <v>5</v>
      </c>
      <c r="J10" s="213">
        <v>180</v>
      </c>
      <c r="K10" s="165">
        <v>3553340669361</v>
      </c>
      <c r="L10" s="165">
        <v>2</v>
      </c>
      <c r="M10" s="166">
        <v>330</v>
      </c>
      <c r="N10" s="166">
        <v>180</v>
      </c>
      <c r="O10" s="166">
        <v>76</v>
      </c>
      <c r="P10" s="166">
        <v>0.82</v>
      </c>
      <c r="Q10" s="166">
        <v>350</v>
      </c>
      <c r="R10" s="166">
        <v>390</v>
      </c>
      <c r="S10" s="166">
        <v>188</v>
      </c>
      <c r="T10" s="166">
        <v>1.095</v>
      </c>
      <c r="U10" s="215" t="s">
        <v>4661</v>
      </c>
    </row>
    <row r="11" spans="1:21">
      <c r="A11" s="164" t="s">
        <v>3299</v>
      </c>
      <c r="B11" s="164" t="s">
        <v>2749</v>
      </c>
      <c r="C11" s="164">
        <v>47200</v>
      </c>
      <c r="D11" s="425" t="s">
        <v>2707</v>
      </c>
      <c r="E11" s="164">
        <v>66937</v>
      </c>
      <c r="F11" s="12" t="s">
        <v>3305</v>
      </c>
      <c r="G11" s="214">
        <v>54.152000000000008</v>
      </c>
      <c r="H11" s="558">
        <v>7</v>
      </c>
      <c r="I11" s="213">
        <v>5</v>
      </c>
      <c r="J11" s="213">
        <v>150</v>
      </c>
      <c r="K11" s="165">
        <v>3553340669378</v>
      </c>
      <c r="L11" s="165">
        <v>2</v>
      </c>
      <c r="M11" s="166">
        <v>430</v>
      </c>
      <c r="N11" s="166">
        <v>180</v>
      </c>
      <c r="O11" s="166">
        <v>76</v>
      </c>
      <c r="P11" s="166">
        <v>0.77300000000000002</v>
      </c>
      <c r="Q11" s="166">
        <v>440</v>
      </c>
      <c r="R11" s="166">
        <v>390</v>
      </c>
      <c r="S11" s="166">
        <v>188</v>
      </c>
      <c r="T11" s="166">
        <v>1.2350000000000001</v>
      </c>
      <c r="U11" s="215" t="s">
        <v>4661</v>
      </c>
    </row>
    <row r="12" spans="1:21">
      <c r="A12" s="212" t="s">
        <v>3306</v>
      </c>
      <c r="B12" s="164"/>
      <c r="C12" s="164"/>
      <c r="D12" s="425"/>
      <c r="E12" s="164"/>
      <c r="G12" s="214"/>
      <c r="H12" s="424"/>
      <c r="I12" s="213"/>
      <c r="J12" s="213"/>
      <c r="K12" s="165"/>
      <c r="L12" s="165"/>
      <c r="M12" s="166"/>
      <c r="N12" s="166"/>
      <c r="O12" s="166"/>
      <c r="P12" s="166"/>
      <c r="Q12" s="166"/>
      <c r="R12" s="166"/>
      <c r="S12" s="166"/>
      <c r="T12" s="166"/>
    </row>
    <row r="13" spans="1:21">
      <c r="A13" s="164" t="s">
        <v>3307</v>
      </c>
      <c r="B13" s="164" t="s">
        <v>2749</v>
      </c>
      <c r="C13" s="164">
        <v>46800</v>
      </c>
      <c r="D13" s="425" t="s">
        <v>2707</v>
      </c>
      <c r="E13" s="164">
        <v>66943</v>
      </c>
      <c r="F13" s="12" t="s">
        <v>3308</v>
      </c>
      <c r="G13" s="214">
        <v>130.33440000000002</v>
      </c>
      <c r="H13" s="558">
        <v>7</v>
      </c>
      <c r="I13" s="213">
        <v>1</v>
      </c>
      <c r="J13" s="213">
        <v>75</v>
      </c>
      <c r="K13" s="165">
        <v>3553340669439</v>
      </c>
      <c r="L13" s="165">
        <v>2</v>
      </c>
      <c r="M13" s="166">
        <v>196</v>
      </c>
      <c r="N13" s="166">
        <v>192</v>
      </c>
      <c r="O13" s="166">
        <v>370</v>
      </c>
      <c r="P13" s="166">
        <v>2.89</v>
      </c>
      <c r="Q13" s="166"/>
      <c r="R13" s="166"/>
      <c r="S13" s="166"/>
      <c r="T13" s="166" t="s">
        <v>3309</v>
      </c>
      <c r="U13" s="215" t="s">
        <v>4716</v>
      </c>
    </row>
    <row r="14" spans="1:21">
      <c r="A14" s="164" t="s">
        <v>3307</v>
      </c>
      <c r="B14" s="164" t="s">
        <v>2749</v>
      </c>
      <c r="C14" s="164">
        <v>46800</v>
      </c>
      <c r="D14" s="425" t="s">
        <v>2707</v>
      </c>
      <c r="E14" s="164">
        <v>61062</v>
      </c>
      <c r="F14" s="12" t="s">
        <v>3310</v>
      </c>
      <c r="G14" s="214">
        <v>167.11520000000002</v>
      </c>
      <c r="H14" s="558">
        <v>7</v>
      </c>
      <c r="I14" s="213">
        <v>1</v>
      </c>
      <c r="J14" s="213">
        <v>60</v>
      </c>
      <c r="K14" s="165">
        <v>3553340610622</v>
      </c>
      <c r="L14" s="165">
        <v>2</v>
      </c>
      <c r="M14" s="166">
        <v>221</v>
      </c>
      <c r="N14" s="166">
        <v>194</v>
      </c>
      <c r="O14" s="166">
        <v>375</v>
      </c>
      <c r="P14" s="166">
        <v>3.83</v>
      </c>
      <c r="Q14" s="166"/>
      <c r="R14" s="166"/>
      <c r="S14" s="166"/>
      <c r="T14" s="166">
        <v>4.68</v>
      </c>
      <c r="U14" s="215" t="s">
        <v>4717</v>
      </c>
    </row>
    <row r="15" spans="1:21">
      <c r="A15" s="164" t="s">
        <v>3307</v>
      </c>
      <c r="B15" s="164" t="s">
        <v>2749</v>
      </c>
      <c r="C15" s="164">
        <v>46800</v>
      </c>
      <c r="D15" s="425" t="s">
        <v>2707</v>
      </c>
      <c r="E15" s="164">
        <v>61082</v>
      </c>
      <c r="F15" s="12" t="s">
        <v>3311</v>
      </c>
      <c r="G15" s="214">
        <v>182.28000000000003</v>
      </c>
      <c r="H15" s="558">
        <v>7</v>
      </c>
      <c r="I15" s="213">
        <v>1</v>
      </c>
      <c r="J15" s="213">
        <v>60</v>
      </c>
      <c r="K15" s="165">
        <v>3553340610820</v>
      </c>
      <c r="L15" s="165">
        <v>2</v>
      </c>
      <c r="M15" s="166">
        <v>221</v>
      </c>
      <c r="N15" s="166">
        <v>194</v>
      </c>
      <c r="O15" s="166">
        <v>375</v>
      </c>
      <c r="P15" s="166">
        <v>4</v>
      </c>
      <c r="Q15" s="166"/>
      <c r="R15" s="166"/>
      <c r="S15" s="166"/>
      <c r="T15" s="166">
        <v>4.9000000000000004</v>
      </c>
      <c r="U15" s="215" t="s">
        <v>4717</v>
      </c>
    </row>
    <row r="16" spans="1:21">
      <c r="A16" s="212" t="s">
        <v>3312</v>
      </c>
      <c r="B16" s="164"/>
      <c r="C16" s="164"/>
      <c r="D16" s="425"/>
      <c r="E16" s="164"/>
      <c r="G16" s="214"/>
      <c r="H16" s="424"/>
      <c r="I16" s="213"/>
      <c r="J16" s="213"/>
      <c r="K16" s="165"/>
      <c r="L16" s="165"/>
      <c r="M16" s="166"/>
      <c r="N16" s="166"/>
      <c r="O16" s="166"/>
      <c r="P16" s="166"/>
      <c r="Q16" s="166"/>
      <c r="R16" s="166"/>
      <c r="S16" s="166"/>
      <c r="T16" s="166"/>
    </row>
    <row r="17" spans="1:21">
      <c r="A17" s="164" t="s">
        <v>3307</v>
      </c>
      <c r="B17" s="164" t="s">
        <v>2749</v>
      </c>
      <c r="C17" s="164">
        <v>40600</v>
      </c>
      <c r="D17" s="425" t="s">
        <v>2707</v>
      </c>
      <c r="E17" s="164" t="s">
        <v>3313</v>
      </c>
      <c r="F17" s="167" t="s">
        <v>3314</v>
      </c>
      <c r="G17" s="214">
        <v>143.1696</v>
      </c>
      <c r="H17" s="558">
        <v>7</v>
      </c>
      <c r="I17" s="213">
        <v>1</v>
      </c>
      <c r="J17" s="213">
        <v>72</v>
      </c>
      <c r="K17" s="165">
        <v>743172034649</v>
      </c>
      <c r="L17" s="165">
        <v>2</v>
      </c>
      <c r="M17" s="166">
        <v>140</v>
      </c>
      <c r="N17" s="166">
        <v>335</v>
      </c>
      <c r="O17" s="166">
        <v>86</v>
      </c>
      <c r="P17" s="166" t="s">
        <v>3315</v>
      </c>
      <c r="Q17" s="166">
        <v>416</v>
      </c>
      <c r="R17" s="166">
        <v>196</v>
      </c>
      <c r="S17" s="166">
        <v>165</v>
      </c>
      <c r="T17" s="166" t="s">
        <v>3315</v>
      </c>
      <c r="U17" s="215" t="s">
        <v>4718</v>
      </c>
    </row>
    <row r="18" spans="1:21">
      <c r="A18" s="164" t="s">
        <v>3307</v>
      </c>
      <c r="B18" s="164" t="s">
        <v>2749</v>
      </c>
      <c r="C18" s="164">
        <v>40600</v>
      </c>
      <c r="D18" s="425" t="s">
        <v>2707</v>
      </c>
      <c r="E18" s="164" t="s">
        <v>3316</v>
      </c>
      <c r="F18" s="167" t="s">
        <v>3317</v>
      </c>
      <c r="G18" s="214">
        <v>143.1696</v>
      </c>
      <c r="H18" s="558">
        <v>7</v>
      </c>
      <c r="I18" s="213">
        <v>1</v>
      </c>
      <c r="J18" s="213">
        <v>72</v>
      </c>
      <c r="K18" s="165">
        <v>743172034656</v>
      </c>
      <c r="L18" s="165">
        <v>2</v>
      </c>
      <c r="M18" s="166">
        <v>140</v>
      </c>
      <c r="N18" s="166">
        <v>335</v>
      </c>
      <c r="O18" s="166">
        <v>86</v>
      </c>
      <c r="P18" s="166" t="s">
        <v>3315</v>
      </c>
      <c r="Q18" s="166">
        <v>416</v>
      </c>
      <c r="R18" s="166">
        <v>196</v>
      </c>
      <c r="S18" s="166">
        <v>165</v>
      </c>
      <c r="T18" s="166" t="s">
        <v>3315</v>
      </c>
      <c r="U18" s="215" t="s">
        <v>4718</v>
      </c>
    </row>
    <row r="19" spans="1:21">
      <c r="A19" s="164" t="s">
        <v>3307</v>
      </c>
      <c r="B19" s="164" t="s">
        <v>2749</v>
      </c>
      <c r="C19" s="164">
        <v>40600</v>
      </c>
      <c r="D19" s="425" t="s">
        <v>2707</v>
      </c>
      <c r="E19" s="164" t="s">
        <v>3318</v>
      </c>
      <c r="F19" s="168" t="s">
        <v>3319</v>
      </c>
      <c r="G19" s="214">
        <v>169.52320000000003</v>
      </c>
      <c r="H19" s="558">
        <v>7</v>
      </c>
      <c r="I19" s="213">
        <v>1</v>
      </c>
      <c r="J19" s="213">
        <v>70</v>
      </c>
      <c r="K19" s="165">
        <v>743172034670</v>
      </c>
      <c r="L19" s="165">
        <v>2</v>
      </c>
      <c r="M19" s="166">
        <v>170</v>
      </c>
      <c r="N19" s="166">
        <v>335</v>
      </c>
      <c r="O19" s="166">
        <v>86</v>
      </c>
      <c r="P19" s="166" t="s">
        <v>3320</v>
      </c>
      <c r="Q19" s="166">
        <v>420</v>
      </c>
      <c r="R19" s="166">
        <v>231</v>
      </c>
      <c r="S19" s="166">
        <v>132</v>
      </c>
      <c r="T19" s="166" t="s">
        <v>3320</v>
      </c>
      <c r="U19" s="215" t="s">
        <v>4719</v>
      </c>
    </row>
    <row r="20" spans="1:21">
      <c r="A20" s="164" t="s">
        <v>3307</v>
      </c>
      <c r="B20" s="164" t="s">
        <v>2749</v>
      </c>
      <c r="C20" s="164">
        <v>40600</v>
      </c>
      <c r="D20" s="425" t="s">
        <v>2707</v>
      </c>
      <c r="E20" s="164" t="s">
        <v>3321</v>
      </c>
      <c r="F20" s="168" t="s">
        <v>3322</v>
      </c>
      <c r="G20" s="214">
        <v>169.52320000000003</v>
      </c>
      <c r="H20" s="558">
        <v>7</v>
      </c>
      <c r="I20" s="213">
        <v>1</v>
      </c>
      <c r="J20" s="213">
        <v>70</v>
      </c>
      <c r="K20" s="165">
        <v>743172034687</v>
      </c>
      <c r="L20" s="165">
        <v>2</v>
      </c>
      <c r="M20" s="166">
        <v>170</v>
      </c>
      <c r="N20" s="166">
        <v>335</v>
      </c>
      <c r="O20" s="166">
        <v>86</v>
      </c>
      <c r="P20" s="166" t="s">
        <v>3320</v>
      </c>
      <c r="Q20" s="166">
        <v>420</v>
      </c>
      <c r="R20" s="166">
        <v>231</v>
      </c>
      <c r="S20" s="166">
        <v>132</v>
      </c>
      <c r="T20" s="166" t="s">
        <v>3320</v>
      </c>
      <c r="U20" s="215" t="s">
        <v>4719</v>
      </c>
    </row>
    <row r="21" spans="1:21">
      <c r="A21" s="212" t="s">
        <v>3323</v>
      </c>
      <c r="B21" s="164"/>
      <c r="C21" s="164"/>
      <c r="D21" s="425"/>
      <c r="E21" s="164"/>
      <c r="F21" s="168"/>
      <c r="G21" s="214"/>
      <c r="H21" s="424"/>
      <c r="I21" s="213"/>
      <c r="J21" s="213"/>
      <c r="K21" s="165"/>
      <c r="L21" s="165"/>
      <c r="M21" s="166"/>
      <c r="N21" s="166"/>
      <c r="O21" s="166"/>
      <c r="P21" s="166"/>
      <c r="Q21" s="166"/>
      <c r="R21" s="166"/>
      <c r="S21" s="166"/>
      <c r="T21" s="166"/>
    </row>
    <row r="22" spans="1:21">
      <c r="A22" s="164" t="s">
        <v>3307</v>
      </c>
      <c r="B22" s="164" t="s">
        <v>2749</v>
      </c>
      <c r="C22" s="164">
        <v>46900</v>
      </c>
      <c r="D22" s="425" t="s">
        <v>2707</v>
      </c>
      <c r="E22" s="164" t="s">
        <v>3324</v>
      </c>
      <c r="F22" s="169" t="s">
        <v>3325</v>
      </c>
      <c r="G22" s="214">
        <v>157.74080000000001</v>
      </c>
      <c r="H22" s="558">
        <v>7</v>
      </c>
      <c r="I22" s="213">
        <v>1</v>
      </c>
      <c r="J22" s="213">
        <v>84</v>
      </c>
      <c r="K22" s="165">
        <v>3553340620522</v>
      </c>
      <c r="L22" s="165">
        <v>2</v>
      </c>
      <c r="M22" s="166">
        <v>81</v>
      </c>
      <c r="N22" s="166">
        <v>235</v>
      </c>
      <c r="O22" s="166">
        <v>263</v>
      </c>
      <c r="P22" s="166">
        <v>2.9</v>
      </c>
      <c r="Q22" s="166">
        <v>288</v>
      </c>
      <c r="R22" s="166">
        <v>327</v>
      </c>
      <c r="S22" s="166">
        <v>141</v>
      </c>
      <c r="T22" s="166">
        <v>3.51</v>
      </c>
      <c r="U22" s="215" t="s">
        <v>4716</v>
      </c>
    </row>
    <row r="23" spans="1:21">
      <c r="A23" s="164" t="s">
        <v>3307</v>
      </c>
      <c r="B23" s="164" t="s">
        <v>2749</v>
      </c>
      <c r="C23" s="164">
        <v>46900</v>
      </c>
      <c r="D23" s="425" t="s">
        <v>2707</v>
      </c>
      <c r="E23" s="164" t="s">
        <v>3326</v>
      </c>
      <c r="F23" s="170" t="s">
        <v>3327</v>
      </c>
      <c r="G23" s="214">
        <v>157.74080000000001</v>
      </c>
      <c r="H23" s="558">
        <v>7</v>
      </c>
      <c r="I23" s="213">
        <v>1</v>
      </c>
      <c r="J23" s="213">
        <v>84</v>
      </c>
      <c r="K23" s="165">
        <v>3553340620539</v>
      </c>
      <c r="L23" s="165">
        <v>2</v>
      </c>
      <c r="M23" s="166">
        <v>81</v>
      </c>
      <c r="N23" s="166">
        <v>235</v>
      </c>
      <c r="O23" s="166">
        <v>263</v>
      </c>
      <c r="P23" s="166">
        <v>2.9</v>
      </c>
      <c r="Q23" s="166">
        <v>288</v>
      </c>
      <c r="R23" s="166">
        <v>327</v>
      </c>
      <c r="S23" s="166">
        <v>141</v>
      </c>
      <c r="T23" s="166">
        <v>3.46</v>
      </c>
      <c r="U23" s="215" t="s">
        <v>4716</v>
      </c>
    </row>
    <row r="24" spans="1:21">
      <c r="A24" s="164" t="s">
        <v>3307</v>
      </c>
      <c r="B24" s="164" t="s">
        <v>2749</v>
      </c>
      <c r="C24" s="164">
        <v>46900</v>
      </c>
      <c r="D24" s="425" t="s">
        <v>2707</v>
      </c>
      <c r="E24" s="164" t="s">
        <v>3328</v>
      </c>
      <c r="F24" s="170" t="s">
        <v>3329</v>
      </c>
      <c r="G24" s="214">
        <v>180.66720000000001</v>
      </c>
      <c r="H24" s="558">
        <v>7</v>
      </c>
      <c r="I24" s="213">
        <v>1</v>
      </c>
      <c r="J24" s="213">
        <v>84</v>
      </c>
      <c r="K24" s="165">
        <v>3553340620621</v>
      </c>
      <c r="L24" s="165">
        <v>2</v>
      </c>
      <c r="M24" s="166">
        <v>81</v>
      </c>
      <c r="N24" s="166">
        <v>235</v>
      </c>
      <c r="O24" s="166">
        <v>263</v>
      </c>
      <c r="P24" s="166">
        <v>3.6</v>
      </c>
      <c r="Q24" s="166">
        <v>288</v>
      </c>
      <c r="R24" s="166">
        <v>327</v>
      </c>
      <c r="S24" s="166">
        <v>141</v>
      </c>
      <c r="T24" s="166">
        <v>4.17</v>
      </c>
      <c r="U24" s="215" t="s">
        <v>4720</v>
      </c>
    </row>
    <row r="25" spans="1:21">
      <c r="A25" s="164" t="s">
        <v>3307</v>
      </c>
      <c r="B25" s="164" t="s">
        <v>2749</v>
      </c>
      <c r="C25" s="164">
        <v>46900</v>
      </c>
      <c r="D25" s="425" t="s">
        <v>2707</v>
      </c>
      <c r="E25" s="164" t="s">
        <v>3330</v>
      </c>
      <c r="F25" s="170" t="s">
        <v>3331</v>
      </c>
      <c r="G25" s="214">
        <v>180.66720000000001</v>
      </c>
      <c r="H25" s="558">
        <v>7</v>
      </c>
      <c r="I25" s="213">
        <v>1</v>
      </c>
      <c r="J25" s="213">
        <v>84</v>
      </c>
      <c r="K25" s="165">
        <v>3553340620638</v>
      </c>
      <c r="L25" s="165">
        <v>2</v>
      </c>
      <c r="M25" s="166">
        <v>81</v>
      </c>
      <c r="N25" s="166">
        <v>235</v>
      </c>
      <c r="O25" s="166">
        <v>263</v>
      </c>
      <c r="P25" s="166">
        <v>3.6</v>
      </c>
      <c r="Q25" s="166">
        <v>288</v>
      </c>
      <c r="R25" s="166">
        <v>327</v>
      </c>
      <c r="S25" s="166">
        <v>141</v>
      </c>
      <c r="T25" s="166">
        <v>4.13</v>
      </c>
      <c r="U25" s="215" t="s">
        <v>4720</v>
      </c>
    </row>
    <row r="26" spans="1:21">
      <c r="A26" s="164" t="s">
        <v>3307</v>
      </c>
      <c r="B26" s="164" t="s">
        <v>2749</v>
      </c>
      <c r="C26" s="164">
        <v>46900</v>
      </c>
      <c r="D26" s="425" t="s">
        <v>2707</v>
      </c>
      <c r="E26" s="164" t="s">
        <v>3332</v>
      </c>
      <c r="F26" s="170" t="s">
        <v>3333</v>
      </c>
      <c r="G26" s="214">
        <v>200.73760000000001</v>
      </c>
      <c r="H26" s="558">
        <v>7</v>
      </c>
      <c r="I26" s="213">
        <v>1</v>
      </c>
      <c r="J26" s="213">
        <v>84</v>
      </c>
      <c r="K26" s="165">
        <v>3553340620720</v>
      </c>
      <c r="L26" s="165">
        <v>2</v>
      </c>
      <c r="M26" s="166">
        <v>81</v>
      </c>
      <c r="N26" s="166">
        <v>235</v>
      </c>
      <c r="O26" s="166">
        <v>263</v>
      </c>
      <c r="P26" s="166">
        <v>3.6</v>
      </c>
      <c r="Q26" s="166">
        <v>288</v>
      </c>
      <c r="R26" s="166">
        <v>327</v>
      </c>
      <c r="S26" s="166">
        <v>141</v>
      </c>
      <c r="T26" s="166">
        <v>4.47</v>
      </c>
      <c r="U26" s="215" t="s">
        <v>4720</v>
      </c>
    </row>
    <row r="27" spans="1:21">
      <c r="A27" s="164" t="s">
        <v>3307</v>
      </c>
      <c r="B27" s="164" t="s">
        <v>2749</v>
      </c>
      <c r="C27" s="164">
        <v>46900</v>
      </c>
      <c r="D27" s="425" t="s">
        <v>2707</v>
      </c>
      <c r="E27" s="164" t="s">
        <v>3334</v>
      </c>
      <c r="F27" s="170" t="s">
        <v>3335</v>
      </c>
      <c r="G27" s="214">
        <v>200.73760000000001</v>
      </c>
      <c r="H27" s="558">
        <v>7</v>
      </c>
      <c r="I27" s="213">
        <v>1</v>
      </c>
      <c r="J27" s="213">
        <v>84</v>
      </c>
      <c r="K27" s="165">
        <v>3553340620737</v>
      </c>
      <c r="L27" s="165">
        <v>2</v>
      </c>
      <c r="M27" s="166">
        <v>81</v>
      </c>
      <c r="N27" s="166">
        <v>235</v>
      </c>
      <c r="O27" s="166">
        <v>263</v>
      </c>
      <c r="P27" s="166">
        <v>3.6</v>
      </c>
      <c r="Q27" s="166">
        <v>288</v>
      </c>
      <c r="R27" s="166">
        <v>327</v>
      </c>
      <c r="S27" s="166">
        <v>141</v>
      </c>
      <c r="T27" s="166">
        <v>4.43</v>
      </c>
      <c r="U27" s="215" t="s">
        <v>4720</v>
      </c>
    </row>
    <row r="28" spans="1:21">
      <c r="A28" s="164" t="s">
        <v>3307</v>
      </c>
      <c r="B28" s="164" t="s">
        <v>2749</v>
      </c>
      <c r="C28" s="164">
        <v>46900</v>
      </c>
      <c r="D28" s="425" t="s">
        <v>2707</v>
      </c>
      <c r="E28" s="164" t="s">
        <v>3336</v>
      </c>
      <c r="F28" s="170" t="s">
        <v>3337</v>
      </c>
      <c r="G28" s="214">
        <v>252.34720000000002</v>
      </c>
      <c r="H28" s="558">
        <v>7</v>
      </c>
      <c r="I28" s="213">
        <v>1</v>
      </c>
      <c r="J28" s="213">
        <v>84</v>
      </c>
      <c r="K28" s="165">
        <v>3553340620829</v>
      </c>
      <c r="L28" s="165">
        <v>2</v>
      </c>
      <c r="M28" s="166">
        <v>81</v>
      </c>
      <c r="N28" s="166">
        <v>235</v>
      </c>
      <c r="O28" s="166">
        <v>263</v>
      </c>
      <c r="P28" s="166">
        <v>3.6</v>
      </c>
      <c r="Q28" s="166">
        <v>288</v>
      </c>
      <c r="R28" s="166">
        <v>327</v>
      </c>
      <c r="S28" s="166">
        <v>141</v>
      </c>
      <c r="T28" s="166">
        <v>4.96</v>
      </c>
      <c r="U28" s="215" t="s">
        <v>4717</v>
      </c>
    </row>
    <row r="29" spans="1:21">
      <c r="A29" s="164" t="s">
        <v>3307</v>
      </c>
      <c r="B29" s="164" t="s">
        <v>2749</v>
      </c>
      <c r="C29" s="164">
        <v>46900</v>
      </c>
      <c r="D29" s="425" t="s">
        <v>2707</v>
      </c>
      <c r="E29" s="164" t="s">
        <v>3338</v>
      </c>
      <c r="F29" s="170" t="s">
        <v>3339</v>
      </c>
      <c r="G29" s="214">
        <v>252.34720000000002</v>
      </c>
      <c r="H29" s="558">
        <v>7</v>
      </c>
      <c r="I29" s="213">
        <v>1</v>
      </c>
      <c r="J29" s="213">
        <v>84</v>
      </c>
      <c r="K29" s="165">
        <v>3553340620836</v>
      </c>
      <c r="L29" s="165">
        <v>2</v>
      </c>
      <c r="M29" s="166">
        <v>81</v>
      </c>
      <c r="N29" s="166">
        <v>235</v>
      </c>
      <c r="O29" s="166">
        <v>263</v>
      </c>
      <c r="P29" s="166">
        <v>3.6</v>
      </c>
      <c r="Q29" s="166">
        <v>288</v>
      </c>
      <c r="R29" s="166">
        <v>327</v>
      </c>
      <c r="S29" s="166">
        <v>141</v>
      </c>
      <c r="T29" s="166">
        <v>4.84</v>
      </c>
      <c r="U29" s="215" t="s">
        <v>4717</v>
      </c>
    </row>
    <row r="30" spans="1:21">
      <c r="A30" s="164" t="s">
        <v>3307</v>
      </c>
      <c r="B30" s="164" t="s">
        <v>2749</v>
      </c>
      <c r="C30" s="164">
        <v>47000</v>
      </c>
      <c r="D30" s="425" t="s">
        <v>2707</v>
      </c>
      <c r="E30" s="164" t="s">
        <v>3340</v>
      </c>
      <c r="F30" s="171" t="s">
        <v>3341</v>
      </c>
      <c r="G30" s="214">
        <v>358.44480000000004</v>
      </c>
      <c r="H30" s="558">
        <v>7</v>
      </c>
      <c r="I30" s="213">
        <v>1</v>
      </c>
      <c r="J30" s="213">
        <v>42</v>
      </c>
      <c r="K30" s="165">
        <v>3553340621222</v>
      </c>
      <c r="L30" s="165">
        <v>2</v>
      </c>
      <c r="M30" s="166">
        <v>81</v>
      </c>
      <c r="N30" s="166">
        <v>312</v>
      </c>
      <c r="O30" s="166">
        <v>305</v>
      </c>
      <c r="P30" s="166">
        <v>6.7</v>
      </c>
      <c r="Q30" s="166">
        <v>365</v>
      </c>
      <c r="R30" s="166">
        <v>394</v>
      </c>
      <c r="S30" s="166">
        <v>141</v>
      </c>
      <c r="T30" s="166">
        <v>7.77</v>
      </c>
      <c r="U30" s="215" t="s">
        <v>4721</v>
      </c>
    </row>
    <row r="31" spans="1:21">
      <c r="A31" s="164" t="s">
        <v>3307</v>
      </c>
      <c r="B31" s="164" t="s">
        <v>2749</v>
      </c>
      <c r="C31" s="164">
        <v>47000</v>
      </c>
      <c r="D31" s="425" t="s">
        <v>2707</v>
      </c>
      <c r="E31" s="164" t="s">
        <v>3342</v>
      </c>
      <c r="F31" s="171" t="s">
        <v>3343</v>
      </c>
      <c r="G31" s="214">
        <v>358.44480000000004</v>
      </c>
      <c r="H31" s="558">
        <v>7</v>
      </c>
      <c r="I31" s="213">
        <v>1</v>
      </c>
      <c r="J31" s="213">
        <v>42</v>
      </c>
      <c r="K31" s="165">
        <v>3553340621239</v>
      </c>
      <c r="L31" s="165">
        <v>2</v>
      </c>
      <c r="M31" s="166">
        <v>81</v>
      </c>
      <c r="N31" s="166">
        <v>312</v>
      </c>
      <c r="O31" s="166">
        <v>305</v>
      </c>
      <c r="P31" s="166">
        <v>6.7</v>
      </c>
      <c r="Q31" s="166">
        <v>365</v>
      </c>
      <c r="R31" s="166">
        <v>394</v>
      </c>
      <c r="S31" s="166">
        <v>141</v>
      </c>
      <c r="T31" s="166">
        <v>7.69</v>
      </c>
      <c r="U31" s="215" t="s">
        <v>4721</v>
      </c>
    </row>
    <row r="32" spans="1:21">
      <c r="A32" s="164" t="s">
        <v>3307</v>
      </c>
      <c r="B32" s="164" t="s">
        <v>2749</v>
      </c>
      <c r="C32" s="164">
        <v>47000</v>
      </c>
      <c r="D32" s="425" t="s">
        <v>2707</v>
      </c>
      <c r="E32" s="164" t="s">
        <v>3344</v>
      </c>
      <c r="F32" s="171" t="s">
        <v>3345</v>
      </c>
      <c r="G32" s="214">
        <v>501.80480000000006</v>
      </c>
      <c r="H32" s="558">
        <v>7</v>
      </c>
      <c r="I32" s="213">
        <v>1</v>
      </c>
      <c r="J32" s="213">
        <v>42</v>
      </c>
      <c r="K32" s="165">
        <v>3553340621628</v>
      </c>
      <c r="L32" s="165">
        <v>2</v>
      </c>
      <c r="M32" s="166">
        <v>81</v>
      </c>
      <c r="N32" s="166">
        <v>312</v>
      </c>
      <c r="O32" s="166">
        <v>305</v>
      </c>
      <c r="P32" s="166">
        <v>7.8</v>
      </c>
      <c r="Q32" s="166">
        <v>365</v>
      </c>
      <c r="R32" s="166">
        <v>394</v>
      </c>
      <c r="S32" s="166">
        <v>141</v>
      </c>
      <c r="T32" s="166">
        <v>8.7100000000000009</v>
      </c>
      <c r="U32" s="215" t="s">
        <v>4722</v>
      </c>
    </row>
    <row r="33" spans="1:21">
      <c r="A33" s="164" t="s">
        <v>3307</v>
      </c>
      <c r="B33" s="164" t="s">
        <v>2749</v>
      </c>
      <c r="C33" s="164">
        <v>47000</v>
      </c>
      <c r="D33" s="425" t="s">
        <v>2707</v>
      </c>
      <c r="E33" s="164" t="s">
        <v>3346</v>
      </c>
      <c r="F33" s="171" t="s">
        <v>3347</v>
      </c>
      <c r="G33" s="214">
        <v>501.80480000000006</v>
      </c>
      <c r="H33" s="558">
        <v>7</v>
      </c>
      <c r="I33" s="213">
        <v>1</v>
      </c>
      <c r="J33" s="213">
        <v>42</v>
      </c>
      <c r="K33" s="165">
        <v>3553340621635</v>
      </c>
      <c r="L33" s="165">
        <v>2</v>
      </c>
      <c r="M33" s="166">
        <v>81</v>
      </c>
      <c r="N33" s="166">
        <v>312</v>
      </c>
      <c r="O33" s="166">
        <v>305</v>
      </c>
      <c r="P33" s="166">
        <v>7.8</v>
      </c>
      <c r="Q33" s="166">
        <v>365</v>
      </c>
      <c r="R33" s="166">
        <v>394</v>
      </c>
      <c r="S33" s="166">
        <v>141</v>
      </c>
      <c r="T33" s="166">
        <v>8.6300000000000008</v>
      </c>
      <c r="U33" s="215" t="s">
        <v>4722</v>
      </c>
    </row>
    <row r="34" spans="1:21">
      <c r="A34" s="164" t="s">
        <v>3348</v>
      </c>
      <c r="B34" s="164" t="s">
        <v>2749</v>
      </c>
      <c r="C34" s="164">
        <v>40700</v>
      </c>
      <c r="D34" s="425" t="s">
        <v>2707</v>
      </c>
      <c r="E34" s="164" t="s">
        <v>3349</v>
      </c>
      <c r="F34" s="172" t="s">
        <v>3350</v>
      </c>
      <c r="G34" s="214">
        <v>88.883200000000002</v>
      </c>
      <c r="H34" s="558">
        <v>7</v>
      </c>
      <c r="I34" s="213">
        <v>1</v>
      </c>
      <c r="J34" s="213">
        <v>40</v>
      </c>
      <c r="K34" s="165">
        <v>3553340620027</v>
      </c>
      <c r="L34" s="165">
        <v>2</v>
      </c>
      <c r="M34" s="166">
        <v>483</v>
      </c>
      <c r="N34" s="166">
        <v>400</v>
      </c>
      <c r="O34" s="166">
        <v>85</v>
      </c>
      <c r="P34" s="166">
        <v>4</v>
      </c>
      <c r="Q34" s="166">
        <v>504</v>
      </c>
      <c r="R34" s="166">
        <v>422</v>
      </c>
      <c r="S34" s="166">
        <v>96</v>
      </c>
      <c r="T34" s="166">
        <v>4.5</v>
      </c>
      <c r="U34" s="215" t="s">
        <v>4723</v>
      </c>
    </row>
    <row r="35" spans="1:21">
      <c r="A35" s="164" t="s">
        <v>3351</v>
      </c>
      <c r="B35" s="164" t="s">
        <v>2749</v>
      </c>
      <c r="C35" s="164">
        <v>40700</v>
      </c>
      <c r="D35" s="425" t="s">
        <v>2707</v>
      </c>
      <c r="E35" s="164" t="s">
        <v>3352</v>
      </c>
      <c r="F35" s="173" t="s">
        <v>3353</v>
      </c>
      <c r="G35" s="214">
        <v>20.092800000000004</v>
      </c>
      <c r="H35" s="558">
        <v>7</v>
      </c>
      <c r="I35" s="213">
        <v>1</v>
      </c>
      <c r="J35" s="213">
        <v>1620</v>
      </c>
      <c r="K35" s="165">
        <v>3553340620010</v>
      </c>
      <c r="L35" s="165">
        <v>2</v>
      </c>
      <c r="M35" s="166">
        <v>255</v>
      </c>
      <c r="N35" s="166">
        <v>195</v>
      </c>
      <c r="O35" s="166">
        <v>105</v>
      </c>
      <c r="P35" s="166">
        <v>0.15</v>
      </c>
      <c r="Q35" s="166">
        <v>255</v>
      </c>
      <c r="R35" s="166">
        <v>195</v>
      </c>
      <c r="S35" s="166">
        <v>105</v>
      </c>
      <c r="T35" s="166">
        <v>0.22</v>
      </c>
      <c r="U35" s="215" t="s">
        <v>4724</v>
      </c>
    </row>
    <row r="36" spans="1:21">
      <c r="A36" s="212" t="s">
        <v>3354</v>
      </c>
      <c r="B36" s="164"/>
      <c r="C36" s="164"/>
      <c r="D36" s="425"/>
      <c r="E36" s="164"/>
      <c r="F36" s="173"/>
      <c r="G36" s="214"/>
      <c r="H36" s="424"/>
      <c r="I36" s="213"/>
      <c r="J36" s="213"/>
      <c r="K36" s="165"/>
      <c r="L36" s="165"/>
      <c r="M36" s="166"/>
      <c r="N36" s="166"/>
      <c r="O36" s="166"/>
      <c r="P36" s="166"/>
      <c r="Q36" s="166"/>
      <c r="R36" s="166"/>
      <c r="S36" s="166"/>
      <c r="T36" s="166"/>
    </row>
    <row r="37" spans="1:21">
      <c r="A37" s="164" t="s">
        <v>3307</v>
      </c>
      <c r="B37" s="164" t="s">
        <v>2749</v>
      </c>
      <c r="C37" s="164">
        <v>49000</v>
      </c>
      <c r="D37" s="425" t="s">
        <v>2707</v>
      </c>
      <c r="E37" s="164" t="s">
        <v>3355</v>
      </c>
      <c r="F37" s="216" t="s">
        <v>3356</v>
      </c>
      <c r="G37" s="214">
        <v>79.318399999999997</v>
      </c>
      <c r="H37" s="558">
        <v>7</v>
      </c>
      <c r="I37" s="213">
        <v>1</v>
      </c>
      <c r="J37" s="213">
        <v>96</v>
      </c>
      <c r="K37" s="165">
        <v>743172047557</v>
      </c>
      <c r="L37" s="165">
        <v>2</v>
      </c>
      <c r="M37" s="166">
        <v>100</v>
      </c>
      <c r="N37" s="166">
        <v>288</v>
      </c>
      <c r="O37" s="166">
        <v>148</v>
      </c>
      <c r="P37" s="166">
        <v>3.66</v>
      </c>
      <c r="Q37" s="166">
        <v>140</v>
      </c>
      <c r="R37" s="166">
        <v>346</v>
      </c>
      <c r="S37" s="166">
        <v>229</v>
      </c>
      <c r="T37" s="166">
        <v>4.2</v>
      </c>
      <c r="U37" s="215" t="s">
        <v>4725</v>
      </c>
    </row>
    <row r="38" spans="1:21">
      <c r="A38" s="164" t="s">
        <v>3307</v>
      </c>
      <c r="B38" s="164" t="s">
        <v>2749</v>
      </c>
      <c r="C38" s="164">
        <v>49000</v>
      </c>
      <c r="D38" s="425" t="s">
        <v>2707</v>
      </c>
      <c r="E38" s="164" t="s">
        <v>3357</v>
      </c>
      <c r="F38" s="216" t="s">
        <v>3358</v>
      </c>
      <c r="G38" s="214">
        <v>86.52000000000001</v>
      </c>
      <c r="H38" s="558">
        <v>7</v>
      </c>
      <c r="I38" s="213">
        <v>1</v>
      </c>
      <c r="J38" s="213">
        <v>96</v>
      </c>
      <c r="K38" s="165">
        <v>743172047564</v>
      </c>
      <c r="L38" s="165">
        <v>2</v>
      </c>
      <c r="M38" s="166">
        <v>100</v>
      </c>
      <c r="N38" s="166">
        <v>288</v>
      </c>
      <c r="O38" s="166">
        <v>148</v>
      </c>
      <c r="P38" s="166">
        <v>4.5999999999999996</v>
      </c>
      <c r="Q38" s="166">
        <v>140</v>
      </c>
      <c r="R38" s="166">
        <v>346</v>
      </c>
      <c r="S38" s="166">
        <v>229</v>
      </c>
      <c r="T38" s="166">
        <v>5.14</v>
      </c>
      <c r="U38" s="215" t="s">
        <v>4726</v>
      </c>
    </row>
    <row r="39" spans="1:21">
      <c r="A39" s="164" t="s">
        <v>3307</v>
      </c>
      <c r="B39" s="164" t="s">
        <v>2749</v>
      </c>
      <c r="C39" s="164">
        <v>49000</v>
      </c>
      <c r="D39" s="425" t="s">
        <v>2707</v>
      </c>
      <c r="E39" s="164" t="s">
        <v>3359</v>
      </c>
      <c r="F39" s="216" t="s">
        <v>3360</v>
      </c>
      <c r="G39" s="214">
        <v>91.32480000000001</v>
      </c>
      <c r="H39" s="558">
        <v>7</v>
      </c>
      <c r="I39" s="213">
        <v>1</v>
      </c>
      <c r="J39" s="213">
        <v>96</v>
      </c>
      <c r="K39" s="165">
        <v>743172047571</v>
      </c>
      <c r="L39" s="165">
        <v>2</v>
      </c>
      <c r="M39" s="166">
        <v>100</v>
      </c>
      <c r="N39" s="166">
        <v>288</v>
      </c>
      <c r="O39" s="166">
        <v>148</v>
      </c>
      <c r="P39" s="166">
        <v>4.6399999999999997</v>
      </c>
      <c r="Q39" s="166">
        <v>140</v>
      </c>
      <c r="R39" s="166">
        <v>346</v>
      </c>
      <c r="S39" s="166">
        <v>229</v>
      </c>
      <c r="T39" s="166">
        <v>5.2</v>
      </c>
      <c r="U39" s="215" t="s">
        <v>4726</v>
      </c>
    </row>
    <row r="40" spans="1:21">
      <c r="A40" s="164" t="s">
        <v>3307</v>
      </c>
      <c r="B40" s="164" t="s">
        <v>2749</v>
      </c>
      <c r="C40" s="164">
        <v>49000</v>
      </c>
      <c r="D40" s="425" t="s">
        <v>2707</v>
      </c>
      <c r="E40" s="164" t="s">
        <v>3361</v>
      </c>
      <c r="F40" s="216" t="s">
        <v>3362</v>
      </c>
      <c r="G40" s="214">
        <v>136.96480000000003</v>
      </c>
      <c r="H40" s="558">
        <v>7</v>
      </c>
      <c r="I40" s="213">
        <v>1</v>
      </c>
      <c r="J40" s="213">
        <v>96</v>
      </c>
      <c r="K40" s="165">
        <v>743172047588</v>
      </c>
      <c r="L40" s="165">
        <v>2</v>
      </c>
      <c r="M40" s="166">
        <v>100</v>
      </c>
      <c r="N40" s="166">
        <v>288</v>
      </c>
      <c r="O40" s="166">
        <v>148</v>
      </c>
      <c r="P40" s="166">
        <v>5.16</v>
      </c>
      <c r="Q40" s="166">
        <v>140</v>
      </c>
      <c r="R40" s="166">
        <v>346</v>
      </c>
      <c r="S40" s="166">
        <v>229</v>
      </c>
      <c r="T40" s="166">
        <v>5.7</v>
      </c>
      <c r="U40" s="215" t="s">
        <v>4727</v>
      </c>
    </row>
    <row r="41" spans="1:21">
      <c r="A41" s="164" t="s">
        <v>3307</v>
      </c>
      <c r="B41" s="164" t="s">
        <v>2749</v>
      </c>
      <c r="C41" s="164">
        <v>49100</v>
      </c>
      <c r="D41" s="425" t="s">
        <v>2707</v>
      </c>
      <c r="E41" s="164" t="s">
        <v>3363</v>
      </c>
      <c r="F41" s="216" t="s">
        <v>3364</v>
      </c>
      <c r="G41" s="214">
        <v>228.26720000000003</v>
      </c>
      <c r="H41" s="558">
        <v>7</v>
      </c>
      <c r="I41" s="213">
        <v>1</v>
      </c>
      <c r="J41" s="213">
        <v>30</v>
      </c>
      <c r="K41" s="165">
        <v>743172047595</v>
      </c>
      <c r="L41" s="165">
        <v>2</v>
      </c>
      <c r="M41" s="166">
        <v>133</v>
      </c>
      <c r="N41" s="166">
        <v>330</v>
      </c>
      <c r="O41" s="166">
        <v>180</v>
      </c>
      <c r="P41" s="166">
        <v>9.2200000000000006</v>
      </c>
      <c r="Q41" s="166">
        <v>241</v>
      </c>
      <c r="R41" s="166">
        <v>463</v>
      </c>
      <c r="S41" s="166">
        <v>284</v>
      </c>
      <c r="T41" s="166">
        <v>10.600000000000001</v>
      </c>
      <c r="U41" s="215" t="s">
        <v>4728</v>
      </c>
    </row>
    <row r="42" spans="1:21">
      <c r="A42" s="164" t="s">
        <v>3307</v>
      </c>
      <c r="B42" s="164" t="s">
        <v>2749</v>
      </c>
      <c r="C42" s="164">
        <v>49100</v>
      </c>
      <c r="D42" s="425" t="s">
        <v>2707</v>
      </c>
      <c r="E42" s="164" t="s">
        <v>3365</v>
      </c>
      <c r="F42" s="216" t="s">
        <v>3366</v>
      </c>
      <c r="G42" s="214">
        <v>269.12479999999999</v>
      </c>
      <c r="H42" s="558">
        <v>7</v>
      </c>
      <c r="I42" s="213">
        <v>1</v>
      </c>
      <c r="J42" s="213">
        <v>30</v>
      </c>
      <c r="K42" s="165">
        <v>743172047601</v>
      </c>
      <c r="L42" s="165">
        <v>2</v>
      </c>
      <c r="M42" s="166">
        <v>133</v>
      </c>
      <c r="N42" s="166">
        <v>330</v>
      </c>
      <c r="O42" s="166">
        <v>180</v>
      </c>
      <c r="P42" s="166">
        <v>10.46</v>
      </c>
      <c r="Q42" s="166">
        <v>241</v>
      </c>
      <c r="R42" s="166">
        <v>463</v>
      </c>
      <c r="S42" s="166">
        <v>284</v>
      </c>
      <c r="T42" s="166">
        <v>11.8</v>
      </c>
      <c r="U42" s="215" t="s">
        <v>4729</v>
      </c>
    </row>
    <row r="43" spans="1:21">
      <c r="A43" s="164" t="s">
        <v>3307</v>
      </c>
      <c r="B43" s="164" t="s">
        <v>2749</v>
      </c>
      <c r="C43" s="164">
        <v>49100</v>
      </c>
      <c r="D43" s="425" t="s">
        <v>2707</v>
      </c>
      <c r="E43" s="164" t="s">
        <v>3367</v>
      </c>
      <c r="F43" s="216" t="s">
        <v>3368</v>
      </c>
      <c r="G43" s="214">
        <v>341.17440000000005</v>
      </c>
      <c r="H43" s="558">
        <v>7</v>
      </c>
      <c r="I43" s="213">
        <v>1</v>
      </c>
      <c r="J43" s="213">
        <v>30</v>
      </c>
      <c r="K43" s="165">
        <v>743172047618</v>
      </c>
      <c r="L43" s="165">
        <v>2</v>
      </c>
      <c r="M43" s="166">
        <v>133</v>
      </c>
      <c r="N43" s="166">
        <v>330</v>
      </c>
      <c r="O43" s="166">
        <v>180</v>
      </c>
      <c r="P43" s="166">
        <v>10.46</v>
      </c>
      <c r="Q43" s="166">
        <v>241</v>
      </c>
      <c r="R43" s="166">
        <v>463</v>
      </c>
      <c r="S43" s="166">
        <v>284</v>
      </c>
      <c r="T43" s="166">
        <v>11.8</v>
      </c>
      <c r="U43" s="215" t="s">
        <v>4730</v>
      </c>
    </row>
    <row r="44" spans="1:21">
      <c r="A44" s="164" t="s">
        <v>3307</v>
      </c>
      <c r="B44" s="164" t="s">
        <v>2749</v>
      </c>
      <c r="C44" s="164">
        <v>49000</v>
      </c>
      <c r="D44" s="425" t="s">
        <v>2707</v>
      </c>
      <c r="E44" s="164" t="s">
        <v>3369</v>
      </c>
      <c r="F44" s="216" t="s">
        <v>3370</v>
      </c>
      <c r="G44" s="214">
        <v>88.905600000000007</v>
      </c>
      <c r="H44" s="558">
        <v>7</v>
      </c>
      <c r="I44" s="213">
        <v>1</v>
      </c>
      <c r="J44" s="213">
        <v>96</v>
      </c>
      <c r="K44" s="165">
        <v>743172047625</v>
      </c>
      <c r="L44" s="165">
        <v>2</v>
      </c>
      <c r="M44" s="166">
        <v>100</v>
      </c>
      <c r="N44" s="166">
        <v>288</v>
      </c>
      <c r="O44" s="166">
        <v>148</v>
      </c>
      <c r="P44" s="166">
        <v>4.5599999999999996</v>
      </c>
      <c r="Q44" s="166">
        <v>140</v>
      </c>
      <c r="R44" s="166">
        <v>346</v>
      </c>
      <c r="S44" s="166">
        <v>229</v>
      </c>
      <c r="T44" s="166">
        <v>5.0999999999999996</v>
      </c>
      <c r="U44" s="215" t="s">
        <v>4726</v>
      </c>
    </row>
    <row r="45" spans="1:21">
      <c r="A45" s="164" t="s">
        <v>3307</v>
      </c>
      <c r="B45" s="164" t="s">
        <v>2749</v>
      </c>
      <c r="C45" s="164">
        <v>49000</v>
      </c>
      <c r="D45" s="425" t="s">
        <v>2707</v>
      </c>
      <c r="E45" s="164" t="s">
        <v>3371</v>
      </c>
      <c r="F45" s="216" t="s">
        <v>3372</v>
      </c>
      <c r="G45" s="214">
        <v>93.732800000000012</v>
      </c>
      <c r="H45" s="558">
        <v>7</v>
      </c>
      <c r="I45" s="213">
        <v>1</v>
      </c>
      <c r="J45" s="213">
        <v>96</v>
      </c>
      <c r="K45" s="165">
        <v>743172047632</v>
      </c>
      <c r="L45" s="165">
        <v>2</v>
      </c>
      <c r="M45" s="166">
        <v>100</v>
      </c>
      <c r="N45" s="166">
        <v>288</v>
      </c>
      <c r="O45" s="166">
        <v>148</v>
      </c>
      <c r="P45" s="166">
        <v>4.6399999999999997</v>
      </c>
      <c r="Q45" s="166">
        <v>140</v>
      </c>
      <c r="R45" s="166">
        <v>346</v>
      </c>
      <c r="S45" s="166">
        <v>229</v>
      </c>
      <c r="T45" s="166">
        <v>5.2</v>
      </c>
      <c r="U45" s="215" t="s">
        <v>4726</v>
      </c>
    </row>
    <row r="46" spans="1:21">
      <c r="A46" s="164" t="s">
        <v>3307</v>
      </c>
      <c r="B46" s="164" t="s">
        <v>2749</v>
      </c>
      <c r="C46" s="164">
        <v>49000</v>
      </c>
      <c r="D46" s="425" t="s">
        <v>2707</v>
      </c>
      <c r="E46" s="164" t="s">
        <v>3373</v>
      </c>
      <c r="F46" s="216" t="s">
        <v>3374</v>
      </c>
      <c r="G46" s="214">
        <v>139.37280000000001</v>
      </c>
      <c r="H46" s="558">
        <v>7</v>
      </c>
      <c r="I46" s="213">
        <v>1</v>
      </c>
      <c r="J46" s="213">
        <v>96</v>
      </c>
      <c r="K46" s="165">
        <v>743172047649</v>
      </c>
      <c r="L46" s="165">
        <v>2</v>
      </c>
      <c r="M46" s="166">
        <v>100</v>
      </c>
      <c r="N46" s="166">
        <v>288</v>
      </c>
      <c r="O46" s="166">
        <v>148</v>
      </c>
      <c r="P46" s="166">
        <v>4.8600000000000003</v>
      </c>
      <c r="Q46" s="166">
        <v>140</v>
      </c>
      <c r="R46" s="166">
        <v>346</v>
      </c>
      <c r="S46" s="166">
        <v>229</v>
      </c>
      <c r="T46" s="166">
        <v>5.3999999999999995</v>
      </c>
      <c r="U46" s="215" t="s">
        <v>4727</v>
      </c>
    </row>
    <row r="47" spans="1:21">
      <c r="A47" s="212" t="s">
        <v>3375</v>
      </c>
      <c r="B47" s="164"/>
      <c r="C47" s="164"/>
      <c r="D47" s="425"/>
      <c r="E47" s="164"/>
      <c r="F47" s="216"/>
      <c r="G47" s="214"/>
      <c r="H47" s="424"/>
      <c r="I47" s="213"/>
      <c r="J47" s="213"/>
      <c r="K47" s="165"/>
      <c r="L47" s="165"/>
      <c r="M47" s="166"/>
      <c r="N47" s="166"/>
      <c r="O47" s="166"/>
      <c r="P47" s="166"/>
      <c r="Q47" s="166"/>
      <c r="R47" s="166"/>
      <c r="S47" s="166"/>
      <c r="T47" s="166"/>
    </row>
    <row r="48" spans="1:21">
      <c r="A48" s="164" t="s">
        <v>3307</v>
      </c>
      <c r="B48" s="164" t="s">
        <v>2749</v>
      </c>
      <c r="C48" s="164">
        <v>48400</v>
      </c>
      <c r="D48" s="425" t="s">
        <v>2707</v>
      </c>
      <c r="E48" s="164" t="s">
        <v>3376</v>
      </c>
      <c r="F48" s="167" t="s">
        <v>3377</v>
      </c>
      <c r="G48" s="214">
        <v>159.82400000000001</v>
      </c>
      <c r="H48" s="558">
        <v>7</v>
      </c>
      <c r="I48" s="213">
        <v>1</v>
      </c>
      <c r="J48" s="213">
        <v>63</v>
      </c>
      <c r="K48" s="165">
        <v>743172436726</v>
      </c>
      <c r="L48" s="165">
        <v>2</v>
      </c>
      <c r="M48" s="166">
        <v>87</v>
      </c>
      <c r="N48" s="166">
        <v>260</v>
      </c>
      <c r="O48" s="166">
        <v>250</v>
      </c>
      <c r="P48" s="166">
        <v>4.96</v>
      </c>
      <c r="Q48" s="166">
        <v>164</v>
      </c>
      <c r="R48" s="166">
        <v>328</v>
      </c>
      <c r="S48" s="166">
        <v>330</v>
      </c>
      <c r="T48" s="166">
        <v>5.53</v>
      </c>
      <c r="U48" s="215" t="s">
        <v>4731</v>
      </c>
    </row>
    <row r="49" spans="1:21">
      <c r="A49" s="164" t="s">
        <v>3307</v>
      </c>
      <c r="B49" s="164" t="s">
        <v>2749</v>
      </c>
      <c r="C49" s="164">
        <v>48400</v>
      </c>
      <c r="D49" s="425" t="s">
        <v>2707</v>
      </c>
      <c r="E49" s="164" t="s">
        <v>3378</v>
      </c>
      <c r="F49" s="167" t="s">
        <v>3379</v>
      </c>
      <c r="G49" s="214">
        <v>177.53120000000001</v>
      </c>
      <c r="H49" s="558">
        <v>7</v>
      </c>
      <c r="I49" s="213">
        <v>1</v>
      </c>
      <c r="J49" s="213">
        <v>63</v>
      </c>
      <c r="K49" s="165">
        <v>743172436894</v>
      </c>
      <c r="L49" s="165">
        <v>2</v>
      </c>
      <c r="M49" s="166">
        <v>87</v>
      </c>
      <c r="N49" s="166">
        <v>260</v>
      </c>
      <c r="O49" s="166">
        <v>250</v>
      </c>
      <c r="P49" s="166">
        <v>5.98</v>
      </c>
      <c r="Q49" s="166">
        <v>164</v>
      </c>
      <c r="R49" s="166">
        <v>328</v>
      </c>
      <c r="S49" s="166">
        <v>330</v>
      </c>
      <c r="T49" s="166">
        <v>6.66</v>
      </c>
      <c r="U49" s="215" t="s">
        <v>4732</v>
      </c>
    </row>
    <row r="50" spans="1:21">
      <c r="A50" s="164" t="s">
        <v>3307</v>
      </c>
      <c r="B50" s="164" t="s">
        <v>2749</v>
      </c>
      <c r="C50" s="164">
        <v>48500</v>
      </c>
      <c r="D50" s="425" t="s">
        <v>2707</v>
      </c>
      <c r="E50" s="164" t="s">
        <v>3380</v>
      </c>
      <c r="F50" s="167" t="s">
        <v>3381</v>
      </c>
      <c r="G50" s="214">
        <v>284.90560000000005</v>
      </c>
      <c r="H50" s="558">
        <v>7</v>
      </c>
      <c r="I50" s="213">
        <v>1</v>
      </c>
      <c r="J50" s="213">
        <v>42</v>
      </c>
      <c r="K50" s="165">
        <v>743172436962</v>
      </c>
      <c r="L50" s="165">
        <v>2</v>
      </c>
      <c r="M50" s="166">
        <v>87</v>
      </c>
      <c r="N50" s="166">
        <v>382</v>
      </c>
      <c r="O50" s="166">
        <v>250</v>
      </c>
      <c r="P50" s="166">
        <v>9.48</v>
      </c>
      <c r="Q50" s="166">
        <v>160</v>
      </c>
      <c r="R50" s="166">
        <v>490</v>
      </c>
      <c r="S50" s="166">
        <v>326</v>
      </c>
      <c r="T50" s="166">
        <v>10.52</v>
      </c>
      <c r="U50" s="215" t="s">
        <v>4733</v>
      </c>
    </row>
    <row r="51" spans="1:21">
      <c r="A51" s="164" t="s">
        <v>3307</v>
      </c>
      <c r="B51" s="164" t="s">
        <v>2749</v>
      </c>
      <c r="C51" s="164">
        <v>48500</v>
      </c>
      <c r="D51" s="425" t="s">
        <v>2707</v>
      </c>
      <c r="E51" s="164" t="s">
        <v>3382</v>
      </c>
      <c r="F51" s="167" t="s">
        <v>3383</v>
      </c>
      <c r="G51" s="214">
        <v>458.77440000000007</v>
      </c>
      <c r="H51" s="558">
        <v>7</v>
      </c>
      <c r="I51" s="213">
        <v>1</v>
      </c>
      <c r="J51" s="213">
        <v>42</v>
      </c>
      <c r="K51" s="165">
        <v>743172437020</v>
      </c>
      <c r="L51" s="165">
        <v>2</v>
      </c>
      <c r="M51" s="166">
        <v>87</v>
      </c>
      <c r="N51" s="166">
        <v>382</v>
      </c>
      <c r="O51" s="166">
        <v>250</v>
      </c>
      <c r="P51" s="166">
        <v>11.08</v>
      </c>
      <c r="Q51" s="166">
        <v>160</v>
      </c>
      <c r="R51" s="166">
        <v>490</v>
      </c>
      <c r="S51" s="166">
        <v>326</v>
      </c>
      <c r="T51" s="166">
        <v>12.12</v>
      </c>
      <c r="U51" s="215" t="s">
        <v>4729</v>
      </c>
    </row>
    <row r="52" spans="1:21">
      <c r="A52" s="212" t="s">
        <v>3401</v>
      </c>
      <c r="B52" s="164"/>
      <c r="C52" s="164"/>
      <c r="D52" s="425"/>
      <c r="E52" s="164"/>
      <c r="F52" s="164"/>
      <c r="G52" s="214"/>
      <c r="H52" s="424"/>
      <c r="I52" s="213"/>
      <c r="J52" s="213"/>
      <c r="K52" s="165"/>
      <c r="L52" s="165"/>
      <c r="M52" s="166"/>
      <c r="N52" s="166"/>
      <c r="O52" s="166"/>
      <c r="P52" s="166"/>
      <c r="Q52" s="166"/>
      <c r="R52" s="166"/>
      <c r="S52" s="166"/>
      <c r="T52" s="166"/>
    </row>
    <row r="53" spans="1:21">
      <c r="A53" s="164" t="s">
        <v>3307</v>
      </c>
      <c r="B53" s="164" t="s">
        <v>2749</v>
      </c>
      <c r="C53" s="164">
        <v>49200</v>
      </c>
      <c r="D53" s="425" t="s">
        <v>2707</v>
      </c>
      <c r="E53" s="164" t="s">
        <v>3402</v>
      </c>
      <c r="F53" s="217" t="s">
        <v>3403</v>
      </c>
      <c r="G53" s="214">
        <v>255.32640000000004</v>
      </c>
      <c r="H53" s="558">
        <v>7</v>
      </c>
      <c r="I53" s="213">
        <v>1</v>
      </c>
      <c r="J53" s="213">
        <v>60</v>
      </c>
      <c r="K53" s="165">
        <v>743172045140</v>
      </c>
      <c r="L53" s="165">
        <v>2</v>
      </c>
      <c r="M53" s="166">
        <v>150</v>
      </c>
      <c r="N53" s="166">
        <v>240</v>
      </c>
      <c r="O53" s="166">
        <v>210</v>
      </c>
      <c r="P53" s="166">
        <v>6.6</v>
      </c>
      <c r="Q53" s="166">
        <v>199</v>
      </c>
      <c r="R53" s="166">
        <v>301</v>
      </c>
      <c r="S53" s="166">
        <v>295</v>
      </c>
      <c r="T53" s="166">
        <v>7.5</v>
      </c>
      <c r="U53" s="215" t="s">
        <v>4734</v>
      </c>
    </row>
    <row r="54" spans="1:21">
      <c r="A54" s="164" t="s">
        <v>3307</v>
      </c>
      <c r="B54" s="164" t="s">
        <v>2749</v>
      </c>
      <c r="C54" s="164">
        <v>49200</v>
      </c>
      <c r="D54" s="425" t="s">
        <v>2707</v>
      </c>
      <c r="E54" s="164" t="s">
        <v>3404</v>
      </c>
      <c r="F54" s="217" t="s">
        <v>3405</v>
      </c>
      <c r="G54" s="214">
        <v>327.85760000000005</v>
      </c>
      <c r="H54" s="558">
        <v>7</v>
      </c>
      <c r="I54" s="213">
        <v>1</v>
      </c>
      <c r="J54" s="213">
        <v>30</v>
      </c>
      <c r="K54" s="165">
        <v>743172045157</v>
      </c>
      <c r="L54" s="165">
        <v>2</v>
      </c>
      <c r="M54" s="166">
        <v>150</v>
      </c>
      <c r="N54" s="166">
        <v>340</v>
      </c>
      <c r="O54" s="166">
        <v>210</v>
      </c>
      <c r="P54" s="166">
        <v>10.4</v>
      </c>
      <c r="Q54" s="166">
        <v>238</v>
      </c>
      <c r="R54" s="166">
        <v>476</v>
      </c>
      <c r="S54" s="166">
        <v>308</v>
      </c>
      <c r="T54" s="166">
        <v>11.5</v>
      </c>
      <c r="U54" s="215" t="s">
        <v>4736</v>
      </c>
    </row>
    <row r="55" spans="1:21">
      <c r="A55" s="164" t="s">
        <v>3307</v>
      </c>
      <c r="B55" s="164" t="s">
        <v>2749</v>
      </c>
      <c r="C55" s="164">
        <v>49300</v>
      </c>
      <c r="D55" s="425" t="s">
        <v>2707</v>
      </c>
      <c r="E55" s="164" t="s">
        <v>3406</v>
      </c>
      <c r="F55" s="217" t="s">
        <v>3407</v>
      </c>
      <c r="G55" s="214">
        <v>438.50240000000002</v>
      </c>
      <c r="H55" s="558">
        <v>7</v>
      </c>
      <c r="I55" s="213">
        <v>1</v>
      </c>
      <c r="J55" s="213">
        <v>30</v>
      </c>
      <c r="K55" s="165">
        <v>743172045164</v>
      </c>
      <c r="L55" s="165">
        <v>2</v>
      </c>
      <c r="M55" s="166">
        <v>150</v>
      </c>
      <c r="N55" s="166">
        <v>340</v>
      </c>
      <c r="O55" s="166">
        <v>210</v>
      </c>
      <c r="P55" s="166">
        <v>11.1</v>
      </c>
      <c r="Q55" s="166">
        <v>238</v>
      </c>
      <c r="R55" s="166">
        <v>476</v>
      </c>
      <c r="S55" s="166">
        <v>308</v>
      </c>
      <c r="T55" s="166">
        <v>12.3</v>
      </c>
      <c r="U55" s="215" t="s">
        <v>4737</v>
      </c>
    </row>
    <row r="56" spans="1:21">
      <c r="A56" s="164" t="s">
        <v>3307</v>
      </c>
      <c r="B56" s="164" t="s">
        <v>2749</v>
      </c>
      <c r="C56" s="164">
        <v>49300</v>
      </c>
      <c r="D56" s="425" t="s">
        <v>2707</v>
      </c>
      <c r="E56" s="164" t="s">
        <v>3408</v>
      </c>
      <c r="F56" s="217" t="s">
        <v>3409</v>
      </c>
      <c r="G56" s="214">
        <v>573.75360000000001</v>
      </c>
      <c r="H56" s="558">
        <v>7</v>
      </c>
      <c r="I56" s="213">
        <v>1</v>
      </c>
      <c r="J56" s="213">
        <v>30</v>
      </c>
      <c r="K56" s="165">
        <v>743172045171</v>
      </c>
      <c r="L56" s="165">
        <v>2</v>
      </c>
      <c r="M56" s="166">
        <v>150</v>
      </c>
      <c r="N56" s="166">
        <v>410</v>
      </c>
      <c r="O56" s="166">
        <v>210</v>
      </c>
      <c r="P56" s="166">
        <v>15.2</v>
      </c>
      <c r="Q56" s="166">
        <v>238</v>
      </c>
      <c r="R56" s="166">
        <v>498</v>
      </c>
      <c r="S56" s="166">
        <v>308</v>
      </c>
      <c r="T56" s="166">
        <v>16.5</v>
      </c>
      <c r="U56" s="215" t="s">
        <v>4738</v>
      </c>
    </row>
    <row r="57" spans="1:21">
      <c r="A57" s="164" t="s">
        <v>3307</v>
      </c>
      <c r="B57" s="164" t="s">
        <v>2749</v>
      </c>
      <c r="C57" s="164">
        <v>49300</v>
      </c>
      <c r="D57" s="425" t="s">
        <v>2707</v>
      </c>
      <c r="E57" s="164" t="s">
        <v>4209</v>
      </c>
      <c r="F57" s="217" t="s">
        <v>4210</v>
      </c>
      <c r="G57" s="214">
        <v>757.68000000000006</v>
      </c>
      <c r="H57" s="558">
        <v>7</v>
      </c>
      <c r="I57" s="213">
        <v>1</v>
      </c>
      <c r="J57" s="213">
        <v>16</v>
      </c>
      <c r="K57" s="165">
        <v>743172088321</v>
      </c>
      <c r="L57" s="165">
        <v>2</v>
      </c>
      <c r="M57" s="166">
        <v>440</v>
      </c>
      <c r="N57" s="166">
        <v>405</v>
      </c>
      <c r="O57" s="166">
        <v>86.2</v>
      </c>
      <c r="P57" s="166">
        <v>14.96</v>
      </c>
      <c r="Q57" s="166">
        <v>540</v>
      </c>
      <c r="R57" s="166">
        <v>580</v>
      </c>
      <c r="S57" s="166">
        <v>246</v>
      </c>
      <c r="T57" s="166">
        <v>19.100000000000001</v>
      </c>
      <c r="U57" s="215" t="s">
        <v>4737</v>
      </c>
    </row>
    <row r="58" spans="1:21">
      <c r="A58" s="164" t="s">
        <v>3307</v>
      </c>
      <c r="B58" s="164" t="s">
        <v>2749</v>
      </c>
      <c r="C58" s="164">
        <v>49300</v>
      </c>
      <c r="D58" s="425" t="s">
        <v>2707</v>
      </c>
      <c r="E58" s="164" t="s">
        <v>4211</v>
      </c>
      <c r="F58" s="217" t="s">
        <v>4212</v>
      </c>
      <c r="G58" s="214">
        <v>963.00960000000009</v>
      </c>
      <c r="H58" s="558">
        <v>7</v>
      </c>
      <c r="I58" s="213">
        <v>1</v>
      </c>
      <c r="J58" s="213">
        <v>16</v>
      </c>
      <c r="K58" s="165">
        <v>743172088338</v>
      </c>
      <c r="L58" s="165">
        <v>2</v>
      </c>
      <c r="M58" s="166">
        <v>440</v>
      </c>
      <c r="N58" s="166">
        <v>405</v>
      </c>
      <c r="O58" s="166">
        <v>86.2</v>
      </c>
      <c r="P58" s="166">
        <v>17.78</v>
      </c>
      <c r="Q58" s="166">
        <v>540</v>
      </c>
      <c r="R58" s="166">
        <v>580</v>
      </c>
      <c r="S58" s="166">
        <v>246</v>
      </c>
      <c r="T58" s="166">
        <v>22.1</v>
      </c>
      <c r="U58" s="215" t="s">
        <v>4738</v>
      </c>
    </row>
    <row r="59" spans="1:21">
      <c r="A59" s="164" t="s">
        <v>3307</v>
      </c>
      <c r="B59" s="164" t="s">
        <v>2749</v>
      </c>
      <c r="C59" s="164">
        <v>49300</v>
      </c>
      <c r="D59" s="425" t="s">
        <v>2707</v>
      </c>
      <c r="E59" s="164" t="s">
        <v>4213</v>
      </c>
      <c r="F59" s="217" t="s">
        <v>4214</v>
      </c>
      <c r="G59" s="214">
        <v>1201.2</v>
      </c>
      <c r="H59" s="558">
        <v>7</v>
      </c>
      <c r="I59" s="213">
        <v>1</v>
      </c>
      <c r="J59" s="213">
        <v>10</v>
      </c>
      <c r="K59" s="165">
        <v>743172088345</v>
      </c>
      <c r="L59" s="165">
        <v>2</v>
      </c>
      <c r="M59" s="166">
        <v>441.2</v>
      </c>
      <c r="N59" s="166">
        <v>522</v>
      </c>
      <c r="O59" s="166">
        <v>86.2</v>
      </c>
      <c r="P59" s="166">
        <v>26.5</v>
      </c>
      <c r="Q59" s="166">
        <v>580</v>
      </c>
      <c r="R59" s="166">
        <v>750</v>
      </c>
      <c r="S59" s="166">
        <v>190</v>
      </c>
      <c r="T59" s="166">
        <v>33</v>
      </c>
      <c r="U59" s="215" t="s">
        <v>4739</v>
      </c>
    </row>
    <row r="60" spans="1:21">
      <c r="A60" s="164" t="s">
        <v>3307</v>
      </c>
      <c r="B60" s="164" t="s">
        <v>2749</v>
      </c>
      <c r="C60" s="164">
        <v>49300</v>
      </c>
      <c r="D60" s="425" t="s">
        <v>2707</v>
      </c>
      <c r="E60" s="164" t="s">
        <v>4215</v>
      </c>
      <c r="F60" s="217" t="s">
        <v>4216</v>
      </c>
      <c r="G60" s="214">
        <v>1796.6704000000002</v>
      </c>
      <c r="H60" s="558">
        <v>7</v>
      </c>
      <c r="I60" s="213">
        <v>1</v>
      </c>
      <c r="J60" s="213">
        <v>8</v>
      </c>
      <c r="K60" s="165">
        <v>743172088352</v>
      </c>
      <c r="L60" s="165">
        <v>2</v>
      </c>
      <c r="M60" s="166">
        <v>441.2</v>
      </c>
      <c r="N60" s="166">
        <v>647</v>
      </c>
      <c r="O60" s="166">
        <v>86.2</v>
      </c>
      <c r="P60" s="166">
        <v>35.299999999999997</v>
      </c>
      <c r="Q60" s="166">
        <v>580</v>
      </c>
      <c r="R60" s="166">
        <v>880</v>
      </c>
      <c r="S60" s="166">
        <v>200</v>
      </c>
      <c r="T60" s="166">
        <v>41</v>
      </c>
      <c r="U60" s="215" t="s">
        <v>4740</v>
      </c>
    </row>
    <row r="61" spans="1:21">
      <c r="A61" s="212" t="s">
        <v>3410</v>
      </c>
      <c r="B61" s="164"/>
      <c r="C61" s="164"/>
      <c r="D61" s="425"/>
      <c r="E61" s="164"/>
      <c r="F61" s="217"/>
      <c r="G61" s="214"/>
      <c r="H61" s="424"/>
      <c r="I61" s="213"/>
      <c r="J61" s="213"/>
      <c r="K61" s="165"/>
      <c r="L61" s="165"/>
      <c r="M61" s="166"/>
      <c r="N61" s="166"/>
      <c r="O61" s="166"/>
      <c r="P61" s="166"/>
      <c r="Q61" s="166"/>
      <c r="R61" s="166"/>
      <c r="S61" s="166"/>
      <c r="T61" s="166"/>
    </row>
    <row r="62" spans="1:21">
      <c r="A62" s="164" t="s">
        <v>3307</v>
      </c>
      <c r="B62" s="164" t="s">
        <v>2749</v>
      </c>
      <c r="C62" s="164">
        <v>48600</v>
      </c>
      <c r="D62" s="425" t="s">
        <v>2707</v>
      </c>
      <c r="E62" s="164" t="s">
        <v>3411</v>
      </c>
      <c r="F62" s="174" t="s">
        <v>3412</v>
      </c>
      <c r="G62" s="214">
        <v>367.39359999999999</v>
      </c>
      <c r="H62" s="558">
        <v>7</v>
      </c>
      <c r="I62" s="213">
        <v>1</v>
      </c>
      <c r="J62" s="213">
        <v>30</v>
      </c>
      <c r="K62" s="165">
        <v>743172042422</v>
      </c>
      <c r="L62" s="165" t="s">
        <v>3413</v>
      </c>
      <c r="M62" s="166">
        <v>150</v>
      </c>
      <c r="N62" s="166">
        <v>345</v>
      </c>
      <c r="O62" s="166">
        <v>230</v>
      </c>
      <c r="P62" s="166">
        <v>7.84</v>
      </c>
      <c r="Q62" s="166">
        <v>234</v>
      </c>
      <c r="R62" s="166">
        <v>442</v>
      </c>
      <c r="S62" s="166">
        <v>326</v>
      </c>
      <c r="T62" s="166">
        <v>9.19</v>
      </c>
      <c r="U62" s="215" t="s">
        <v>4735</v>
      </c>
    </row>
    <row r="63" spans="1:21">
      <c r="A63" s="164" t="s">
        <v>3307</v>
      </c>
      <c r="B63" s="164" t="s">
        <v>2749</v>
      </c>
      <c r="C63" s="164">
        <v>48600</v>
      </c>
      <c r="D63" s="425" t="s">
        <v>2707</v>
      </c>
      <c r="E63" s="164" t="s">
        <v>3414</v>
      </c>
      <c r="F63" s="174" t="s">
        <v>3415</v>
      </c>
      <c r="G63" s="214">
        <v>384.40640000000008</v>
      </c>
      <c r="H63" s="558">
        <v>7</v>
      </c>
      <c r="I63" s="213">
        <v>1</v>
      </c>
      <c r="J63" s="213">
        <v>30</v>
      </c>
      <c r="K63" s="165">
        <v>743172042835</v>
      </c>
      <c r="L63" s="165" t="s">
        <v>3413</v>
      </c>
      <c r="M63" s="166">
        <v>150</v>
      </c>
      <c r="N63" s="166">
        <v>345</v>
      </c>
      <c r="O63" s="166">
        <v>230</v>
      </c>
      <c r="P63" s="166">
        <v>10.35</v>
      </c>
      <c r="Q63" s="166">
        <v>234</v>
      </c>
      <c r="R63" s="166">
        <v>442</v>
      </c>
      <c r="S63" s="166">
        <v>326</v>
      </c>
      <c r="T63" s="166">
        <v>11.7</v>
      </c>
      <c r="U63" s="215" t="s">
        <v>4741</v>
      </c>
    </row>
    <row r="64" spans="1:21">
      <c r="A64" s="164" t="s">
        <v>3307</v>
      </c>
      <c r="B64" s="164" t="s">
        <v>2749</v>
      </c>
      <c r="C64" s="164">
        <v>48700</v>
      </c>
      <c r="D64" s="425" t="s">
        <v>2707</v>
      </c>
      <c r="E64" s="164" t="s">
        <v>3416</v>
      </c>
      <c r="F64" s="175" t="s">
        <v>3417</v>
      </c>
      <c r="G64" s="214">
        <v>527.1504000000001</v>
      </c>
      <c r="H64" s="558">
        <v>7</v>
      </c>
      <c r="I64" s="213">
        <v>1</v>
      </c>
      <c r="J64" s="213">
        <v>30</v>
      </c>
      <c r="K64" s="165">
        <v>743172042842</v>
      </c>
      <c r="L64" s="165" t="s">
        <v>3413</v>
      </c>
      <c r="M64" s="166">
        <v>150</v>
      </c>
      <c r="N64" s="166">
        <v>345</v>
      </c>
      <c r="O64" s="166">
        <v>230</v>
      </c>
      <c r="P64" s="166">
        <v>11.12</v>
      </c>
      <c r="Q64" s="166">
        <v>234</v>
      </c>
      <c r="R64" s="166">
        <v>442</v>
      </c>
      <c r="S64" s="166">
        <v>326</v>
      </c>
      <c r="T64" s="166">
        <v>12.48</v>
      </c>
      <c r="U64" s="215" t="s">
        <v>4742</v>
      </c>
    </row>
    <row r="65" spans="1:21">
      <c r="A65" s="164" t="s">
        <v>3307</v>
      </c>
      <c r="B65" s="164" t="s">
        <v>2749</v>
      </c>
      <c r="C65" s="164">
        <v>48700</v>
      </c>
      <c r="D65" s="425" t="s">
        <v>2707</v>
      </c>
      <c r="E65" s="164" t="s">
        <v>3418</v>
      </c>
      <c r="F65" s="176" t="s">
        <v>3419</v>
      </c>
      <c r="G65" s="214">
        <v>696.69600000000003</v>
      </c>
      <c r="H65" s="558">
        <v>7</v>
      </c>
      <c r="I65" s="213">
        <v>1</v>
      </c>
      <c r="J65" s="213">
        <v>30</v>
      </c>
      <c r="K65" s="165">
        <v>743172042859</v>
      </c>
      <c r="L65" s="165" t="s">
        <v>3413</v>
      </c>
      <c r="M65" s="166">
        <v>150</v>
      </c>
      <c r="N65" s="166">
        <v>445</v>
      </c>
      <c r="O65" s="166">
        <v>230</v>
      </c>
      <c r="P65" s="166">
        <v>15.6</v>
      </c>
      <c r="Q65" s="166">
        <v>234</v>
      </c>
      <c r="R65" s="166">
        <v>542</v>
      </c>
      <c r="S65" s="166">
        <v>326</v>
      </c>
      <c r="T65" s="166">
        <v>17.25</v>
      </c>
      <c r="U65" s="215" t="s">
        <v>4743</v>
      </c>
    </row>
    <row r="66" spans="1:21">
      <c r="A66" s="164" t="s">
        <v>3307</v>
      </c>
      <c r="B66" s="164" t="s">
        <v>2749</v>
      </c>
      <c r="C66" s="164">
        <v>48600</v>
      </c>
      <c r="D66" s="425" t="s">
        <v>2707</v>
      </c>
      <c r="E66" s="164" t="s">
        <v>3420</v>
      </c>
      <c r="F66" s="174" t="s">
        <v>3421</v>
      </c>
      <c r="G66" s="214">
        <v>491.79200000000009</v>
      </c>
      <c r="H66" s="558">
        <v>7</v>
      </c>
      <c r="I66" s="213">
        <v>1</v>
      </c>
      <c r="J66" s="213">
        <v>20</v>
      </c>
      <c r="K66" s="165">
        <v>743172042903</v>
      </c>
      <c r="L66" s="165" t="s">
        <v>3413</v>
      </c>
      <c r="M66" s="166">
        <v>438</v>
      </c>
      <c r="N66" s="166">
        <v>364</v>
      </c>
      <c r="O66" s="166" t="s">
        <v>3422</v>
      </c>
      <c r="P66" s="166">
        <v>8.6</v>
      </c>
      <c r="Q66" s="166">
        <v>584</v>
      </c>
      <c r="R66" s="166">
        <v>451</v>
      </c>
      <c r="S66" s="166">
        <v>164</v>
      </c>
      <c r="T66" s="166">
        <v>10.199999999999999</v>
      </c>
      <c r="U66" s="215" t="s">
        <v>4735</v>
      </c>
    </row>
    <row r="67" spans="1:21">
      <c r="A67" s="164" t="s">
        <v>3307</v>
      </c>
      <c r="B67" s="164" t="s">
        <v>2749</v>
      </c>
      <c r="C67" s="164">
        <v>48600</v>
      </c>
      <c r="D67" s="425" t="s">
        <v>2707</v>
      </c>
      <c r="E67" s="164" t="s">
        <v>3423</v>
      </c>
      <c r="F67" s="174" t="s">
        <v>3424</v>
      </c>
      <c r="G67" s="214">
        <v>578.43520000000012</v>
      </c>
      <c r="H67" s="558">
        <v>7</v>
      </c>
      <c r="I67" s="213">
        <v>1</v>
      </c>
      <c r="J67" s="213">
        <v>20</v>
      </c>
      <c r="K67" s="165">
        <v>743172042910</v>
      </c>
      <c r="L67" s="165" t="s">
        <v>3413</v>
      </c>
      <c r="M67" s="166">
        <v>438</v>
      </c>
      <c r="N67" s="166">
        <v>509</v>
      </c>
      <c r="O67" s="166" t="s">
        <v>3422</v>
      </c>
      <c r="P67" s="166">
        <v>13.8</v>
      </c>
      <c r="Q67" s="166">
        <v>547</v>
      </c>
      <c r="R67" s="166">
        <v>597</v>
      </c>
      <c r="S67" s="166">
        <v>164</v>
      </c>
      <c r="T67" s="166">
        <v>18.2</v>
      </c>
      <c r="U67" s="215" t="s">
        <v>4741</v>
      </c>
    </row>
    <row r="68" spans="1:21">
      <c r="A68" s="164" t="s">
        <v>3307</v>
      </c>
      <c r="B68" s="164" t="s">
        <v>2749</v>
      </c>
      <c r="C68" s="164">
        <v>48700</v>
      </c>
      <c r="D68" s="425" t="s">
        <v>2707</v>
      </c>
      <c r="E68" s="164" t="s">
        <v>3425</v>
      </c>
      <c r="F68" s="175" t="s">
        <v>3426</v>
      </c>
      <c r="G68" s="214">
        <v>726.6</v>
      </c>
      <c r="H68" s="558">
        <v>7</v>
      </c>
      <c r="I68" s="213">
        <v>1</v>
      </c>
      <c r="J68" s="213">
        <v>20</v>
      </c>
      <c r="K68" s="165">
        <v>743172042927</v>
      </c>
      <c r="L68" s="165" t="s">
        <v>3413</v>
      </c>
      <c r="M68" s="166">
        <v>438</v>
      </c>
      <c r="N68" s="166">
        <v>509</v>
      </c>
      <c r="O68" s="166" t="s">
        <v>3422</v>
      </c>
      <c r="P68" s="166">
        <v>14.64</v>
      </c>
      <c r="Q68" s="166">
        <v>547</v>
      </c>
      <c r="R68" s="166">
        <v>597</v>
      </c>
      <c r="S68" s="166">
        <v>164</v>
      </c>
      <c r="T68" s="166">
        <v>18.600000000000001</v>
      </c>
      <c r="U68" s="215" t="s">
        <v>4742</v>
      </c>
    </row>
    <row r="69" spans="1:21">
      <c r="A69" s="164" t="s">
        <v>3307</v>
      </c>
      <c r="B69" s="164" t="s">
        <v>2749</v>
      </c>
      <c r="C69" s="164">
        <v>48700</v>
      </c>
      <c r="D69" s="425" t="s">
        <v>2707</v>
      </c>
      <c r="E69" s="164" t="s">
        <v>3427</v>
      </c>
      <c r="F69" s="175" t="s">
        <v>3428</v>
      </c>
      <c r="G69" s="214">
        <v>971.28640000000007</v>
      </c>
      <c r="H69" s="558">
        <v>7</v>
      </c>
      <c r="I69" s="213">
        <v>1</v>
      </c>
      <c r="J69" s="213">
        <v>10</v>
      </c>
      <c r="K69" s="165">
        <v>743172042934</v>
      </c>
      <c r="L69" s="165" t="s">
        <v>3413</v>
      </c>
      <c r="M69" s="166">
        <v>438</v>
      </c>
      <c r="N69" s="166">
        <v>554</v>
      </c>
      <c r="O69" s="166" t="s">
        <v>3422</v>
      </c>
      <c r="P69" s="166">
        <v>19.36</v>
      </c>
      <c r="Q69" s="166">
        <v>584</v>
      </c>
      <c r="R69" s="166">
        <v>744</v>
      </c>
      <c r="S69" s="166">
        <v>164</v>
      </c>
      <c r="T69" s="166">
        <v>24.3</v>
      </c>
      <c r="U69" s="215" t="s">
        <v>4743</v>
      </c>
    </row>
    <row r="70" spans="1:21">
      <c r="A70" s="212" t="s">
        <v>3430</v>
      </c>
      <c r="B70" s="164"/>
      <c r="C70" s="164"/>
      <c r="D70" s="425"/>
      <c r="E70" s="164"/>
      <c r="F70" s="175"/>
      <c r="G70" s="214"/>
      <c r="H70" s="424"/>
      <c r="I70" s="213"/>
      <c r="J70" s="213"/>
      <c r="K70" s="165"/>
      <c r="L70" s="165"/>
      <c r="M70" s="166"/>
      <c r="N70" s="166"/>
      <c r="O70" s="166"/>
      <c r="P70" s="166"/>
      <c r="Q70" s="166"/>
      <c r="R70" s="166"/>
      <c r="S70" s="166"/>
      <c r="T70" s="166"/>
    </row>
    <row r="71" spans="1:21">
      <c r="A71" s="164" t="s">
        <v>3307</v>
      </c>
      <c r="B71" s="164" t="s">
        <v>2749</v>
      </c>
      <c r="C71" s="164">
        <v>42800</v>
      </c>
      <c r="D71" s="425" t="s">
        <v>2707</v>
      </c>
      <c r="E71" s="164" t="s">
        <v>3431</v>
      </c>
      <c r="F71" s="218" t="s">
        <v>3432</v>
      </c>
      <c r="G71" s="214">
        <v>1119.2608000000002</v>
      </c>
      <c r="H71" s="558">
        <v>7</v>
      </c>
      <c r="I71" s="213">
        <v>1</v>
      </c>
      <c r="J71" s="213">
        <v>10</v>
      </c>
      <c r="K71" s="165">
        <v>743172035875</v>
      </c>
      <c r="L71" s="165" t="s">
        <v>3413</v>
      </c>
      <c r="M71" s="166">
        <v>441.2</v>
      </c>
      <c r="N71" s="166">
        <v>522</v>
      </c>
      <c r="O71" s="166">
        <v>86.2</v>
      </c>
      <c r="P71" s="166">
        <v>27.6</v>
      </c>
      <c r="Q71" s="166">
        <v>560</v>
      </c>
      <c r="R71" s="166">
        <v>680</v>
      </c>
      <c r="S71" s="166">
        <v>190</v>
      </c>
      <c r="T71" s="166">
        <v>31.45</v>
      </c>
      <c r="U71" s="215" t="s">
        <v>4738</v>
      </c>
    </row>
    <row r="72" spans="1:21">
      <c r="A72" s="164" t="s">
        <v>3307</v>
      </c>
      <c r="B72" s="164" t="s">
        <v>2749</v>
      </c>
      <c r="C72" s="164">
        <v>42800</v>
      </c>
      <c r="D72" s="425" t="s">
        <v>2707</v>
      </c>
      <c r="E72" s="164" t="s">
        <v>3433</v>
      </c>
      <c r="F72" s="218" t="s">
        <v>3434</v>
      </c>
      <c r="G72" s="214">
        <v>1383.7600000000002</v>
      </c>
      <c r="H72" s="558">
        <v>7</v>
      </c>
      <c r="I72" s="213">
        <v>1</v>
      </c>
      <c r="J72" s="213">
        <v>10</v>
      </c>
      <c r="K72" s="165">
        <v>743172035936</v>
      </c>
      <c r="L72" s="165" t="s">
        <v>3413</v>
      </c>
      <c r="M72" s="166">
        <v>441.2</v>
      </c>
      <c r="N72" s="166">
        <v>522</v>
      </c>
      <c r="O72" s="166">
        <v>86.2</v>
      </c>
      <c r="P72" s="166">
        <v>27.6</v>
      </c>
      <c r="Q72" s="166">
        <v>560</v>
      </c>
      <c r="R72" s="166">
        <v>680</v>
      </c>
      <c r="S72" s="166">
        <v>190</v>
      </c>
      <c r="T72" s="166">
        <v>31.45</v>
      </c>
      <c r="U72" s="215" t="s">
        <v>4744</v>
      </c>
    </row>
    <row r="73" spans="1:21">
      <c r="A73" s="164" t="s">
        <v>3307</v>
      </c>
      <c r="B73" s="164" t="s">
        <v>2749</v>
      </c>
      <c r="C73" s="164">
        <v>42800</v>
      </c>
      <c r="D73" s="425" t="s">
        <v>2707</v>
      </c>
      <c r="E73" s="164" t="s">
        <v>3435</v>
      </c>
      <c r="F73" s="218" t="s">
        <v>3436</v>
      </c>
      <c r="G73" s="214">
        <v>1633.576</v>
      </c>
      <c r="H73" s="558">
        <v>7</v>
      </c>
      <c r="I73" s="213">
        <v>1</v>
      </c>
      <c r="J73" s="213">
        <v>10</v>
      </c>
      <c r="K73" s="165">
        <v>743172035882</v>
      </c>
      <c r="L73" s="165" t="s">
        <v>3413</v>
      </c>
      <c r="M73" s="166">
        <v>441.2</v>
      </c>
      <c r="N73" s="166">
        <v>522</v>
      </c>
      <c r="O73" s="166">
        <v>86.2</v>
      </c>
      <c r="P73" s="166">
        <v>28.5</v>
      </c>
      <c r="Q73" s="166">
        <v>560</v>
      </c>
      <c r="R73" s="166">
        <v>680</v>
      </c>
      <c r="S73" s="166">
        <v>190</v>
      </c>
      <c r="T73" s="166">
        <v>32.35</v>
      </c>
      <c r="U73" s="215" t="s">
        <v>4739</v>
      </c>
    </row>
    <row r="74" spans="1:21">
      <c r="A74" s="164" t="s">
        <v>3307</v>
      </c>
      <c r="B74" s="164" t="s">
        <v>2749</v>
      </c>
      <c r="C74" s="164">
        <v>42800</v>
      </c>
      <c r="D74" s="425" t="s">
        <v>2707</v>
      </c>
      <c r="E74" s="164" t="s">
        <v>3437</v>
      </c>
      <c r="F74" s="218" t="s">
        <v>3438</v>
      </c>
      <c r="G74" s="214">
        <v>1890.5152000000003</v>
      </c>
      <c r="H74" s="558">
        <v>7</v>
      </c>
      <c r="I74" s="213">
        <v>1</v>
      </c>
      <c r="J74" s="213">
        <v>10</v>
      </c>
      <c r="K74" s="165">
        <v>743172035943</v>
      </c>
      <c r="L74" s="165" t="s">
        <v>3413</v>
      </c>
      <c r="M74" s="166">
        <v>441.2</v>
      </c>
      <c r="N74" s="166">
        <v>522</v>
      </c>
      <c r="O74" s="166">
        <v>86.2</v>
      </c>
      <c r="P74" s="166">
        <v>28.5</v>
      </c>
      <c r="Q74" s="166">
        <v>560</v>
      </c>
      <c r="R74" s="166">
        <v>680</v>
      </c>
      <c r="S74" s="166">
        <v>190</v>
      </c>
      <c r="T74" s="166">
        <v>32.35</v>
      </c>
      <c r="U74" s="215" t="s">
        <v>4745</v>
      </c>
    </row>
    <row r="75" spans="1:21">
      <c r="A75" s="164" t="s">
        <v>3307</v>
      </c>
      <c r="B75" s="164" t="s">
        <v>2749</v>
      </c>
      <c r="C75" s="164">
        <v>42800</v>
      </c>
      <c r="D75" s="425" t="s">
        <v>2707</v>
      </c>
      <c r="E75" s="164" t="s">
        <v>3439</v>
      </c>
      <c r="F75" s="218" t="s">
        <v>3440</v>
      </c>
      <c r="G75" s="214">
        <v>2044.1904000000002</v>
      </c>
      <c r="H75" s="558">
        <v>7</v>
      </c>
      <c r="I75" s="213">
        <v>1</v>
      </c>
      <c r="J75" s="213">
        <v>6</v>
      </c>
      <c r="K75" s="165">
        <v>743172035967</v>
      </c>
      <c r="L75" s="165" t="s">
        <v>3413</v>
      </c>
      <c r="M75" s="166">
        <v>441.2</v>
      </c>
      <c r="N75" s="166">
        <v>497</v>
      </c>
      <c r="O75" s="166">
        <v>130.69999999999999</v>
      </c>
      <c r="P75" s="166">
        <v>37.33</v>
      </c>
      <c r="Q75" s="166">
        <v>570</v>
      </c>
      <c r="R75" s="166">
        <v>675</v>
      </c>
      <c r="S75" s="166">
        <v>250</v>
      </c>
      <c r="T75" s="166">
        <v>41.55</v>
      </c>
      <c r="U75" s="215" t="s">
        <v>4738</v>
      </c>
    </row>
    <row r="76" spans="1:21">
      <c r="A76" s="164" t="s">
        <v>3307</v>
      </c>
      <c r="B76" s="164" t="s">
        <v>2749</v>
      </c>
      <c r="C76" s="164">
        <v>42800</v>
      </c>
      <c r="D76" s="425" t="s">
        <v>2707</v>
      </c>
      <c r="E76" s="164" t="s">
        <v>3441</v>
      </c>
      <c r="F76" s="218" t="s">
        <v>3442</v>
      </c>
      <c r="G76" s="214">
        <v>2301.1184000000003</v>
      </c>
      <c r="H76" s="558">
        <v>7</v>
      </c>
      <c r="I76" s="213">
        <v>1</v>
      </c>
      <c r="J76" s="213">
        <v>8</v>
      </c>
      <c r="K76" s="165">
        <v>743172035950</v>
      </c>
      <c r="L76" s="165" t="s">
        <v>3413</v>
      </c>
      <c r="M76" s="166">
        <v>441.2</v>
      </c>
      <c r="N76" s="166">
        <v>647</v>
      </c>
      <c r="O76" s="166">
        <v>86.2</v>
      </c>
      <c r="P76" s="166">
        <v>38.08</v>
      </c>
      <c r="Q76" s="166">
        <v>570</v>
      </c>
      <c r="R76" s="166">
        <v>820</v>
      </c>
      <c r="S76" s="166">
        <v>200</v>
      </c>
      <c r="T76" s="166">
        <v>42.2</v>
      </c>
      <c r="U76" s="215" t="s">
        <v>4746</v>
      </c>
    </row>
    <row r="77" spans="1:21">
      <c r="A77" s="164" t="s">
        <v>3429</v>
      </c>
      <c r="B77" s="164" t="s">
        <v>2749</v>
      </c>
      <c r="C77" s="164">
        <v>42900</v>
      </c>
      <c r="D77" s="425" t="s">
        <v>2707</v>
      </c>
      <c r="E77" s="164" t="s">
        <v>3443</v>
      </c>
      <c r="F77" s="218" t="s">
        <v>3444</v>
      </c>
      <c r="G77" s="214">
        <v>647.46080000000006</v>
      </c>
      <c r="H77" s="558">
        <v>7</v>
      </c>
      <c r="I77" s="213">
        <v>1</v>
      </c>
      <c r="J77" s="213">
        <v>10</v>
      </c>
      <c r="K77" s="165">
        <v>743172035905</v>
      </c>
      <c r="L77" s="165">
        <v>2</v>
      </c>
      <c r="M77" s="166">
        <v>441.2</v>
      </c>
      <c r="N77" s="166">
        <v>522</v>
      </c>
      <c r="O77" s="166">
        <v>86.2</v>
      </c>
      <c r="P77" s="166">
        <v>32.799999999999997</v>
      </c>
      <c r="Q77" s="166">
        <v>560</v>
      </c>
      <c r="R77" s="166">
        <v>680</v>
      </c>
      <c r="S77" s="166">
        <v>190</v>
      </c>
      <c r="T77" s="166">
        <v>36.65</v>
      </c>
      <c r="U77" s="215" t="s">
        <v>4747</v>
      </c>
    </row>
    <row r="78" spans="1:21">
      <c r="A78" s="164" t="s">
        <v>3429</v>
      </c>
      <c r="B78" s="164" t="s">
        <v>2749</v>
      </c>
      <c r="C78" s="164">
        <v>42900</v>
      </c>
      <c r="D78" s="425" t="s">
        <v>2707</v>
      </c>
      <c r="E78" s="180" t="s">
        <v>3445</v>
      </c>
      <c r="F78" s="218" t="s">
        <v>3446</v>
      </c>
      <c r="G78" s="214">
        <v>1008.7616</v>
      </c>
      <c r="H78" s="558">
        <v>7</v>
      </c>
      <c r="I78" s="213">
        <v>1</v>
      </c>
      <c r="J78" s="213">
        <v>6</v>
      </c>
      <c r="K78" s="165">
        <v>743172035929</v>
      </c>
      <c r="L78" s="165">
        <v>2</v>
      </c>
      <c r="M78" s="166">
        <v>441.2</v>
      </c>
      <c r="N78" s="166">
        <v>497</v>
      </c>
      <c r="O78" s="166">
        <v>130.69999999999999</v>
      </c>
      <c r="P78" s="166">
        <v>44.26</v>
      </c>
      <c r="Q78" s="166">
        <v>570</v>
      </c>
      <c r="R78" s="166">
        <v>675</v>
      </c>
      <c r="S78" s="166">
        <v>250</v>
      </c>
      <c r="T78" s="166">
        <v>48.48</v>
      </c>
      <c r="U78" s="215" t="s">
        <v>4748</v>
      </c>
    </row>
    <row r="79" spans="1:21">
      <c r="A79" s="164" t="s">
        <v>3429</v>
      </c>
      <c r="B79" s="164" t="s">
        <v>2749</v>
      </c>
      <c r="C79" s="164">
        <v>42900</v>
      </c>
      <c r="D79" s="425" t="s">
        <v>2707</v>
      </c>
      <c r="E79" s="180" t="s">
        <v>3447</v>
      </c>
      <c r="F79" s="218" t="s">
        <v>3448</v>
      </c>
      <c r="G79" s="214">
        <v>1008.7616</v>
      </c>
      <c r="H79" s="558">
        <v>7</v>
      </c>
      <c r="I79" s="213">
        <v>1</v>
      </c>
      <c r="J79" s="213">
        <v>8</v>
      </c>
      <c r="K79" s="165">
        <v>743172035912</v>
      </c>
      <c r="L79" s="165">
        <v>2</v>
      </c>
      <c r="M79" s="166">
        <v>441.2</v>
      </c>
      <c r="N79" s="166">
        <v>647</v>
      </c>
      <c r="O79" s="166">
        <v>86.2</v>
      </c>
      <c r="P79" s="166">
        <v>46.39</v>
      </c>
      <c r="Q79" s="166">
        <v>570</v>
      </c>
      <c r="R79" s="166">
        <v>820</v>
      </c>
      <c r="S79" s="166">
        <v>200</v>
      </c>
      <c r="T79" s="166">
        <v>50.51</v>
      </c>
      <c r="U79" s="215" t="s">
        <v>4748</v>
      </c>
    </row>
    <row r="80" spans="1:21">
      <c r="A80" s="212" t="s">
        <v>3449</v>
      </c>
      <c r="B80" s="164"/>
      <c r="C80" s="164"/>
      <c r="D80" s="425"/>
      <c r="E80" s="164"/>
      <c r="F80" s="218"/>
      <c r="G80" s="214"/>
      <c r="H80" s="424"/>
      <c r="I80" s="213"/>
      <c r="J80" s="213"/>
      <c r="K80" s="165"/>
      <c r="L80" s="165"/>
      <c r="M80" s="166"/>
      <c r="N80" s="166"/>
      <c r="O80" s="166"/>
      <c r="P80" s="166"/>
      <c r="Q80" s="166"/>
      <c r="R80" s="166"/>
      <c r="S80" s="166"/>
      <c r="T80" s="166"/>
    </row>
    <row r="81" spans="1:21">
      <c r="A81" s="164" t="s">
        <v>3307</v>
      </c>
      <c r="B81" s="164" t="s">
        <v>2749</v>
      </c>
      <c r="C81" s="164">
        <v>45000</v>
      </c>
      <c r="D81" s="425" t="s">
        <v>2707</v>
      </c>
      <c r="E81" s="164">
        <v>68180</v>
      </c>
      <c r="F81" s="177" t="s">
        <v>3450</v>
      </c>
      <c r="G81" s="214">
        <v>812.11200000000008</v>
      </c>
      <c r="H81" s="558">
        <v>7</v>
      </c>
      <c r="I81" s="213">
        <v>1</v>
      </c>
      <c r="J81" s="213">
        <v>12</v>
      </c>
      <c r="K81" s="165">
        <v>3553340681806</v>
      </c>
      <c r="L81" s="165">
        <v>2</v>
      </c>
      <c r="M81" s="166">
        <v>600</v>
      </c>
      <c r="N81" s="166">
        <v>293</v>
      </c>
      <c r="O81" s="166">
        <v>368</v>
      </c>
      <c r="P81" s="166">
        <v>12.32</v>
      </c>
      <c r="Q81" s="166" t="s">
        <v>3451</v>
      </c>
      <c r="R81" s="166" t="s">
        <v>3451</v>
      </c>
      <c r="S81" s="166" t="s">
        <v>3451</v>
      </c>
      <c r="T81" s="166">
        <v>15.2</v>
      </c>
      <c r="U81" s="215" t="s">
        <v>4749</v>
      </c>
    </row>
    <row r="82" spans="1:21">
      <c r="A82" s="164" t="s">
        <v>3307</v>
      </c>
      <c r="B82" s="164" t="s">
        <v>2749</v>
      </c>
      <c r="C82" s="164">
        <v>45100</v>
      </c>
      <c r="D82" s="425" t="s">
        <v>2707</v>
      </c>
      <c r="E82" s="164">
        <v>68181</v>
      </c>
      <c r="F82" s="178" t="s">
        <v>3452</v>
      </c>
      <c r="G82" s="214">
        <v>906.36000000000013</v>
      </c>
      <c r="H82" s="558">
        <v>7</v>
      </c>
      <c r="I82" s="213">
        <v>1</v>
      </c>
      <c r="J82" s="213">
        <v>12</v>
      </c>
      <c r="K82" s="165">
        <v>3553340681813</v>
      </c>
      <c r="L82" s="165">
        <v>2</v>
      </c>
      <c r="M82" s="166">
        <v>600</v>
      </c>
      <c r="N82" s="166">
        <v>293</v>
      </c>
      <c r="O82" s="166">
        <v>368</v>
      </c>
      <c r="P82" s="166">
        <v>14.98</v>
      </c>
      <c r="Q82" s="166" t="s">
        <v>3451</v>
      </c>
      <c r="R82" s="166" t="s">
        <v>3451</v>
      </c>
      <c r="S82" s="166" t="s">
        <v>3451</v>
      </c>
      <c r="T82" s="166">
        <v>17.899999999999999</v>
      </c>
      <c r="U82" s="215" t="s">
        <v>4750</v>
      </c>
    </row>
    <row r="83" spans="1:21">
      <c r="A83" s="164" t="s">
        <v>3307</v>
      </c>
      <c r="B83" s="164" t="s">
        <v>2749</v>
      </c>
      <c r="C83" s="164">
        <v>45100</v>
      </c>
      <c r="D83" s="425" t="s">
        <v>2707</v>
      </c>
      <c r="E83" s="164">
        <v>68183</v>
      </c>
      <c r="F83" s="178" t="s">
        <v>3453</v>
      </c>
      <c r="G83" s="214">
        <v>1365.5488</v>
      </c>
      <c r="H83" s="558">
        <v>7</v>
      </c>
      <c r="I83" s="213">
        <v>1</v>
      </c>
      <c r="J83" s="213">
        <v>12</v>
      </c>
      <c r="K83" s="165">
        <v>3553340681837</v>
      </c>
      <c r="L83" s="165">
        <v>2</v>
      </c>
      <c r="M83" s="166">
        <v>600</v>
      </c>
      <c r="N83" s="166">
        <v>293</v>
      </c>
      <c r="O83" s="166">
        <v>368</v>
      </c>
      <c r="P83" s="166">
        <v>17.64</v>
      </c>
      <c r="Q83" s="166"/>
      <c r="R83" s="166"/>
      <c r="S83" s="166"/>
      <c r="T83" s="166">
        <v>20.9</v>
      </c>
      <c r="U83" s="215" t="s">
        <v>4751</v>
      </c>
    </row>
    <row r="84" spans="1:21">
      <c r="A84" s="164" t="s">
        <v>3429</v>
      </c>
      <c r="B84" s="164" t="s">
        <v>2749</v>
      </c>
      <c r="C84" s="164">
        <v>45200</v>
      </c>
      <c r="D84" s="425" t="s">
        <v>2707</v>
      </c>
      <c r="E84" s="164">
        <v>68185</v>
      </c>
      <c r="F84" s="179" t="s">
        <v>3454</v>
      </c>
      <c r="G84" s="214">
        <v>595.56000000000006</v>
      </c>
      <c r="H84" s="558">
        <v>7</v>
      </c>
      <c r="I84" s="213">
        <v>1</v>
      </c>
      <c r="J84" s="213">
        <v>12</v>
      </c>
      <c r="K84" s="165">
        <v>3553340681851</v>
      </c>
      <c r="L84" s="165">
        <v>2</v>
      </c>
      <c r="M84" s="166">
        <v>600</v>
      </c>
      <c r="N84" s="166">
        <v>293</v>
      </c>
      <c r="O84" s="166">
        <v>368</v>
      </c>
      <c r="P84" s="166">
        <v>20.62</v>
      </c>
      <c r="Q84" s="166"/>
      <c r="R84" s="166"/>
      <c r="S84" s="166"/>
      <c r="T84" s="166">
        <v>23</v>
      </c>
      <c r="U84" s="215" t="s">
        <v>4752</v>
      </c>
    </row>
    <row r="85" spans="1:21">
      <c r="A85" s="212" t="s">
        <v>3455</v>
      </c>
      <c r="B85" s="164"/>
      <c r="C85" s="164"/>
      <c r="D85" s="425"/>
      <c r="E85" s="164"/>
      <c r="F85" s="218"/>
      <c r="G85" s="214"/>
      <c r="H85" s="424"/>
      <c r="I85" s="213"/>
      <c r="J85" s="213"/>
      <c r="K85" s="165"/>
      <c r="L85" s="165"/>
      <c r="M85" s="166"/>
      <c r="N85" s="166"/>
      <c r="O85" s="166"/>
      <c r="P85" s="166"/>
      <c r="Q85" s="166"/>
      <c r="R85" s="166"/>
      <c r="S85" s="166"/>
      <c r="T85" s="166"/>
    </row>
    <row r="86" spans="1:21">
      <c r="A86" s="164" t="s">
        <v>3307</v>
      </c>
      <c r="B86" s="164" t="s">
        <v>2749</v>
      </c>
      <c r="C86" s="164">
        <v>48100</v>
      </c>
      <c r="D86" s="425" t="s">
        <v>2707</v>
      </c>
      <c r="E86" s="180" t="s">
        <v>3457</v>
      </c>
      <c r="F86" s="177" t="s">
        <v>3458</v>
      </c>
      <c r="G86" s="214">
        <v>1448.5856000000003</v>
      </c>
      <c r="H86" s="558">
        <v>7</v>
      </c>
      <c r="I86" s="213">
        <v>1</v>
      </c>
      <c r="J86" s="213">
        <v>16</v>
      </c>
      <c r="K86" s="165">
        <v>743172081407</v>
      </c>
      <c r="L86" s="165" t="s">
        <v>3413</v>
      </c>
      <c r="M86" s="166">
        <v>440</v>
      </c>
      <c r="N86" s="166">
        <v>450</v>
      </c>
      <c r="O86" s="166">
        <v>86.5</v>
      </c>
      <c r="P86" s="166">
        <v>17.399999999999999</v>
      </c>
      <c r="Q86" s="166">
        <v>580</v>
      </c>
      <c r="R86" s="166">
        <v>550</v>
      </c>
      <c r="S86" s="166">
        <v>240</v>
      </c>
      <c r="T86" s="166">
        <v>23.4</v>
      </c>
      <c r="U86" s="215" t="s">
        <v>4750</v>
      </c>
    </row>
    <row r="87" spans="1:21">
      <c r="A87" s="164" t="s">
        <v>3307</v>
      </c>
      <c r="B87" s="164" t="s">
        <v>2749</v>
      </c>
      <c r="C87" s="164">
        <v>48100</v>
      </c>
      <c r="D87" s="425" t="s">
        <v>2707</v>
      </c>
      <c r="E87" s="164" t="s">
        <v>3459</v>
      </c>
      <c r="F87" s="177" t="s">
        <v>3460</v>
      </c>
      <c r="G87" s="214">
        <v>2016.9072000000001</v>
      </c>
      <c r="H87" s="558">
        <v>7</v>
      </c>
      <c r="I87" s="213">
        <v>1</v>
      </c>
      <c r="J87" s="213">
        <v>16</v>
      </c>
      <c r="K87" s="165">
        <v>743172081414</v>
      </c>
      <c r="L87" s="165" t="s">
        <v>3413</v>
      </c>
      <c r="M87" s="166">
        <v>440</v>
      </c>
      <c r="N87" s="166">
        <v>450</v>
      </c>
      <c r="O87" s="166">
        <v>86.5</v>
      </c>
      <c r="P87" s="166">
        <v>18.899999999999999</v>
      </c>
      <c r="Q87" s="166">
        <v>580</v>
      </c>
      <c r="R87" s="166">
        <v>550</v>
      </c>
      <c r="S87" s="166">
        <v>240</v>
      </c>
      <c r="T87" s="166">
        <v>24.8</v>
      </c>
      <c r="U87" s="215" t="s">
        <v>4751</v>
      </c>
    </row>
    <row r="88" spans="1:21">
      <c r="A88" s="164" t="s">
        <v>3307</v>
      </c>
      <c r="B88" s="164" t="s">
        <v>2749</v>
      </c>
      <c r="C88" s="164">
        <v>48100</v>
      </c>
      <c r="D88" s="425" t="s">
        <v>2707</v>
      </c>
      <c r="E88" s="164" t="s">
        <v>3461</v>
      </c>
      <c r="F88" s="177" t="s">
        <v>3462</v>
      </c>
      <c r="G88" s="214">
        <v>1760.4832000000001</v>
      </c>
      <c r="H88" s="558">
        <v>7</v>
      </c>
      <c r="I88" s="213">
        <v>1</v>
      </c>
      <c r="J88" s="213">
        <v>16</v>
      </c>
      <c r="K88" s="165">
        <v>743172081476</v>
      </c>
      <c r="L88" s="165" t="s">
        <v>3413</v>
      </c>
      <c r="M88" s="166">
        <v>440</v>
      </c>
      <c r="N88" s="166">
        <v>450</v>
      </c>
      <c r="O88" s="166">
        <v>86.5</v>
      </c>
      <c r="P88" s="166">
        <v>17.399999999999999</v>
      </c>
      <c r="Q88" s="166">
        <v>580</v>
      </c>
      <c r="R88" s="166">
        <v>550</v>
      </c>
      <c r="S88" s="166">
        <v>240</v>
      </c>
      <c r="T88" s="166">
        <v>23.669999999999998</v>
      </c>
      <c r="U88" s="215" t="s">
        <v>4753</v>
      </c>
    </row>
    <row r="89" spans="1:21">
      <c r="A89" s="164" t="s">
        <v>3307</v>
      </c>
      <c r="B89" s="164" t="s">
        <v>2749</v>
      </c>
      <c r="C89" s="164">
        <v>48100</v>
      </c>
      <c r="D89" s="425" t="s">
        <v>2707</v>
      </c>
      <c r="E89" s="164" t="s">
        <v>3463</v>
      </c>
      <c r="F89" s="177" t="s">
        <v>3464</v>
      </c>
      <c r="G89" s="214">
        <v>2340.3632000000002</v>
      </c>
      <c r="H89" s="558">
        <v>7</v>
      </c>
      <c r="I89" s="213">
        <v>1</v>
      </c>
      <c r="J89" s="213">
        <v>16</v>
      </c>
      <c r="K89" s="165">
        <v>743172081421</v>
      </c>
      <c r="L89" s="165" t="s">
        <v>3413</v>
      </c>
      <c r="M89" s="166">
        <v>440</v>
      </c>
      <c r="N89" s="166">
        <v>450</v>
      </c>
      <c r="O89" s="166">
        <v>86.5</v>
      </c>
      <c r="P89" s="166">
        <v>18.899999999999999</v>
      </c>
      <c r="Q89" s="166">
        <v>580</v>
      </c>
      <c r="R89" s="166">
        <v>550</v>
      </c>
      <c r="S89" s="166">
        <v>240</v>
      </c>
      <c r="T89" s="166">
        <v>25.07</v>
      </c>
      <c r="U89" s="215" t="s">
        <v>4754</v>
      </c>
    </row>
    <row r="90" spans="1:21">
      <c r="A90" s="164" t="s">
        <v>3307</v>
      </c>
      <c r="B90" s="164" t="s">
        <v>2749</v>
      </c>
      <c r="C90" s="164">
        <v>48100</v>
      </c>
      <c r="D90" s="425" t="s">
        <v>2707</v>
      </c>
      <c r="E90" s="164" t="s">
        <v>3465</v>
      </c>
      <c r="F90" s="177" t="s">
        <v>3466</v>
      </c>
      <c r="G90" s="214">
        <v>2003.1424000000002</v>
      </c>
      <c r="H90" s="558">
        <v>7</v>
      </c>
      <c r="I90" s="213">
        <v>1</v>
      </c>
      <c r="J90" s="213">
        <v>6</v>
      </c>
      <c r="K90" s="165">
        <v>743172081377</v>
      </c>
      <c r="L90" s="165" t="s">
        <v>3413</v>
      </c>
      <c r="M90" s="166">
        <v>440</v>
      </c>
      <c r="N90" s="166">
        <v>485</v>
      </c>
      <c r="O90" s="166">
        <v>130</v>
      </c>
      <c r="P90" s="166">
        <v>24.52</v>
      </c>
      <c r="Q90" s="166">
        <v>580</v>
      </c>
      <c r="R90" s="166">
        <v>770</v>
      </c>
      <c r="S90" s="166">
        <v>290</v>
      </c>
      <c r="T90" s="166">
        <v>31.53</v>
      </c>
      <c r="U90" s="215" t="s">
        <v>4755</v>
      </c>
    </row>
    <row r="91" spans="1:21">
      <c r="A91" s="164" t="s">
        <v>3307</v>
      </c>
      <c r="B91" s="164" t="s">
        <v>2749</v>
      </c>
      <c r="C91" s="164">
        <v>48100</v>
      </c>
      <c r="D91" s="425" t="s">
        <v>2707</v>
      </c>
      <c r="E91" s="164" t="s">
        <v>3467</v>
      </c>
      <c r="F91" s="178" t="s">
        <v>3468</v>
      </c>
      <c r="G91" s="214">
        <v>2280.5440000000003</v>
      </c>
      <c r="H91" s="558">
        <v>7</v>
      </c>
      <c r="I91" s="213">
        <v>1</v>
      </c>
      <c r="J91" s="213">
        <v>8</v>
      </c>
      <c r="K91" s="165">
        <v>743172081360</v>
      </c>
      <c r="L91" s="165" t="s">
        <v>3413</v>
      </c>
      <c r="M91" s="166">
        <v>440</v>
      </c>
      <c r="N91" s="166">
        <v>605</v>
      </c>
      <c r="O91" s="166">
        <v>86.5</v>
      </c>
      <c r="P91" s="166">
        <v>25.02</v>
      </c>
      <c r="Q91" s="166">
        <v>580</v>
      </c>
      <c r="R91" s="166">
        <v>770</v>
      </c>
      <c r="S91" s="166">
        <v>240</v>
      </c>
      <c r="T91" s="166">
        <v>31.49</v>
      </c>
      <c r="U91" s="215" t="s">
        <v>4755</v>
      </c>
    </row>
    <row r="92" spans="1:21">
      <c r="A92" s="164" t="s">
        <v>3307</v>
      </c>
      <c r="B92" s="164" t="s">
        <v>2749</v>
      </c>
      <c r="C92" s="164">
        <v>48100</v>
      </c>
      <c r="D92" s="425" t="s">
        <v>2707</v>
      </c>
      <c r="E92" s="164" t="s">
        <v>3469</v>
      </c>
      <c r="F92" s="178" t="s">
        <v>3470</v>
      </c>
      <c r="G92" s="214">
        <v>2226.4704000000002</v>
      </c>
      <c r="H92" s="558">
        <v>7</v>
      </c>
      <c r="I92" s="213">
        <v>1</v>
      </c>
      <c r="J92" s="213">
        <v>6</v>
      </c>
      <c r="K92" s="165">
        <v>743172081520</v>
      </c>
      <c r="L92" s="165" t="s">
        <v>3413</v>
      </c>
      <c r="M92" s="166">
        <v>440</v>
      </c>
      <c r="N92" s="166">
        <v>485</v>
      </c>
      <c r="O92" s="166">
        <v>130</v>
      </c>
      <c r="P92" s="166">
        <v>24.52</v>
      </c>
      <c r="Q92" s="166">
        <v>580</v>
      </c>
      <c r="R92" s="166">
        <v>770</v>
      </c>
      <c r="S92" s="166">
        <v>290</v>
      </c>
      <c r="T92" s="166">
        <v>33.880000000000003</v>
      </c>
      <c r="U92" s="215" t="s">
        <v>4755</v>
      </c>
    </row>
    <row r="93" spans="1:21">
      <c r="A93" s="164" t="s">
        <v>3307</v>
      </c>
      <c r="B93" s="164" t="s">
        <v>2749</v>
      </c>
      <c r="C93" s="164">
        <v>48100</v>
      </c>
      <c r="D93" s="425" t="s">
        <v>2707</v>
      </c>
      <c r="E93" s="180" t="s">
        <v>3471</v>
      </c>
      <c r="F93" s="178" t="s">
        <v>3472</v>
      </c>
      <c r="G93" s="214">
        <v>2226.4704000000002</v>
      </c>
      <c r="H93" s="558">
        <v>7</v>
      </c>
      <c r="I93" s="213">
        <v>1</v>
      </c>
      <c r="J93" s="213">
        <v>6</v>
      </c>
      <c r="K93" s="165">
        <v>743172081483</v>
      </c>
      <c r="L93" s="165" t="s">
        <v>3413</v>
      </c>
      <c r="M93" s="166">
        <v>440</v>
      </c>
      <c r="N93" s="166">
        <v>485</v>
      </c>
      <c r="O93" s="166">
        <v>130</v>
      </c>
      <c r="P93" s="166">
        <v>24.52</v>
      </c>
      <c r="Q93" s="166">
        <v>580</v>
      </c>
      <c r="R93" s="166">
        <v>770</v>
      </c>
      <c r="S93" s="166">
        <v>290</v>
      </c>
      <c r="T93" s="166">
        <v>33.880000000000003</v>
      </c>
      <c r="U93" s="215" t="s">
        <v>4755</v>
      </c>
    </row>
    <row r="94" spans="1:21">
      <c r="A94" s="164" t="s">
        <v>3307</v>
      </c>
      <c r="B94" s="164" t="s">
        <v>2749</v>
      </c>
      <c r="C94" s="164">
        <v>48100</v>
      </c>
      <c r="D94" s="425" t="s">
        <v>2707</v>
      </c>
      <c r="E94" s="164" t="s">
        <v>3473</v>
      </c>
      <c r="F94" s="179" t="s">
        <v>3474</v>
      </c>
      <c r="G94" s="214">
        <v>2226.4704000000002</v>
      </c>
      <c r="H94" s="558">
        <v>7</v>
      </c>
      <c r="I94" s="213">
        <v>1</v>
      </c>
      <c r="J94" s="213">
        <v>6</v>
      </c>
      <c r="K94" s="165">
        <v>743172081490</v>
      </c>
      <c r="L94" s="165" t="s">
        <v>3413</v>
      </c>
      <c r="M94" s="166">
        <v>440</v>
      </c>
      <c r="N94" s="166">
        <v>485</v>
      </c>
      <c r="O94" s="166">
        <v>130</v>
      </c>
      <c r="P94" s="166">
        <v>24.52</v>
      </c>
      <c r="Q94" s="166">
        <v>580</v>
      </c>
      <c r="R94" s="166">
        <v>770</v>
      </c>
      <c r="S94" s="166">
        <v>290</v>
      </c>
      <c r="T94" s="166">
        <v>33.880000000000003</v>
      </c>
      <c r="U94" s="215" t="s">
        <v>4755</v>
      </c>
    </row>
    <row r="95" spans="1:21">
      <c r="A95" s="164" t="s">
        <v>3307</v>
      </c>
      <c r="B95" s="164" t="s">
        <v>2749</v>
      </c>
      <c r="C95" s="164">
        <v>48100</v>
      </c>
      <c r="D95" s="425" t="s">
        <v>2707</v>
      </c>
      <c r="E95" s="164" t="s">
        <v>3475</v>
      </c>
      <c r="F95" s="179" t="s">
        <v>3476</v>
      </c>
      <c r="G95" s="214">
        <v>2609.6896000000002</v>
      </c>
      <c r="H95" s="558">
        <v>7</v>
      </c>
      <c r="I95" s="213">
        <v>1</v>
      </c>
      <c r="J95" s="213">
        <v>8</v>
      </c>
      <c r="K95" s="165">
        <v>743172081438</v>
      </c>
      <c r="L95" s="165" t="s">
        <v>3413</v>
      </c>
      <c r="M95" s="166">
        <v>440</v>
      </c>
      <c r="N95" s="166">
        <v>605</v>
      </c>
      <c r="O95" s="166">
        <v>86.5</v>
      </c>
      <c r="P95" s="166">
        <v>25.02</v>
      </c>
      <c r="Q95" s="166">
        <v>580</v>
      </c>
      <c r="R95" s="166">
        <v>770</v>
      </c>
      <c r="S95" s="166">
        <v>240</v>
      </c>
      <c r="T95" s="166">
        <v>31.756999999999998</v>
      </c>
      <c r="U95" s="215" t="s">
        <v>4756</v>
      </c>
    </row>
    <row r="96" spans="1:21">
      <c r="A96" s="164" t="s">
        <v>3307</v>
      </c>
      <c r="B96" s="164" t="s">
        <v>2749</v>
      </c>
      <c r="C96" s="164">
        <v>48100</v>
      </c>
      <c r="D96" s="425" t="s">
        <v>2707</v>
      </c>
      <c r="E96" s="164" t="s">
        <v>3477</v>
      </c>
      <c r="F96" s="178" t="s">
        <v>3478</v>
      </c>
      <c r="G96" s="214">
        <v>2952.9584000000004</v>
      </c>
      <c r="H96" s="558">
        <v>7</v>
      </c>
      <c r="I96" s="213">
        <v>1</v>
      </c>
      <c r="J96" s="213">
        <v>6</v>
      </c>
      <c r="K96" s="165">
        <v>743172081391</v>
      </c>
      <c r="L96" s="165" t="s">
        <v>3413</v>
      </c>
      <c r="M96" s="166">
        <v>440</v>
      </c>
      <c r="N96" s="166">
        <v>485</v>
      </c>
      <c r="O96" s="166">
        <v>130</v>
      </c>
      <c r="P96" s="166">
        <v>27.41</v>
      </c>
      <c r="Q96" s="166">
        <v>580</v>
      </c>
      <c r="R96" s="166">
        <v>770</v>
      </c>
      <c r="S96" s="166">
        <v>290</v>
      </c>
      <c r="T96" s="166">
        <v>34.700000000000003</v>
      </c>
      <c r="U96" s="215" t="s">
        <v>4757</v>
      </c>
    </row>
    <row r="97" spans="1:21">
      <c r="A97" s="164" t="s">
        <v>3307</v>
      </c>
      <c r="B97" s="164" t="s">
        <v>2749</v>
      </c>
      <c r="C97" s="164">
        <v>48100</v>
      </c>
      <c r="D97" s="425" t="s">
        <v>2707</v>
      </c>
      <c r="E97" s="164" t="s">
        <v>3479</v>
      </c>
      <c r="F97" s="178" t="s">
        <v>3480</v>
      </c>
      <c r="G97" s="214">
        <v>3242.1536000000006</v>
      </c>
      <c r="H97" s="558">
        <v>7</v>
      </c>
      <c r="I97" s="213">
        <v>1</v>
      </c>
      <c r="J97" s="213">
        <v>8</v>
      </c>
      <c r="K97" s="165">
        <v>743172081384</v>
      </c>
      <c r="L97" s="165" t="s">
        <v>3413</v>
      </c>
      <c r="M97" s="166">
        <v>440</v>
      </c>
      <c r="N97" s="166">
        <v>605</v>
      </c>
      <c r="O97" s="166">
        <v>86.5</v>
      </c>
      <c r="P97" s="166">
        <v>27.57</v>
      </c>
      <c r="Q97" s="166">
        <v>580</v>
      </c>
      <c r="R97" s="166">
        <v>770</v>
      </c>
      <c r="S97" s="166">
        <v>240</v>
      </c>
      <c r="T97" s="166">
        <v>35.049999999999997</v>
      </c>
      <c r="U97" s="215" t="s">
        <v>4757</v>
      </c>
    </row>
    <row r="98" spans="1:21">
      <c r="A98" s="164" t="s">
        <v>3307</v>
      </c>
      <c r="B98" s="164" t="s">
        <v>2749</v>
      </c>
      <c r="C98" s="164">
        <v>48100</v>
      </c>
      <c r="D98" s="425" t="s">
        <v>2707</v>
      </c>
      <c r="E98" s="164" t="s">
        <v>3481</v>
      </c>
      <c r="F98" s="178" t="s">
        <v>3482</v>
      </c>
      <c r="G98" s="214">
        <v>3176.3312000000005</v>
      </c>
      <c r="H98" s="558">
        <v>7</v>
      </c>
      <c r="I98" s="213">
        <v>1</v>
      </c>
      <c r="J98" s="213">
        <v>6</v>
      </c>
      <c r="K98" s="165">
        <v>743172081513</v>
      </c>
      <c r="L98" s="165" t="s">
        <v>3413</v>
      </c>
      <c r="M98" s="166">
        <v>440</v>
      </c>
      <c r="N98" s="166">
        <v>485</v>
      </c>
      <c r="O98" s="166">
        <v>130</v>
      </c>
      <c r="P98" s="166">
        <v>27.41</v>
      </c>
      <c r="Q98" s="166">
        <v>580</v>
      </c>
      <c r="R98" s="166">
        <v>770</v>
      </c>
      <c r="S98" s="166">
        <v>290</v>
      </c>
      <c r="T98" s="166">
        <v>37.050000000000004</v>
      </c>
      <c r="U98" s="215" t="s">
        <v>4757</v>
      </c>
    </row>
    <row r="99" spans="1:21">
      <c r="A99" s="164" t="s">
        <v>3307</v>
      </c>
      <c r="B99" s="164" t="s">
        <v>2749</v>
      </c>
      <c r="C99" s="164">
        <v>48100</v>
      </c>
      <c r="D99" s="425" t="s">
        <v>2707</v>
      </c>
      <c r="E99" s="180" t="s">
        <v>3483</v>
      </c>
      <c r="F99" s="178" t="s">
        <v>3484</v>
      </c>
      <c r="G99" s="214">
        <v>3176.3312000000005</v>
      </c>
      <c r="H99" s="558">
        <v>7</v>
      </c>
      <c r="I99" s="213">
        <v>1</v>
      </c>
      <c r="J99" s="213">
        <v>6</v>
      </c>
      <c r="K99" s="165">
        <v>743172081599</v>
      </c>
      <c r="L99" s="165" t="s">
        <v>3413</v>
      </c>
      <c r="M99" s="166">
        <v>440</v>
      </c>
      <c r="N99" s="166">
        <v>485</v>
      </c>
      <c r="O99" s="166">
        <v>130</v>
      </c>
      <c r="P99" s="166">
        <v>27.41</v>
      </c>
      <c r="Q99" s="166">
        <v>580</v>
      </c>
      <c r="R99" s="166">
        <v>770</v>
      </c>
      <c r="S99" s="166">
        <v>290</v>
      </c>
      <c r="T99" s="166">
        <v>37.050000000000004</v>
      </c>
      <c r="U99" s="215" t="s">
        <v>4757</v>
      </c>
    </row>
    <row r="100" spans="1:21">
      <c r="A100" s="164" t="s">
        <v>3307</v>
      </c>
      <c r="B100" s="164" t="s">
        <v>2749</v>
      </c>
      <c r="C100" s="164">
        <v>48100</v>
      </c>
      <c r="D100" s="425" t="s">
        <v>2707</v>
      </c>
      <c r="E100" s="164" t="s">
        <v>3485</v>
      </c>
      <c r="F100" s="178" t="s">
        <v>3486</v>
      </c>
      <c r="G100" s="214">
        <v>3176.3312000000005</v>
      </c>
      <c r="H100" s="558">
        <v>7</v>
      </c>
      <c r="I100" s="213">
        <v>1</v>
      </c>
      <c r="J100" s="213">
        <v>6</v>
      </c>
      <c r="K100" s="165">
        <v>743172081544</v>
      </c>
      <c r="L100" s="165" t="s">
        <v>3413</v>
      </c>
      <c r="M100" s="166">
        <v>440</v>
      </c>
      <c r="N100" s="166">
        <v>485</v>
      </c>
      <c r="O100" s="166">
        <v>130</v>
      </c>
      <c r="P100" s="166">
        <v>27.41</v>
      </c>
      <c r="Q100" s="166">
        <v>580</v>
      </c>
      <c r="R100" s="166">
        <v>770</v>
      </c>
      <c r="S100" s="166">
        <v>290</v>
      </c>
      <c r="T100" s="166">
        <v>37.050000000000004</v>
      </c>
      <c r="U100" s="215" t="s">
        <v>4757</v>
      </c>
    </row>
    <row r="101" spans="1:21">
      <c r="A101" s="164" t="s">
        <v>3307</v>
      </c>
      <c r="B101" s="164" t="s">
        <v>2749</v>
      </c>
      <c r="C101" s="164">
        <v>48100</v>
      </c>
      <c r="D101" s="425" t="s">
        <v>2707</v>
      </c>
      <c r="E101" s="164" t="s">
        <v>3487</v>
      </c>
      <c r="F101" s="178" t="s">
        <v>3488</v>
      </c>
      <c r="G101" s="214">
        <v>3583.0480000000002</v>
      </c>
      <c r="H101" s="558">
        <v>7</v>
      </c>
      <c r="I101" s="213">
        <v>1</v>
      </c>
      <c r="J101" s="213">
        <v>8</v>
      </c>
      <c r="K101" s="165">
        <v>743172081445</v>
      </c>
      <c r="L101" s="165" t="s">
        <v>3413</v>
      </c>
      <c r="M101" s="166">
        <v>440</v>
      </c>
      <c r="N101" s="166">
        <v>605</v>
      </c>
      <c r="O101" s="166">
        <v>86.5</v>
      </c>
      <c r="P101" s="166">
        <v>27.57</v>
      </c>
      <c r="Q101" s="166">
        <v>580</v>
      </c>
      <c r="R101" s="166">
        <v>770</v>
      </c>
      <c r="S101" s="166">
        <v>240</v>
      </c>
      <c r="T101" s="166">
        <v>35.317</v>
      </c>
      <c r="U101" s="215" t="s">
        <v>4758</v>
      </c>
    </row>
    <row r="102" spans="1:21">
      <c r="A102" s="164" t="s">
        <v>3429</v>
      </c>
      <c r="B102" s="164" t="s">
        <v>2749</v>
      </c>
      <c r="C102" s="164">
        <v>48200</v>
      </c>
      <c r="D102" s="425" t="s">
        <v>2707</v>
      </c>
      <c r="E102" s="164" t="s">
        <v>3489</v>
      </c>
      <c r="F102" s="178" t="s">
        <v>3490</v>
      </c>
      <c r="G102" s="214">
        <v>977.73760000000016</v>
      </c>
      <c r="H102" s="558">
        <v>7</v>
      </c>
      <c r="I102" s="213">
        <v>1</v>
      </c>
      <c r="J102" s="213">
        <v>16</v>
      </c>
      <c r="K102" s="165">
        <v>743172081650</v>
      </c>
      <c r="L102" s="165">
        <v>2</v>
      </c>
      <c r="M102" s="166">
        <v>440</v>
      </c>
      <c r="N102" s="166">
        <v>450</v>
      </c>
      <c r="O102" s="166">
        <v>86.5</v>
      </c>
      <c r="P102" s="166">
        <v>29.8</v>
      </c>
      <c r="Q102" s="166">
        <v>580</v>
      </c>
      <c r="R102" s="166">
        <v>550</v>
      </c>
      <c r="S102" s="166">
        <v>240</v>
      </c>
      <c r="T102" s="166">
        <v>32.5</v>
      </c>
      <c r="U102" s="215" t="s">
        <v>4761</v>
      </c>
    </row>
    <row r="103" spans="1:21">
      <c r="A103" s="164" t="s">
        <v>3429</v>
      </c>
      <c r="B103" s="164" t="s">
        <v>2749</v>
      </c>
      <c r="C103" s="164">
        <v>48200</v>
      </c>
      <c r="D103" s="425" t="s">
        <v>2707</v>
      </c>
      <c r="E103" s="164" t="s">
        <v>3491</v>
      </c>
      <c r="F103" s="178" t="s">
        <v>3492</v>
      </c>
      <c r="G103" s="214">
        <v>1288.4256000000003</v>
      </c>
      <c r="H103" s="558">
        <v>7</v>
      </c>
      <c r="I103" s="213">
        <v>1</v>
      </c>
      <c r="J103" s="213">
        <v>6</v>
      </c>
      <c r="K103" s="165">
        <v>743172081605</v>
      </c>
      <c r="L103" s="165">
        <v>2</v>
      </c>
      <c r="M103" s="166">
        <v>440</v>
      </c>
      <c r="N103" s="166">
        <v>605</v>
      </c>
      <c r="O103" s="166">
        <v>86.5</v>
      </c>
      <c r="P103" s="166">
        <v>39.200000000000003</v>
      </c>
      <c r="Q103" s="166">
        <v>580</v>
      </c>
      <c r="R103" s="166">
        <v>770</v>
      </c>
      <c r="S103" s="166">
        <v>240</v>
      </c>
      <c r="T103" s="166">
        <v>45.52</v>
      </c>
      <c r="U103" s="215" t="s">
        <v>4762</v>
      </c>
    </row>
    <row r="104" spans="1:21">
      <c r="A104" s="164" t="s">
        <v>3429</v>
      </c>
      <c r="B104" s="164" t="s">
        <v>2749</v>
      </c>
      <c r="C104" s="164">
        <v>48200</v>
      </c>
      <c r="D104" s="425" t="s">
        <v>2707</v>
      </c>
      <c r="E104" s="180" t="s">
        <v>3493</v>
      </c>
      <c r="F104" s="178" t="s">
        <v>3494</v>
      </c>
      <c r="G104" s="214">
        <v>1227.2736</v>
      </c>
      <c r="H104" s="558">
        <v>7</v>
      </c>
      <c r="I104" s="213">
        <v>1</v>
      </c>
      <c r="J104" s="213">
        <v>6</v>
      </c>
      <c r="K104" s="165">
        <v>743172081469</v>
      </c>
      <c r="L104" s="165">
        <v>2</v>
      </c>
      <c r="M104" s="166">
        <v>440</v>
      </c>
      <c r="N104" s="166">
        <v>485</v>
      </c>
      <c r="O104" s="166">
        <v>130</v>
      </c>
      <c r="P104" s="166">
        <v>38.18</v>
      </c>
      <c r="Q104" s="166">
        <v>580</v>
      </c>
      <c r="R104" s="166">
        <v>770</v>
      </c>
      <c r="S104" s="166">
        <v>290</v>
      </c>
      <c r="T104" s="166">
        <v>44.31</v>
      </c>
      <c r="U104" s="215" t="s">
        <v>4762</v>
      </c>
    </row>
    <row r="105" spans="1:21">
      <c r="A105" s="164" t="s">
        <v>3307</v>
      </c>
      <c r="B105" s="164" t="s">
        <v>2749</v>
      </c>
      <c r="C105" s="164">
        <v>48100</v>
      </c>
      <c r="D105" s="425" t="s">
        <v>2707</v>
      </c>
      <c r="E105" s="164" t="s">
        <v>4251</v>
      </c>
      <c r="F105" s="178" t="s">
        <v>4252</v>
      </c>
      <c r="G105" s="214">
        <v>2558.4608000000003</v>
      </c>
      <c r="H105" s="558">
        <v>7</v>
      </c>
      <c r="I105" s="213">
        <v>1</v>
      </c>
      <c r="J105" s="213"/>
      <c r="K105" s="165">
        <v>743172081230</v>
      </c>
      <c r="L105" s="165"/>
      <c r="M105" s="166"/>
      <c r="N105" s="166"/>
      <c r="O105" s="166"/>
      <c r="P105" s="166"/>
      <c r="Q105" s="166"/>
      <c r="R105" s="166"/>
      <c r="S105" s="166"/>
      <c r="T105" s="166"/>
      <c r="U105" s="215" t="s">
        <v>4759</v>
      </c>
    </row>
    <row r="106" spans="1:21">
      <c r="A106" s="164" t="s">
        <v>3307</v>
      </c>
      <c r="B106" s="164" t="s">
        <v>2749</v>
      </c>
      <c r="C106" s="164">
        <v>48100</v>
      </c>
      <c r="D106" s="425" t="s">
        <v>2707</v>
      </c>
      <c r="E106" s="164" t="s">
        <v>4253</v>
      </c>
      <c r="F106" s="178" t="s">
        <v>4254</v>
      </c>
      <c r="G106" s="214">
        <v>4515.2800000000007</v>
      </c>
      <c r="H106" s="558">
        <v>7</v>
      </c>
      <c r="I106" s="213">
        <v>1</v>
      </c>
      <c r="J106" s="213"/>
      <c r="K106" s="165">
        <v>743172081667</v>
      </c>
      <c r="L106" s="165"/>
      <c r="M106" s="166"/>
      <c r="N106" s="166"/>
      <c r="O106" s="166"/>
      <c r="P106" s="166"/>
      <c r="Q106" s="166"/>
      <c r="R106" s="166"/>
      <c r="S106" s="166"/>
      <c r="T106" s="166"/>
      <c r="U106" s="215" t="s">
        <v>4760</v>
      </c>
    </row>
    <row r="107" spans="1:21">
      <c r="A107" s="164" t="s">
        <v>3495</v>
      </c>
      <c r="B107" s="164" t="s">
        <v>2749</v>
      </c>
      <c r="C107" s="164">
        <v>48200</v>
      </c>
      <c r="D107" s="425" t="s">
        <v>2707</v>
      </c>
      <c r="E107" s="164" t="s">
        <v>3496</v>
      </c>
      <c r="F107" s="178" t="s">
        <v>3497</v>
      </c>
      <c r="G107" s="214">
        <v>129.33760000000001</v>
      </c>
      <c r="H107" s="558">
        <v>7</v>
      </c>
      <c r="I107" s="213">
        <v>1</v>
      </c>
      <c r="J107" s="213">
        <v>48</v>
      </c>
      <c r="K107" s="165">
        <v>743172081681</v>
      </c>
      <c r="L107" s="165">
        <v>2</v>
      </c>
      <c r="M107" s="166"/>
      <c r="N107" s="166"/>
      <c r="O107" s="166"/>
      <c r="P107" s="166">
        <v>0.35</v>
      </c>
      <c r="Q107" s="166">
        <v>307</v>
      </c>
      <c r="R107" s="166">
        <v>581</v>
      </c>
      <c r="S107" s="166">
        <v>358</v>
      </c>
      <c r="T107" s="166">
        <v>0.5</v>
      </c>
      <c r="U107" s="215" t="s">
        <v>4763</v>
      </c>
    </row>
    <row r="108" spans="1:21">
      <c r="A108" s="164" t="s">
        <v>3495</v>
      </c>
      <c r="B108" s="164" t="s">
        <v>2749</v>
      </c>
      <c r="C108" s="164">
        <v>48200</v>
      </c>
      <c r="D108" s="425" t="s">
        <v>2707</v>
      </c>
      <c r="E108" s="164" t="s">
        <v>3498</v>
      </c>
      <c r="F108" s="179" t="s">
        <v>3499</v>
      </c>
      <c r="G108" s="214">
        <v>129.33760000000001</v>
      </c>
      <c r="H108" s="558">
        <v>7</v>
      </c>
      <c r="I108" s="213">
        <v>1</v>
      </c>
      <c r="J108" s="181">
        <v>48</v>
      </c>
      <c r="K108" s="165">
        <v>743172081698</v>
      </c>
      <c r="L108" s="165">
        <v>2</v>
      </c>
      <c r="M108" s="166"/>
      <c r="N108" s="166"/>
      <c r="O108" s="166"/>
      <c r="P108" s="166">
        <v>1.05</v>
      </c>
      <c r="Q108" s="166">
        <v>307</v>
      </c>
      <c r="R108" s="166">
        <v>581</v>
      </c>
      <c r="S108" s="166">
        <v>358</v>
      </c>
      <c r="T108" s="166">
        <v>1.3</v>
      </c>
      <c r="U108" s="215" t="s">
        <v>4764</v>
      </c>
    </row>
    <row r="109" spans="1:21">
      <c r="A109" s="164" t="s">
        <v>3495</v>
      </c>
      <c r="B109" s="164" t="s">
        <v>2749</v>
      </c>
      <c r="C109" s="164">
        <v>48200</v>
      </c>
      <c r="D109" s="425" t="s">
        <v>2707</v>
      </c>
      <c r="E109" s="164" t="s">
        <v>3500</v>
      </c>
      <c r="F109" s="179" t="s">
        <v>3501</v>
      </c>
      <c r="G109" s="214">
        <v>129.33760000000001</v>
      </c>
      <c r="H109" s="558">
        <v>7</v>
      </c>
      <c r="I109" s="213">
        <v>1</v>
      </c>
      <c r="J109" s="181">
        <v>48</v>
      </c>
      <c r="K109" s="165">
        <v>743172081704</v>
      </c>
      <c r="L109" s="165">
        <v>2</v>
      </c>
      <c r="M109" s="166"/>
      <c r="N109" s="166"/>
      <c r="O109" s="166"/>
      <c r="P109" s="166">
        <v>0.65</v>
      </c>
      <c r="Q109" s="166">
        <v>307</v>
      </c>
      <c r="R109" s="166">
        <v>581</v>
      </c>
      <c r="S109" s="166">
        <v>358</v>
      </c>
      <c r="T109" s="166">
        <v>0.9</v>
      </c>
      <c r="U109" s="215" t="s">
        <v>4765</v>
      </c>
    </row>
    <row r="110" spans="1:21">
      <c r="A110" s="212" t="s">
        <v>3502</v>
      </c>
      <c r="B110" s="164"/>
      <c r="C110" s="164"/>
      <c r="D110" s="425"/>
      <c r="E110" s="164"/>
      <c r="F110" s="179"/>
      <c r="G110" s="214"/>
      <c r="H110" s="424"/>
      <c r="I110" s="213"/>
      <c r="J110" s="213"/>
      <c r="K110" s="165"/>
      <c r="L110" s="165"/>
      <c r="M110" s="166"/>
      <c r="N110" s="166"/>
      <c r="O110" s="166"/>
      <c r="P110" s="166"/>
      <c r="Q110" s="166"/>
      <c r="R110" s="166"/>
      <c r="S110" s="166"/>
      <c r="T110" s="166"/>
    </row>
    <row r="111" spans="1:21">
      <c r="A111" s="164" t="s">
        <v>3307</v>
      </c>
      <c r="B111" s="164" t="s">
        <v>2749</v>
      </c>
      <c r="C111" s="164">
        <v>47400</v>
      </c>
      <c r="D111" s="425" t="s">
        <v>2707</v>
      </c>
      <c r="E111" s="164" t="s">
        <v>3503</v>
      </c>
      <c r="F111" s="218" t="s">
        <v>3504</v>
      </c>
      <c r="G111" s="214">
        <v>3496.3152000000005</v>
      </c>
      <c r="H111" s="558">
        <v>7</v>
      </c>
      <c r="I111" s="213">
        <v>1</v>
      </c>
      <c r="J111" s="213">
        <v>6</v>
      </c>
      <c r="K111" s="165">
        <v>743172039347</v>
      </c>
      <c r="L111" s="165">
        <v>2</v>
      </c>
      <c r="M111" s="166">
        <v>440</v>
      </c>
      <c r="N111" s="166">
        <v>685</v>
      </c>
      <c r="O111" s="166">
        <v>130</v>
      </c>
      <c r="P111" s="166">
        <v>48</v>
      </c>
      <c r="Q111" s="166"/>
      <c r="R111" s="166"/>
      <c r="S111" s="166"/>
      <c r="T111" s="166">
        <v>53</v>
      </c>
      <c r="U111" s="215" t="s">
        <v>4769</v>
      </c>
    </row>
    <row r="112" spans="1:21">
      <c r="A112" s="164" t="s">
        <v>3307</v>
      </c>
      <c r="B112" s="164" t="s">
        <v>2749</v>
      </c>
      <c r="C112" s="164">
        <v>47400</v>
      </c>
      <c r="D112" s="425" t="s">
        <v>2707</v>
      </c>
      <c r="E112" s="164" t="s">
        <v>3505</v>
      </c>
      <c r="F112" s="218" t="s">
        <v>3506</v>
      </c>
      <c r="G112" s="214">
        <v>3772.9776000000002</v>
      </c>
      <c r="H112" s="558">
        <v>7</v>
      </c>
      <c r="I112" s="213">
        <v>1</v>
      </c>
      <c r="J112" s="213">
        <v>6</v>
      </c>
      <c r="K112" s="165">
        <v>743172039354</v>
      </c>
      <c r="L112" s="165">
        <v>2</v>
      </c>
      <c r="M112" s="166">
        <v>440</v>
      </c>
      <c r="N112" s="166">
        <v>685</v>
      </c>
      <c r="O112" s="166">
        <v>130</v>
      </c>
      <c r="P112" s="166">
        <v>48</v>
      </c>
      <c r="Q112" s="166"/>
      <c r="R112" s="166"/>
      <c r="S112" s="166"/>
      <c r="T112" s="166">
        <v>53</v>
      </c>
      <c r="U112" s="215" t="s">
        <v>4770</v>
      </c>
    </row>
    <row r="113" spans="1:21">
      <c r="A113" s="164" t="s">
        <v>3429</v>
      </c>
      <c r="B113" s="164" t="s">
        <v>2749</v>
      </c>
      <c r="C113" s="164">
        <v>47600</v>
      </c>
      <c r="D113" s="425" t="s">
        <v>2707</v>
      </c>
      <c r="E113" s="164" t="s">
        <v>3507</v>
      </c>
      <c r="F113" s="218" t="s">
        <v>3508</v>
      </c>
      <c r="G113" s="214">
        <v>1759.8224000000002</v>
      </c>
      <c r="H113" s="558">
        <v>7</v>
      </c>
      <c r="I113" s="213">
        <v>1</v>
      </c>
      <c r="J113" s="213">
        <v>6</v>
      </c>
      <c r="K113" s="165">
        <v>743172039415</v>
      </c>
      <c r="L113" s="165">
        <v>2</v>
      </c>
      <c r="M113" s="166">
        <v>440</v>
      </c>
      <c r="N113" s="166">
        <v>645</v>
      </c>
      <c r="O113" s="166">
        <v>130</v>
      </c>
      <c r="P113" s="166">
        <v>68</v>
      </c>
      <c r="Q113" s="166"/>
      <c r="R113" s="166"/>
      <c r="S113" s="166"/>
      <c r="T113" s="166">
        <v>73</v>
      </c>
      <c r="U113" s="215" t="s">
        <v>4782</v>
      </c>
    </row>
    <row r="114" spans="1:21">
      <c r="A114" s="164" t="s">
        <v>3307</v>
      </c>
      <c r="B114" s="164" t="s">
        <v>2749</v>
      </c>
      <c r="C114" s="164">
        <v>47400</v>
      </c>
      <c r="D114" s="425" t="s">
        <v>2707</v>
      </c>
      <c r="E114" s="164" t="s">
        <v>3509</v>
      </c>
      <c r="F114" s="218" t="s">
        <v>3510</v>
      </c>
      <c r="G114" s="214">
        <v>4674.8352000000004</v>
      </c>
      <c r="H114" s="558">
        <v>7</v>
      </c>
      <c r="I114" s="213">
        <v>1</v>
      </c>
      <c r="J114" s="213">
        <v>1</v>
      </c>
      <c r="K114" s="165">
        <v>743172040206</v>
      </c>
      <c r="L114" s="165">
        <v>2</v>
      </c>
      <c r="M114" s="166">
        <v>260</v>
      </c>
      <c r="N114" s="166">
        <v>700</v>
      </c>
      <c r="O114" s="166">
        <v>440</v>
      </c>
      <c r="P114" s="166">
        <v>77</v>
      </c>
      <c r="Q114" s="166"/>
      <c r="R114" s="166"/>
      <c r="S114" s="166"/>
      <c r="T114" s="166">
        <v>87</v>
      </c>
      <c r="U114" s="215" t="s">
        <v>4783</v>
      </c>
    </row>
    <row r="115" spans="1:21">
      <c r="A115" s="164" t="s">
        <v>3307</v>
      </c>
      <c r="B115" s="164" t="s">
        <v>2749</v>
      </c>
      <c r="C115" s="164">
        <v>47400</v>
      </c>
      <c r="D115" s="425" t="s">
        <v>2707</v>
      </c>
      <c r="E115" s="164" t="s">
        <v>3511</v>
      </c>
      <c r="F115" s="218" t="s">
        <v>3512</v>
      </c>
      <c r="G115" s="214">
        <v>5112.6992</v>
      </c>
      <c r="H115" s="558">
        <v>7</v>
      </c>
      <c r="I115" s="213">
        <v>1</v>
      </c>
      <c r="J115" s="213">
        <v>1</v>
      </c>
      <c r="K115" s="165">
        <v>743172040220</v>
      </c>
      <c r="L115" s="165">
        <v>2</v>
      </c>
      <c r="M115" s="166">
        <v>440</v>
      </c>
      <c r="N115" s="166">
        <v>700</v>
      </c>
      <c r="O115" s="166">
        <v>260</v>
      </c>
      <c r="P115" s="166">
        <v>77</v>
      </c>
      <c r="Q115" s="166"/>
      <c r="R115" s="166"/>
      <c r="S115" s="166"/>
      <c r="T115" s="166">
        <v>87</v>
      </c>
      <c r="U115" s="215" t="s">
        <v>4783</v>
      </c>
    </row>
    <row r="116" spans="1:21">
      <c r="A116" s="164" t="s">
        <v>3307</v>
      </c>
      <c r="B116" s="164" t="s">
        <v>2749</v>
      </c>
      <c r="C116" s="164">
        <v>47500</v>
      </c>
      <c r="D116" s="425" t="s">
        <v>2707</v>
      </c>
      <c r="E116" s="164" t="s">
        <v>3513</v>
      </c>
      <c r="F116" s="218" t="s">
        <v>3514</v>
      </c>
      <c r="G116" s="214">
        <v>5853.3440000000001</v>
      </c>
      <c r="H116" s="558">
        <v>7</v>
      </c>
      <c r="I116" s="213">
        <v>1</v>
      </c>
      <c r="J116" s="213">
        <v>1</v>
      </c>
      <c r="K116" s="165">
        <v>743172040213</v>
      </c>
      <c r="L116" s="165">
        <v>2</v>
      </c>
      <c r="M116" s="166">
        <v>260</v>
      </c>
      <c r="N116" s="166">
        <v>700</v>
      </c>
      <c r="O116" s="166">
        <v>440</v>
      </c>
      <c r="P116" s="166">
        <v>78</v>
      </c>
      <c r="Q116" s="166"/>
      <c r="R116" s="166"/>
      <c r="S116" s="166"/>
      <c r="T116" s="166">
        <v>89</v>
      </c>
      <c r="U116" s="215" t="s">
        <v>4784</v>
      </c>
    </row>
    <row r="117" spans="1:21">
      <c r="A117" s="164" t="s">
        <v>3307</v>
      </c>
      <c r="B117" s="164" t="s">
        <v>2749</v>
      </c>
      <c r="C117" s="164">
        <v>47500</v>
      </c>
      <c r="D117" s="425" t="s">
        <v>2707</v>
      </c>
      <c r="E117" s="164" t="s">
        <v>3515</v>
      </c>
      <c r="F117" s="218" t="s">
        <v>3516</v>
      </c>
      <c r="G117" s="214">
        <v>6188.7952000000005</v>
      </c>
      <c r="H117" s="558">
        <v>7</v>
      </c>
      <c r="I117" s="213">
        <v>1</v>
      </c>
      <c r="J117" s="213">
        <v>1</v>
      </c>
      <c r="K117" s="165">
        <v>743172040237</v>
      </c>
      <c r="L117" s="165">
        <v>2</v>
      </c>
      <c r="M117" s="166">
        <v>440</v>
      </c>
      <c r="N117" s="166">
        <v>700</v>
      </c>
      <c r="O117" s="166">
        <v>260</v>
      </c>
      <c r="P117" s="166">
        <v>79</v>
      </c>
      <c r="Q117" s="166"/>
      <c r="R117" s="166"/>
      <c r="S117" s="166"/>
      <c r="T117" s="166">
        <v>89</v>
      </c>
      <c r="U117" s="215" t="s">
        <v>4784</v>
      </c>
    </row>
    <row r="118" spans="1:21">
      <c r="A118" s="164" t="s">
        <v>3429</v>
      </c>
      <c r="B118" s="164" t="s">
        <v>2749</v>
      </c>
      <c r="C118" s="164">
        <v>47600</v>
      </c>
      <c r="D118" s="425" t="s">
        <v>2707</v>
      </c>
      <c r="E118" s="164" t="s">
        <v>3517</v>
      </c>
      <c r="F118" s="218" t="s">
        <v>3518</v>
      </c>
      <c r="G118" s="214">
        <v>1780.8000000000002</v>
      </c>
      <c r="H118" s="558">
        <v>7</v>
      </c>
      <c r="I118" s="213">
        <v>1</v>
      </c>
      <c r="J118" s="213">
        <v>6</v>
      </c>
      <c r="K118" s="165">
        <v>743172039439</v>
      </c>
      <c r="L118" s="165">
        <v>2</v>
      </c>
      <c r="M118" s="166">
        <v>130</v>
      </c>
      <c r="N118" s="166">
        <v>680</v>
      </c>
      <c r="O118" s="166">
        <v>440</v>
      </c>
      <c r="P118" s="166">
        <v>58</v>
      </c>
      <c r="Q118" s="166"/>
      <c r="R118" s="166"/>
      <c r="S118" s="166"/>
      <c r="T118" s="166">
        <v>63</v>
      </c>
      <c r="U118" s="215" t="s">
        <v>4785</v>
      </c>
    </row>
    <row r="119" spans="1:21">
      <c r="A119" s="164" t="s">
        <v>3519</v>
      </c>
      <c r="B119" s="164" t="s">
        <v>2749</v>
      </c>
      <c r="C119" s="164">
        <v>47400</v>
      </c>
      <c r="D119" s="425" t="s">
        <v>2707</v>
      </c>
      <c r="E119" s="164" t="s">
        <v>3520</v>
      </c>
      <c r="F119" s="218" t="s">
        <v>3521</v>
      </c>
      <c r="G119" s="214">
        <v>3298.1088</v>
      </c>
      <c r="H119" s="558">
        <v>7</v>
      </c>
      <c r="I119" s="213">
        <v>1</v>
      </c>
      <c r="J119" s="213">
        <v>6</v>
      </c>
      <c r="K119" s="165">
        <v>743172039385</v>
      </c>
      <c r="L119" s="165">
        <v>2</v>
      </c>
      <c r="M119" s="166">
        <v>130</v>
      </c>
      <c r="N119" s="166">
        <v>700</v>
      </c>
      <c r="O119" s="166">
        <v>440</v>
      </c>
      <c r="P119" s="166">
        <v>19</v>
      </c>
      <c r="Q119" s="166"/>
      <c r="R119" s="166"/>
      <c r="S119" s="166"/>
      <c r="T119" s="166">
        <v>24</v>
      </c>
      <c r="U119" s="215" t="s">
        <v>4786</v>
      </c>
    </row>
    <row r="120" spans="1:21">
      <c r="A120" s="164" t="s">
        <v>3519</v>
      </c>
      <c r="B120" s="164" t="s">
        <v>2749</v>
      </c>
      <c r="C120" s="164">
        <v>47500</v>
      </c>
      <c r="D120" s="425" t="s">
        <v>2707</v>
      </c>
      <c r="E120" s="164" t="s">
        <v>3522</v>
      </c>
      <c r="F120" s="218" t="s">
        <v>3523</v>
      </c>
      <c r="G120" s="214">
        <v>4439.5680000000002</v>
      </c>
      <c r="H120" s="558">
        <v>7</v>
      </c>
      <c r="I120" s="213">
        <v>1</v>
      </c>
      <c r="J120" s="213">
        <v>6</v>
      </c>
      <c r="K120" s="165">
        <v>743172039392</v>
      </c>
      <c r="L120" s="165">
        <v>2</v>
      </c>
      <c r="M120" s="166">
        <v>130</v>
      </c>
      <c r="N120" s="166">
        <v>700</v>
      </c>
      <c r="O120" s="166">
        <v>440</v>
      </c>
      <c r="P120" s="166">
        <v>21</v>
      </c>
      <c r="Q120" s="166"/>
      <c r="R120" s="166"/>
      <c r="S120" s="166"/>
      <c r="T120" s="166">
        <v>26</v>
      </c>
      <c r="U120" s="215" t="s">
        <v>4787</v>
      </c>
    </row>
    <row r="121" spans="1:21">
      <c r="A121" s="212" t="s">
        <v>3524</v>
      </c>
      <c r="B121" s="164"/>
      <c r="C121" s="164"/>
      <c r="D121" s="425"/>
      <c r="E121" s="164"/>
      <c r="F121" s="179"/>
      <c r="G121" s="214"/>
      <c r="H121" s="424"/>
      <c r="I121" s="213"/>
      <c r="J121" s="213"/>
      <c r="K121" s="165"/>
      <c r="L121" s="165"/>
      <c r="M121" s="166"/>
      <c r="N121" s="166"/>
      <c r="O121" s="166"/>
      <c r="P121" s="166"/>
      <c r="Q121" s="166"/>
      <c r="R121" s="166"/>
      <c r="S121" s="166"/>
      <c r="T121" s="166"/>
    </row>
    <row r="122" spans="1:21">
      <c r="A122" s="164" t="s">
        <v>3307</v>
      </c>
      <c r="B122" s="164" t="s">
        <v>2749</v>
      </c>
      <c r="C122" s="164">
        <v>47700</v>
      </c>
      <c r="D122" s="425" t="s">
        <v>2707</v>
      </c>
      <c r="E122" s="164" t="s">
        <v>3525</v>
      </c>
      <c r="F122" s="218" t="s">
        <v>3526</v>
      </c>
      <c r="G122" s="214">
        <v>4004.2352000000005</v>
      </c>
      <c r="H122" s="558">
        <v>7</v>
      </c>
      <c r="I122" s="213">
        <v>1</v>
      </c>
      <c r="J122" s="213">
        <v>1</v>
      </c>
      <c r="K122" s="165">
        <v>743172040534</v>
      </c>
      <c r="L122" s="165">
        <v>2</v>
      </c>
      <c r="M122" s="166">
        <v>130</v>
      </c>
      <c r="N122" s="166">
        <v>685</v>
      </c>
      <c r="O122" s="166">
        <v>440</v>
      </c>
      <c r="P122" s="166">
        <v>48</v>
      </c>
      <c r="Q122" s="166"/>
      <c r="R122" s="166"/>
      <c r="S122" s="166"/>
      <c r="T122" s="166">
        <v>57.5</v>
      </c>
      <c r="U122" s="215" t="s">
        <v>4769</v>
      </c>
    </row>
    <row r="123" spans="1:21">
      <c r="A123" s="164" t="s">
        <v>3307</v>
      </c>
      <c r="B123" s="164" t="s">
        <v>2749</v>
      </c>
      <c r="C123" s="164">
        <v>47700</v>
      </c>
      <c r="D123" s="425" t="s">
        <v>2707</v>
      </c>
      <c r="E123" s="164" t="s">
        <v>3527</v>
      </c>
      <c r="F123" s="218" t="s">
        <v>3528</v>
      </c>
      <c r="G123" s="214">
        <v>4237.7328000000007</v>
      </c>
      <c r="H123" s="558">
        <v>7</v>
      </c>
      <c r="I123" s="213">
        <v>1</v>
      </c>
      <c r="J123" s="213">
        <v>6</v>
      </c>
      <c r="K123" s="165">
        <v>743172040183</v>
      </c>
      <c r="L123" s="165">
        <v>2</v>
      </c>
      <c r="M123" s="166">
        <v>440</v>
      </c>
      <c r="N123" s="166">
        <v>685</v>
      </c>
      <c r="O123" s="166">
        <v>130</v>
      </c>
      <c r="P123" s="166">
        <v>48</v>
      </c>
      <c r="Q123" s="166"/>
      <c r="R123" s="166"/>
      <c r="S123" s="166"/>
      <c r="T123" s="166">
        <v>53</v>
      </c>
      <c r="U123" s="215" t="s">
        <v>4793</v>
      </c>
    </row>
    <row r="124" spans="1:21">
      <c r="A124" s="164" t="s">
        <v>3307</v>
      </c>
      <c r="B124" s="164" t="s">
        <v>2749</v>
      </c>
      <c r="C124" s="164">
        <v>47700</v>
      </c>
      <c r="D124" s="425" t="s">
        <v>2707</v>
      </c>
      <c r="E124" s="164" t="s">
        <v>3529</v>
      </c>
      <c r="F124" s="218" t="s">
        <v>3530</v>
      </c>
      <c r="G124" s="214">
        <v>4276.6415999999999</v>
      </c>
      <c r="H124" s="558">
        <v>7</v>
      </c>
      <c r="I124" s="213">
        <v>1</v>
      </c>
      <c r="J124" s="213">
        <v>1</v>
      </c>
      <c r="K124" s="165">
        <v>743172040176</v>
      </c>
      <c r="L124" s="165">
        <v>2</v>
      </c>
      <c r="M124" s="166">
        <v>130</v>
      </c>
      <c r="N124" s="166">
        <v>685</v>
      </c>
      <c r="O124" s="166">
        <v>440</v>
      </c>
      <c r="P124" s="166">
        <v>48</v>
      </c>
      <c r="Q124" s="166"/>
      <c r="R124" s="166"/>
      <c r="S124" s="166"/>
      <c r="T124" s="166">
        <v>57.5</v>
      </c>
      <c r="U124" s="215" t="s">
        <v>4770</v>
      </c>
    </row>
    <row r="125" spans="1:21">
      <c r="A125" s="164" t="s">
        <v>3307</v>
      </c>
      <c r="B125" s="164" t="s">
        <v>2749</v>
      </c>
      <c r="C125" s="164">
        <v>47700</v>
      </c>
      <c r="D125" s="425" t="s">
        <v>2707</v>
      </c>
      <c r="E125" s="164" t="s">
        <v>3531</v>
      </c>
      <c r="F125" s="218" t="s">
        <v>3532</v>
      </c>
      <c r="G125" s="214">
        <v>4471.2080000000005</v>
      </c>
      <c r="H125" s="558">
        <v>7</v>
      </c>
      <c r="I125" s="213">
        <v>1</v>
      </c>
      <c r="J125" s="213">
        <v>6</v>
      </c>
      <c r="K125" s="165">
        <v>743172040190</v>
      </c>
      <c r="L125" s="165">
        <v>2</v>
      </c>
      <c r="M125" s="166">
        <v>440</v>
      </c>
      <c r="N125" s="166">
        <v>685</v>
      </c>
      <c r="O125" s="166">
        <v>130</v>
      </c>
      <c r="P125" s="166">
        <v>48</v>
      </c>
      <c r="Q125" s="166"/>
      <c r="R125" s="166"/>
      <c r="S125" s="166"/>
      <c r="T125" s="166">
        <v>53</v>
      </c>
      <c r="U125" s="215" t="s">
        <v>4794</v>
      </c>
    </row>
    <row r="126" spans="1:21">
      <c r="A126" s="164" t="s">
        <v>3429</v>
      </c>
      <c r="B126" s="164" t="s">
        <v>2749</v>
      </c>
      <c r="C126" s="164">
        <v>47900</v>
      </c>
      <c r="D126" s="425" t="s">
        <v>2707</v>
      </c>
      <c r="E126" s="164" t="s">
        <v>3533</v>
      </c>
      <c r="F126" s="218" t="s">
        <v>3534</v>
      </c>
      <c r="G126" s="214">
        <v>1632.2992000000002</v>
      </c>
      <c r="H126" s="558">
        <v>7</v>
      </c>
      <c r="I126" s="213">
        <v>1</v>
      </c>
      <c r="J126" s="213">
        <v>6</v>
      </c>
      <c r="K126" s="165">
        <v>743172039408</v>
      </c>
      <c r="L126" s="165">
        <v>2</v>
      </c>
      <c r="M126" s="166">
        <v>130</v>
      </c>
      <c r="N126" s="166">
        <v>645</v>
      </c>
      <c r="O126" s="166">
        <v>440</v>
      </c>
      <c r="P126" s="166">
        <v>68</v>
      </c>
      <c r="Q126" s="166"/>
      <c r="R126" s="166"/>
      <c r="S126" s="166"/>
      <c r="T126" s="166">
        <v>73</v>
      </c>
      <c r="U126" s="215" t="s">
        <v>4795</v>
      </c>
    </row>
    <row r="127" spans="1:21">
      <c r="A127" s="164" t="s">
        <v>3307</v>
      </c>
      <c r="B127" s="164" t="s">
        <v>2749</v>
      </c>
      <c r="C127" s="164">
        <v>47700</v>
      </c>
      <c r="D127" s="425" t="s">
        <v>2707</v>
      </c>
      <c r="E127" s="164" t="s">
        <v>3535</v>
      </c>
      <c r="F127" s="218" t="s">
        <v>3536</v>
      </c>
      <c r="G127" s="214">
        <v>5560.8</v>
      </c>
      <c r="H127" s="558">
        <v>7</v>
      </c>
      <c r="I127" s="213">
        <v>1</v>
      </c>
      <c r="J127" s="213">
        <v>1</v>
      </c>
      <c r="K127" s="165">
        <v>743172040244</v>
      </c>
      <c r="L127" s="165">
        <v>2</v>
      </c>
      <c r="M127" s="166">
        <v>260</v>
      </c>
      <c r="N127" s="166">
        <v>700</v>
      </c>
      <c r="O127" s="166">
        <v>440</v>
      </c>
      <c r="P127" s="166">
        <v>84</v>
      </c>
      <c r="Q127" s="166"/>
      <c r="R127" s="166"/>
      <c r="S127" s="166"/>
      <c r="T127" s="166">
        <v>101</v>
      </c>
      <c r="U127" s="215" t="s">
        <v>4783</v>
      </c>
    </row>
    <row r="128" spans="1:21">
      <c r="A128" s="164" t="s">
        <v>3307</v>
      </c>
      <c r="B128" s="164" t="s">
        <v>2749</v>
      </c>
      <c r="C128" s="164">
        <v>47700</v>
      </c>
      <c r="D128" s="425" t="s">
        <v>2707</v>
      </c>
      <c r="E128" s="164" t="s">
        <v>3537</v>
      </c>
      <c r="F128" s="218" t="s">
        <v>3538</v>
      </c>
      <c r="G128" s="214">
        <v>6222.3168000000005</v>
      </c>
      <c r="H128" s="558">
        <v>7</v>
      </c>
      <c r="I128" s="213">
        <v>1</v>
      </c>
      <c r="J128" s="213">
        <v>1</v>
      </c>
      <c r="K128" s="165">
        <v>743172040268</v>
      </c>
      <c r="L128" s="165">
        <v>2</v>
      </c>
      <c r="M128" s="166">
        <v>440</v>
      </c>
      <c r="N128" s="166">
        <v>700</v>
      </c>
      <c r="O128" s="166">
        <v>260</v>
      </c>
      <c r="P128" s="166">
        <v>84</v>
      </c>
      <c r="Q128" s="166"/>
      <c r="R128" s="166"/>
      <c r="S128" s="166"/>
      <c r="T128" s="166">
        <v>101</v>
      </c>
      <c r="U128" s="215" t="s">
        <v>4797</v>
      </c>
    </row>
    <row r="129" spans="1:21">
      <c r="A129" s="164" t="s">
        <v>3307</v>
      </c>
      <c r="B129" s="164" t="s">
        <v>2749</v>
      </c>
      <c r="C129" s="164">
        <v>47800</v>
      </c>
      <c r="D129" s="425" t="s">
        <v>2707</v>
      </c>
      <c r="E129" s="164" t="s">
        <v>3539</v>
      </c>
      <c r="F129" s="218" t="s">
        <v>3540</v>
      </c>
      <c r="G129" s="214">
        <v>6728.1984000000002</v>
      </c>
      <c r="H129" s="558">
        <v>7</v>
      </c>
      <c r="I129" s="213">
        <v>1</v>
      </c>
      <c r="J129" s="213">
        <v>1</v>
      </c>
      <c r="K129" s="165">
        <v>743172040251</v>
      </c>
      <c r="L129" s="165">
        <v>2</v>
      </c>
      <c r="M129" s="166">
        <v>260</v>
      </c>
      <c r="N129" s="166">
        <v>700</v>
      </c>
      <c r="O129" s="166">
        <v>440</v>
      </c>
      <c r="P129" s="166">
        <v>86</v>
      </c>
      <c r="Q129" s="166"/>
      <c r="R129" s="166"/>
      <c r="S129" s="166"/>
      <c r="T129" s="166">
        <v>103</v>
      </c>
      <c r="U129" s="215" t="s">
        <v>4784</v>
      </c>
    </row>
    <row r="130" spans="1:21">
      <c r="A130" s="164" t="s">
        <v>3307</v>
      </c>
      <c r="B130" s="164" t="s">
        <v>2749</v>
      </c>
      <c r="C130" s="164">
        <v>47800</v>
      </c>
      <c r="D130" s="425" t="s">
        <v>2707</v>
      </c>
      <c r="E130" s="164" t="s">
        <v>3541</v>
      </c>
      <c r="F130" s="218" t="s">
        <v>3542</v>
      </c>
      <c r="G130" s="214">
        <v>7272.9776000000002</v>
      </c>
      <c r="H130" s="558">
        <v>7</v>
      </c>
      <c r="I130" s="213">
        <v>1</v>
      </c>
      <c r="J130" s="213">
        <v>1</v>
      </c>
      <c r="K130" s="165">
        <v>743172040275</v>
      </c>
      <c r="L130" s="165">
        <v>2</v>
      </c>
      <c r="M130" s="166">
        <v>440</v>
      </c>
      <c r="N130" s="166">
        <v>700</v>
      </c>
      <c r="O130" s="166">
        <v>260</v>
      </c>
      <c r="P130" s="166">
        <v>86</v>
      </c>
      <c r="Q130" s="166"/>
      <c r="R130" s="166"/>
      <c r="S130" s="166"/>
      <c r="T130" s="166">
        <v>103</v>
      </c>
      <c r="U130" s="215" t="s">
        <v>4798</v>
      </c>
    </row>
    <row r="131" spans="1:21">
      <c r="A131" s="164" t="s">
        <v>3429</v>
      </c>
      <c r="B131" s="164" t="s">
        <v>2749</v>
      </c>
      <c r="C131" s="164">
        <v>47900</v>
      </c>
      <c r="D131" s="425" t="s">
        <v>2707</v>
      </c>
      <c r="E131" s="164" t="s">
        <v>3543</v>
      </c>
      <c r="F131" s="218" t="s">
        <v>3544</v>
      </c>
      <c r="G131" s="214">
        <v>1902.9136000000001</v>
      </c>
      <c r="H131" s="558">
        <v>7</v>
      </c>
      <c r="I131" s="213">
        <v>1</v>
      </c>
      <c r="J131" s="213">
        <v>6</v>
      </c>
      <c r="K131" s="165">
        <v>743172039422</v>
      </c>
      <c r="L131" s="165">
        <v>2</v>
      </c>
      <c r="M131" s="166">
        <v>130</v>
      </c>
      <c r="N131" s="166">
        <v>680</v>
      </c>
      <c r="O131" s="166">
        <v>440</v>
      </c>
      <c r="P131" s="166">
        <v>65</v>
      </c>
      <c r="Q131" s="166"/>
      <c r="R131" s="166"/>
      <c r="S131" s="166"/>
      <c r="T131" s="166">
        <v>70</v>
      </c>
      <c r="U131" s="215" t="s">
        <v>4796</v>
      </c>
    </row>
    <row r="132" spans="1:21">
      <c r="A132" s="164" t="s">
        <v>3519</v>
      </c>
      <c r="B132" s="164" t="s">
        <v>2749</v>
      </c>
      <c r="C132" s="164">
        <v>47700</v>
      </c>
      <c r="D132" s="425" t="s">
        <v>2707</v>
      </c>
      <c r="E132" s="164" t="s">
        <v>3545</v>
      </c>
      <c r="F132" s="218" t="s">
        <v>3546</v>
      </c>
      <c r="G132" s="214">
        <v>3502.2736000000004</v>
      </c>
      <c r="H132" s="558">
        <v>7</v>
      </c>
      <c r="I132" s="213">
        <v>1</v>
      </c>
      <c r="J132" s="213">
        <v>6</v>
      </c>
      <c r="K132" s="165">
        <v>743172039361</v>
      </c>
      <c r="L132" s="165">
        <v>2</v>
      </c>
      <c r="M132" s="166">
        <v>130</v>
      </c>
      <c r="N132" s="166">
        <v>700</v>
      </c>
      <c r="O132" s="166">
        <v>440</v>
      </c>
      <c r="P132" s="166">
        <v>19</v>
      </c>
      <c r="Q132" s="166"/>
      <c r="R132" s="166"/>
      <c r="S132" s="166"/>
      <c r="T132" s="166">
        <v>24</v>
      </c>
      <c r="U132" s="215" t="s">
        <v>4786</v>
      </c>
    </row>
    <row r="133" spans="1:21">
      <c r="A133" s="164" t="s">
        <v>3519</v>
      </c>
      <c r="B133" s="164" t="s">
        <v>2749</v>
      </c>
      <c r="C133" s="164">
        <v>47800</v>
      </c>
      <c r="D133" s="425" t="s">
        <v>2707</v>
      </c>
      <c r="E133" s="164" t="s">
        <v>3547</v>
      </c>
      <c r="F133" s="218" t="s">
        <v>3548</v>
      </c>
      <c r="G133" s="214">
        <v>4630.7632000000003</v>
      </c>
      <c r="H133" s="558">
        <v>7</v>
      </c>
      <c r="I133" s="213">
        <v>1</v>
      </c>
      <c r="J133" s="213">
        <v>6</v>
      </c>
      <c r="K133" s="165">
        <v>743172039378</v>
      </c>
      <c r="L133" s="165">
        <v>2</v>
      </c>
      <c r="M133" s="166">
        <v>130</v>
      </c>
      <c r="N133" s="166">
        <v>700</v>
      </c>
      <c r="O133" s="166">
        <v>440</v>
      </c>
      <c r="P133" s="166">
        <v>21</v>
      </c>
      <c r="Q133" s="166"/>
      <c r="R133" s="166"/>
      <c r="S133" s="166"/>
      <c r="T133" s="166">
        <v>26</v>
      </c>
      <c r="U133" s="215" t="s">
        <v>4787</v>
      </c>
    </row>
    <row r="134" spans="1:21">
      <c r="A134" s="164" t="s">
        <v>3307</v>
      </c>
      <c r="B134" s="164" t="s">
        <v>2749</v>
      </c>
      <c r="C134" s="164">
        <v>47800</v>
      </c>
      <c r="D134" s="425" t="s">
        <v>2707</v>
      </c>
      <c r="E134" s="164" t="s">
        <v>3549</v>
      </c>
      <c r="F134" s="219" t="s">
        <v>3550</v>
      </c>
      <c r="G134" s="214">
        <v>9561.9663999999993</v>
      </c>
      <c r="H134" s="558">
        <v>7</v>
      </c>
      <c r="I134" s="213">
        <v>1</v>
      </c>
      <c r="J134" s="213">
        <v>1</v>
      </c>
      <c r="K134" s="165">
        <v>743172045317</v>
      </c>
      <c r="L134" s="165">
        <v>2</v>
      </c>
      <c r="M134" s="166">
        <v>440</v>
      </c>
      <c r="N134" s="166">
        <v>685</v>
      </c>
      <c r="O134" s="166">
        <v>390</v>
      </c>
      <c r="P134" s="166">
        <v>106</v>
      </c>
      <c r="Q134" s="166"/>
      <c r="R134" s="166"/>
      <c r="S134" s="166"/>
      <c r="T134" s="166">
        <v>122</v>
      </c>
      <c r="U134" s="215" t="s">
        <v>4799</v>
      </c>
    </row>
    <row r="135" spans="1:21">
      <c r="A135" s="164" t="s">
        <v>3307</v>
      </c>
      <c r="B135" s="164" t="s">
        <v>2749</v>
      </c>
      <c r="C135" s="164">
        <v>47800</v>
      </c>
      <c r="D135" s="425" t="s">
        <v>2707</v>
      </c>
      <c r="E135" s="164" t="s">
        <v>3551</v>
      </c>
      <c r="F135" s="219" t="s">
        <v>3552</v>
      </c>
      <c r="G135" s="214">
        <v>10138.5872</v>
      </c>
      <c r="H135" s="558">
        <v>7</v>
      </c>
      <c r="I135" s="213">
        <v>1</v>
      </c>
      <c r="J135" s="213">
        <v>1</v>
      </c>
      <c r="K135" s="165">
        <v>743172045324</v>
      </c>
      <c r="L135" s="165">
        <v>2</v>
      </c>
      <c r="M135" s="166">
        <v>440</v>
      </c>
      <c r="N135" s="166">
        <v>685</v>
      </c>
      <c r="O135" s="166">
        <v>390</v>
      </c>
      <c r="P135" s="166">
        <v>106</v>
      </c>
      <c r="Q135" s="166"/>
      <c r="R135" s="166"/>
      <c r="S135" s="166"/>
      <c r="T135" s="166">
        <v>122</v>
      </c>
      <c r="U135" s="215" t="s">
        <v>4802</v>
      </c>
    </row>
    <row r="136" spans="1:21">
      <c r="A136" s="164" t="s">
        <v>3307</v>
      </c>
      <c r="B136" s="164" t="s">
        <v>2749</v>
      </c>
      <c r="C136" s="164">
        <v>47800</v>
      </c>
      <c r="D136" s="425" t="s">
        <v>2707</v>
      </c>
      <c r="E136" s="164" t="s">
        <v>3553</v>
      </c>
      <c r="F136" s="219" t="s">
        <v>3554</v>
      </c>
      <c r="G136" s="214">
        <v>13984.947200000001</v>
      </c>
      <c r="H136" s="558">
        <v>7</v>
      </c>
      <c r="I136" s="213">
        <v>1</v>
      </c>
      <c r="J136" s="213">
        <v>1</v>
      </c>
      <c r="K136" s="165">
        <v>743172045331</v>
      </c>
      <c r="L136" s="165">
        <v>2</v>
      </c>
      <c r="M136" s="166">
        <v>440</v>
      </c>
      <c r="N136" s="166">
        <v>700</v>
      </c>
      <c r="O136" s="166">
        <v>650</v>
      </c>
      <c r="P136" s="166">
        <v>183</v>
      </c>
      <c r="Q136" s="166"/>
      <c r="R136" s="166"/>
      <c r="S136" s="166"/>
      <c r="T136" s="166">
        <v>210</v>
      </c>
      <c r="U136" s="215" t="s">
        <v>4800</v>
      </c>
    </row>
    <row r="137" spans="1:21">
      <c r="A137" s="164" t="s">
        <v>3307</v>
      </c>
      <c r="B137" s="164" t="s">
        <v>2749</v>
      </c>
      <c r="C137" s="164">
        <v>47800</v>
      </c>
      <c r="D137" s="425" t="s">
        <v>2707</v>
      </c>
      <c r="E137" s="164" t="s">
        <v>3555</v>
      </c>
      <c r="F137" s="219" t="s">
        <v>3556</v>
      </c>
      <c r="G137" s="214">
        <v>16387.448</v>
      </c>
      <c r="H137" s="558">
        <v>7</v>
      </c>
      <c r="I137" s="213">
        <v>1</v>
      </c>
      <c r="J137" s="213">
        <v>1</v>
      </c>
      <c r="K137" s="165">
        <v>743172045348</v>
      </c>
      <c r="L137" s="165">
        <v>2</v>
      </c>
      <c r="M137" s="166">
        <v>440</v>
      </c>
      <c r="N137" s="166">
        <v>700</v>
      </c>
      <c r="O137" s="166">
        <v>650</v>
      </c>
      <c r="P137" s="166">
        <v>187</v>
      </c>
      <c r="Q137" s="166"/>
      <c r="R137" s="166"/>
      <c r="S137" s="166"/>
      <c r="T137" s="166">
        <v>214</v>
      </c>
      <c r="U137" s="215" t="s">
        <v>4801</v>
      </c>
    </row>
    <row r="138" spans="1:21">
      <c r="A138" s="164" t="s">
        <v>3557</v>
      </c>
      <c r="B138" s="164" t="s">
        <v>2749</v>
      </c>
      <c r="C138" s="164">
        <v>47900</v>
      </c>
      <c r="D138" s="425" t="s">
        <v>2707</v>
      </c>
      <c r="E138" s="164" t="s">
        <v>3558</v>
      </c>
      <c r="F138" s="219" t="s">
        <v>3559</v>
      </c>
      <c r="G138" s="214">
        <v>1559.2416000000003</v>
      </c>
      <c r="H138" s="558">
        <v>7</v>
      </c>
      <c r="I138" s="213">
        <v>1</v>
      </c>
      <c r="J138" s="213">
        <v>6</v>
      </c>
      <c r="K138" s="165">
        <v>743172045287</v>
      </c>
      <c r="L138" s="165">
        <v>2</v>
      </c>
      <c r="M138" s="166">
        <v>130</v>
      </c>
      <c r="N138" s="166">
        <v>685</v>
      </c>
      <c r="O138" s="166">
        <v>440</v>
      </c>
      <c r="P138" s="166">
        <v>10.3</v>
      </c>
      <c r="Q138" s="166">
        <v>595</v>
      </c>
      <c r="R138" s="166">
        <v>962</v>
      </c>
      <c r="S138" s="166">
        <v>322</v>
      </c>
      <c r="T138" s="166">
        <v>15.53</v>
      </c>
      <c r="U138" s="164" t="s">
        <v>3557</v>
      </c>
    </row>
    <row r="139" spans="1:21">
      <c r="A139" s="164" t="s">
        <v>3557</v>
      </c>
      <c r="B139" s="164" t="s">
        <v>2749</v>
      </c>
      <c r="C139" s="164">
        <v>47900</v>
      </c>
      <c r="D139" s="425" t="s">
        <v>2707</v>
      </c>
      <c r="E139" s="164" t="s">
        <v>3560</v>
      </c>
      <c r="F139" s="219" t="s">
        <v>3561</v>
      </c>
      <c r="G139" s="214">
        <v>2400.1264000000001</v>
      </c>
      <c r="H139" s="558">
        <v>7</v>
      </c>
      <c r="I139" s="213">
        <v>1</v>
      </c>
      <c r="J139" s="213">
        <v>6</v>
      </c>
      <c r="K139" s="165">
        <v>743172045294</v>
      </c>
      <c r="L139" s="165">
        <v>2</v>
      </c>
      <c r="M139" s="166">
        <v>130</v>
      </c>
      <c r="N139" s="166">
        <v>685</v>
      </c>
      <c r="O139" s="166">
        <v>440</v>
      </c>
      <c r="P139" s="166">
        <v>15</v>
      </c>
      <c r="Q139" s="166">
        <v>595</v>
      </c>
      <c r="R139" s="166">
        <v>962</v>
      </c>
      <c r="S139" s="166">
        <v>322</v>
      </c>
      <c r="T139" s="166">
        <v>22.46</v>
      </c>
      <c r="U139" s="164" t="s">
        <v>3557</v>
      </c>
    </row>
    <row r="140" spans="1:21">
      <c r="A140" s="164" t="s">
        <v>3307</v>
      </c>
      <c r="B140" s="164" t="s">
        <v>2749</v>
      </c>
      <c r="C140" s="164">
        <v>47700</v>
      </c>
      <c r="D140" s="425" t="s">
        <v>2707</v>
      </c>
      <c r="E140" s="164" t="s">
        <v>3562</v>
      </c>
      <c r="F140" s="217" t="s">
        <v>3563</v>
      </c>
      <c r="G140" s="214">
        <v>5019.8960000000006</v>
      </c>
      <c r="H140" s="558">
        <v>7</v>
      </c>
      <c r="I140" s="213">
        <v>1</v>
      </c>
      <c r="J140" s="213">
        <v>1</v>
      </c>
      <c r="K140" s="165">
        <v>743172040282</v>
      </c>
      <c r="L140" s="165">
        <v>2</v>
      </c>
      <c r="M140" s="166">
        <v>260</v>
      </c>
      <c r="N140" s="166">
        <v>700</v>
      </c>
      <c r="O140" s="166">
        <v>440</v>
      </c>
      <c r="P140" s="166">
        <v>88</v>
      </c>
      <c r="Q140" s="166"/>
      <c r="R140" s="166"/>
      <c r="S140" s="166"/>
      <c r="T140" s="166">
        <v>104.48</v>
      </c>
      <c r="U140" s="215" t="s">
        <v>4770</v>
      </c>
    </row>
    <row r="141" spans="1:21">
      <c r="A141" s="164" t="s">
        <v>3307</v>
      </c>
      <c r="B141" s="164" t="s">
        <v>2749</v>
      </c>
      <c r="C141" s="164">
        <v>47700</v>
      </c>
      <c r="D141" s="425" t="s">
        <v>2707</v>
      </c>
      <c r="E141" s="164" t="s">
        <v>3564</v>
      </c>
      <c r="F141" s="217" t="s">
        <v>3565</v>
      </c>
      <c r="G141" s="214">
        <v>5677.5375999999997</v>
      </c>
      <c r="H141" s="558">
        <v>7</v>
      </c>
      <c r="I141" s="213">
        <v>1</v>
      </c>
      <c r="J141" s="213">
        <v>1</v>
      </c>
      <c r="K141" s="165">
        <v>743172045256</v>
      </c>
      <c r="L141" s="165">
        <v>2</v>
      </c>
      <c r="M141" s="166">
        <v>440</v>
      </c>
      <c r="N141" s="166">
        <v>700</v>
      </c>
      <c r="O141" s="166">
        <v>260</v>
      </c>
      <c r="P141" s="166">
        <v>88</v>
      </c>
      <c r="Q141" s="166"/>
      <c r="R141" s="166"/>
      <c r="S141" s="166"/>
      <c r="T141" s="166">
        <v>104.48</v>
      </c>
      <c r="U141" s="215" t="s">
        <v>4794</v>
      </c>
    </row>
    <row r="142" spans="1:21">
      <c r="A142" s="164" t="s">
        <v>3307</v>
      </c>
      <c r="B142" s="164" t="s">
        <v>2749</v>
      </c>
      <c r="C142" s="164">
        <v>47700</v>
      </c>
      <c r="D142" s="425" t="s">
        <v>2707</v>
      </c>
      <c r="E142" s="164" t="s">
        <v>3566</v>
      </c>
      <c r="F142" s="217" t="s">
        <v>3567</v>
      </c>
      <c r="G142" s="214">
        <v>5949.9216000000006</v>
      </c>
      <c r="H142" s="558">
        <v>7</v>
      </c>
      <c r="I142" s="213">
        <v>1</v>
      </c>
      <c r="J142" s="213">
        <v>1</v>
      </c>
      <c r="K142" s="165">
        <v>743172040299</v>
      </c>
      <c r="L142" s="165">
        <v>2</v>
      </c>
      <c r="M142" s="166">
        <v>260</v>
      </c>
      <c r="N142" s="166">
        <v>700</v>
      </c>
      <c r="O142" s="166">
        <v>440</v>
      </c>
      <c r="P142" s="166">
        <v>88</v>
      </c>
      <c r="Q142" s="166"/>
      <c r="R142" s="166"/>
      <c r="S142" s="166"/>
      <c r="T142" s="166">
        <v>104.48</v>
      </c>
      <c r="U142" s="215" t="s">
        <v>4783</v>
      </c>
    </row>
    <row r="143" spans="1:21">
      <c r="A143" s="164" t="s">
        <v>3307</v>
      </c>
      <c r="B143" s="164" t="s">
        <v>2749</v>
      </c>
      <c r="C143" s="164">
        <v>47700</v>
      </c>
      <c r="D143" s="425" t="s">
        <v>2707</v>
      </c>
      <c r="E143" s="164" t="s">
        <v>3568</v>
      </c>
      <c r="F143" s="217" t="s">
        <v>3569</v>
      </c>
      <c r="G143" s="214">
        <v>6611.4496000000008</v>
      </c>
      <c r="H143" s="558">
        <v>7</v>
      </c>
      <c r="I143" s="213">
        <v>1</v>
      </c>
      <c r="J143" s="213">
        <v>1</v>
      </c>
      <c r="K143" s="165">
        <v>743172045263</v>
      </c>
      <c r="L143" s="165">
        <v>2</v>
      </c>
      <c r="M143" s="166">
        <v>440</v>
      </c>
      <c r="N143" s="166">
        <v>700</v>
      </c>
      <c r="O143" s="166">
        <v>260</v>
      </c>
      <c r="P143" s="166">
        <v>88</v>
      </c>
      <c r="Q143" s="166"/>
      <c r="R143" s="166"/>
      <c r="S143" s="166"/>
      <c r="T143" s="166">
        <v>104.48</v>
      </c>
      <c r="U143" s="215" t="s">
        <v>4797</v>
      </c>
    </row>
    <row r="144" spans="1:21">
      <c r="A144" s="164" t="s">
        <v>3307</v>
      </c>
      <c r="B144" s="164" t="s">
        <v>2749</v>
      </c>
      <c r="C144" s="164">
        <v>47800</v>
      </c>
      <c r="D144" s="425" t="s">
        <v>2707</v>
      </c>
      <c r="E144" s="164" t="s">
        <v>3570</v>
      </c>
      <c r="F144" s="217" t="s">
        <v>3571</v>
      </c>
      <c r="G144" s="214">
        <v>7117.3312000000005</v>
      </c>
      <c r="H144" s="558">
        <v>7</v>
      </c>
      <c r="I144" s="213">
        <v>1</v>
      </c>
      <c r="J144" s="213">
        <v>1</v>
      </c>
      <c r="K144" s="165">
        <v>743172040305</v>
      </c>
      <c r="L144" s="165">
        <v>2</v>
      </c>
      <c r="M144" s="166">
        <v>260</v>
      </c>
      <c r="N144" s="166">
        <v>700</v>
      </c>
      <c r="O144" s="166">
        <v>440</v>
      </c>
      <c r="P144" s="166">
        <v>88</v>
      </c>
      <c r="Q144" s="166"/>
      <c r="R144" s="166"/>
      <c r="S144" s="166"/>
      <c r="T144" s="166">
        <v>104.48</v>
      </c>
      <c r="U144" s="215" t="s">
        <v>4784</v>
      </c>
    </row>
    <row r="145" spans="1:21">
      <c r="A145" s="164" t="s">
        <v>3307</v>
      </c>
      <c r="B145" s="164" t="s">
        <v>2749</v>
      </c>
      <c r="C145" s="164">
        <v>47800</v>
      </c>
      <c r="D145" s="425" t="s">
        <v>2707</v>
      </c>
      <c r="E145" s="164" t="s">
        <v>3572</v>
      </c>
      <c r="F145" s="217" t="s">
        <v>3573</v>
      </c>
      <c r="G145" s="214">
        <v>7662.1328000000003</v>
      </c>
      <c r="H145" s="558">
        <v>7</v>
      </c>
      <c r="I145" s="213">
        <v>1</v>
      </c>
      <c r="J145" s="213">
        <v>1</v>
      </c>
      <c r="K145" s="165">
        <v>743172045270</v>
      </c>
      <c r="L145" s="165">
        <v>2</v>
      </c>
      <c r="M145" s="166">
        <v>440</v>
      </c>
      <c r="N145" s="166">
        <v>700</v>
      </c>
      <c r="O145" s="166">
        <v>260</v>
      </c>
      <c r="P145" s="166">
        <v>88</v>
      </c>
      <c r="Q145" s="166"/>
      <c r="R145" s="166"/>
      <c r="S145" s="166"/>
      <c r="T145" s="166">
        <v>104.48</v>
      </c>
      <c r="U145" s="215" t="s">
        <v>4798</v>
      </c>
    </row>
    <row r="146" spans="1:21">
      <c r="A146" s="164" t="s">
        <v>3519</v>
      </c>
      <c r="B146" s="164" t="s">
        <v>2749</v>
      </c>
      <c r="C146" s="164">
        <v>47700</v>
      </c>
      <c r="D146" s="425" t="s">
        <v>2707</v>
      </c>
      <c r="E146" s="164" t="s">
        <v>3574</v>
      </c>
      <c r="F146" s="217" t="s">
        <v>3575</v>
      </c>
      <c r="G146" s="214">
        <v>3074.2096000000001</v>
      </c>
      <c r="H146" s="558">
        <v>7</v>
      </c>
      <c r="I146" s="213">
        <v>1</v>
      </c>
      <c r="J146" s="213">
        <v>6</v>
      </c>
      <c r="K146" s="165">
        <v>743172040114</v>
      </c>
      <c r="L146" s="165">
        <v>2</v>
      </c>
      <c r="M146" s="166">
        <v>130</v>
      </c>
      <c r="N146" s="166">
        <v>700</v>
      </c>
      <c r="O146" s="166">
        <v>440</v>
      </c>
      <c r="P146" s="166">
        <v>23</v>
      </c>
      <c r="Q146" s="166"/>
      <c r="R146" s="166"/>
      <c r="S146" s="166"/>
      <c r="T146" s="166">
        <v>27.5</v>
      </c>
      <c r="U146" s="215" t="s">
        <v>4803</v>
      </c>
    </row>
    <row r="147" spans="1:21">
      <c r="A147" s="164" t="s">
        <v>3519</v>
      </c>
      <c r="B147" s="164" t="s">
        <v>2749</v>
      </c>
      <c r="C147" s="164">
        <v>47700</v>
      </c>
      <c r="D147" s="425" t="s">
        <v>2707</v>
      </c>
      <c r="E147" s="164" t="s">
        <v>3576</v>
      </c>
      <c r="F147" s="217" t="s">
        <v>3577</v>
      </c>
      <c r="G147" s="214">
        <v>3852.4864000000002</v>
      </c>
      <c r="H147" s="558">
        <v>7</v>
      </c>
      <c r="I147" s="213">
        <v>1</v>
      </c>
      <c r="J147" s="213">
        <v>6</v>
      </c>
      <c r="K147" s="165">
        <v>743172040121</v>
      </c>
      <c r="L147" s="165">
        <v>2</v>
      </c>
      <c r="M147" s="166">
        <v>130</v>
      </c>
      <c r="N147" s="166">
        <v>700</v>
      </c>
      <c r="O147" s="166">
        <v>440</v>
      </c>
      <c r="P147" s="166">
        <v>23</v>
      </c>
      <c r="Q147" s="166"/>
      <c r="R147" s="166"/>
      <c r="S147" s="166"/>
      <c r="T147" s="166">
        <v>27.5</v>
      </c>
      <c r="U147" s="215" t="s">
        <v>4786</v>
      </c>
    </row>
    <row r="148" spans="1:21">
      <c r="A148" s="164" t="s">
        <v>3519</v>
      </c>
      <c r="B148" s="164" t="s">
        <v>2749</v>
      </c>
      <c r="C148" s="164">
        <v>47800</v>
      </c>
      <c r="D148" s="425" t="s">
        <v>2707</v>
      </c>
      <c r="E148" s="164" t="s">
        <v>3578</v>
      </c>
      <c r="F148" s="217" t="s">
        <v>3579</v>
      </c>
      <c r="G148" s="214">
        <v>5019.8960000000006</v>
      </c>
      <c r="H148" s="558">
        <v>7</v>
      </c>
      <c r="I148" s="213">
        <v>1</v>
      </c>
      <c r="J148" s="213">
        <v>6</v>
      </c>
      <c r="K148" s="165">
        <v>743172040138</v>
      </c>
      <c r="L148" s="165">
        <v>2</v>
      </c>
      <c r="M148" s="166">
        <v>130</v>
      </c>
      <c r="N148" s="166">
        <v>700</v>
      </c>
      <c r="O148" s="166">
        <v>440</v>
      </c>
      <c r="P148" s="166">
        <v>23</v>
      </c>
      <c r="Q148" s="166"/>
      <c r="R148" s="166"/>
      <c r="S148" s="166"/>
      <c r="T148" s="166">
        <v>27.5</v>
      </c>
      <c r="U148" s="215" t="s">
        <v>4787</v>
      </c>
    </row>
    <row r="149" spans="1:21">
      <c r="A149" s="164" t="s">
        <v>428</v>
      </c>
      <c r="B149" s="164" t="s">
        <v>2749</v>
      </c>
      <c r="C149" s="164">
        <v>47900</v>
      </c>
      <c r="D149" s="425" t="s">
        <v>2707</v>
      </c>
      <c r="E149" s="164" t="s">
        <v>3580</v>
      </c>
      <c r="F149" s="217" t="s">
        <v>3581</v>
      </c>
      <c r="G149" s="214">
        <v>502.02880000000005</v>
      </c>
      <c r="H149" s="558">
        <v>7</v>
      </c>
      <c r="I149" s="213">
        <v>1</v>
      </c>
      <c r="J149" s="213">
        <v>60</v>
      </c>
      <c r="K149" s="165">
        <v>743172040145</v>
      </c>
      <c r="L149" s="165">
        <v>2</v>
      </c>
      <c r="M149" s="166">
        <v>305</v>
      </c>
      <c r="N149" s="166">
        <v>185</v>
      </c>
      <c r="O149" s="166">
        <v>150</v>
      </c>
      <c r="P149" s="166">
        <v>3.28</v>
      </c>
      <c r="Q149" s="166"/>
      <c r="R149" s="166"/>
      <c r="S149" s="166"/>
      <c r="T149" s="166">
        <v>3.62</v>
      </c>
      <c r="U149" s="164" t="s">
        <v>428</v>
      </c>
    </row>
    <row r="150" spans="1:21">
      <c r="A150" s="164" t="s">
        <v>428</v>
      </c>
      <c r="B150" s="164" t="s">
        <v>2749</v>
      </c>
      <c r="C150" s="164">
        <v>47900</v>
      </c>
      <c r="D150" s="425" t="s">
        <v>2707</v>
      </c>
      <c r="E150" s="164" t="s">
        <v>3582</v>
      </c>
      <c r="F150" s="217" t="s">
        <v>3583</v>
      </c>
      <c r="G150" s="214">
        <v>852.24160000000006</v>
      </c>
      <c r="H150" s="558">
        <v>7</v>
      </c>
      <c r="I150" s="213">
        <v>1</v>
      </c>
      <c r="J150" s="213">
        <v>30</v>
      </c>
      <c r="K150" s="165">
        <v>743172040152</v>
      </c>
      <c r="L150" s="165">
        <v>2</v>
      </c>
      <c r="M150" s="166">
        <v>410</v>
      </c>
      <c r="N150" s="166">
        <v>185</v>
      </c>
      <c r="O150" s="166">
        <v>270</v>
      </c>
      <c r="P150" s="166">
        <v>5.66</v>
      </c>
      <c r="Q150" s="166"/>
      <c r="R150" s="166"/>
      <c r="S150" s="166"/>
      <c r="T150" s="166">
        <v>6.68</v>
      </c>
      <c r="U150" s="164" t="s">
        <v>428</v>
      </c>
    </row>
    <row r="151" spans="1:21">
      <c r="A151" s="164" t="s">
        <v>428</v>
      </c>
      <c r="B151" s="164" t="s">
        <v>2749</v>
      </c>
      <c r="C151" s="164">
        <v>47900</v>
      </c>
      <c r="D151" s="425" t="s">
        <v>2707</v>
      </c>
      <c r="E151" s="164" t="s">
        <v>3584</v>
      </c>
      <c r="F151" s="217" t="s">
        <v>3585</v>
      </c>
      <c r="G151" s="214">
        <v>891.15039999999999</v>
      </c>
      <c r="H151" s="558">
        <v>7</v>
      </c>
      <c r="I151" s="213">
        <v>1</v>
      </c>
      <c r="J151" s="213">
        <v>30</v>
      </c>
      <c r="K151" s="165">
        <v>743172040169</v>
      </c>
      <c r="L151" s="165">
        <v>2</v>
      </c>
      <c r="M151" s="166">
        <v>410</v>
      </c>
      <c r="N151" s="166">
        <v>185</v>
      </c>
      <c r="O151" s="166">
        <v>270</v>
      </c>
      <c r="P151" s="166">
        <v>5.96</v>
      </c>
      <c r="Q151" s="166"/>
      <c r="R151" s="166"/>
      <c r="S151" s="166"/>
      <c r="T151" s="166">
        <v>6.98</v>
      </c>
      <c r="U151" s="164" t="s">
        <v>428</v>
      </c>
    </row>
    <row r="152" spans="1:21">
      <c r="A152" s="164" t="s">
        <v>3586</v>
      </c>
      <c r="B152" s="164" t="s">
        <v>2749</v>
      </c>
      <c r="C152" s="164">
        <v>47900</v>
      </c>
      <c r="D152" s="425" t="s">
        <v>2707</v>
      </c>
      <c r="E152" s="164" t="s">
        <v>3587</v>
      </c>
      <c r="F152" s="217" t="s">
        <v>3588</v>
      </c>
      <c r="G152" s="214">
        <v>252.96320000000003</v>
      </c>
      <c r="H152" s="558">
        <v>7</v>
      </c>
      <c r="I152" s="213">
        <v>1</v>
      </c>
      <c r="J152" s="213">
        <v>72</v>
      </c>
      <c r="K152" s="165">
        <v>743172039736</v>
      </c>
      <c r="L152" s="165">
        <v>2</v>
      </c>
      <c r="M152" s="166"/>
      <c r="N152" s="166"/>
      <c r="O152" s="166"/>
      <c r="P152" s="166"/>
      <c r="Q152" s="166"/>
      <c r="R152" s="166"/>
      <c r="S152" s="166"/>
      <c r="T152" s="166">
        <v>3</v>
      </c>
      <c r="U152" s="164" t="s">
        <v>3586</v>
      </c>
    </row>
    <row r="153" spans="1:21">
      <c r="A153" s="164" t="s">
        <v>3589</v>
      </c>
      <c r="B153" s="164" t="s">
        <v>2749</v>
      </c>
      <c r="C153" s="164">
        <v>47900</v>
      </c>
      <c r="D153" s="425" t="s">
        <v>2707</v>
      </c>
      <c r="E153" s="164" t="s">
        <v>3590</v>
      </c>
      <c r="F153" s="218" t="s">
        <v>3591</v>
      </c>
      <c r="G153" s="214">
        <v>1046.808</v>
      </c>
      <c r="H153" s="558">
        <v>7</v>
      </c>
      <c r="I153" s="213">
        <v>1</v>
      </c>
      <c r="J153" s="213">
        <v>6</v>
      </c>
      <c r="K153" s="165">
        <v>743172040503</v>
      </c>
      <c r="L153" s="165">
        <v>2</v>
      </c>
      <c r="M153" s="166"/>
      <c r="N153" s="166"/>
      <c r="O153" s="166"/>
      <c r="P153" s="166"/>
      <c r="Q153" s="166"/>
      <c r="R153" s="166"/>
      <c r="S153" s="166"/>
      <c r="T153" s="166">
        <v>15</v>
      </c>
      <c r="U153" s="164" t="s">
        <v>3589</v>
      </c>
    </row>
    <row r="154" spans="1:21">
      <c r="A154" s="164" t="s">
        <v>3592</v>
      </c>
      <c r="B154" s="164" t="s">
        <v>2749</v>
      </c>
      <c r="C154" s="164">
        <v>47900</v>
      </c>
      <c r="D154" s="425" t="s">
        <v>2707</v>
      </c>
      <c r="E154" s="164" t="s">
        <v>3593</v>
      </c>
      <c r="F154" s="218" t="s">
        <v>3594</v>
      </c>
      <c r="G154" s="214">
        <v>3770.76</v>
      </c>
      <c r="H154" s="558">
        <v>7</v>
      </c>
      <c r="I154" s="213">
        <v>1</v>
      </c>
      <c r="J154" s="213">
        <v>4</v>
      </c>
      <c r="K154" s="165">
        <v>743172040510</v>
      </c>
      <c r="L154" s="165">
        <v>2</v>
      </c>
      <c r="M154" s="166"/>
      <c r="N154" s="166"/>
      <c r="O154" s="166"/>
      <c r="P154" s="166"/>
      <c r="Q154" s="166"/>
      <c r="R154" s="166"/>
      <c r="S154" s="166"/>
      <c r="T154" s="166">
        <v>84</v>
      </c>
      <c r="U154" s="164" t="s">
        <v>3592</v>
      </c>
    </row>
    <row r="155" spans="1:21">
      <c r="A155" s="164" t="s">
        <v>3595</v>
      </c>
      <c r="B155" s="164" t="s">
        <v>2749</v>
      </c>
      <c r="C155" s="164">
        <v>47900</v>
      </c>
      <c r="D155" s="425" t="s">
        <v>2707</v>
      </c>
      <c r="E155" s="164" t="s">
        <v>3596</v>
      </c>
      <c r="F155" s="218" t="s">
        <v>3597</v>
      </c>
      <c r="G155" s="214">
        <v>891.15039999999999</v>
      </c>
      <c r="H155" s="558">
        <v>7</v>
      </c>
      <c r="I155" s="213">
        <v>1</v>
      </c>
      <c r="J155" s="213">
        <v>6</v>
      </c>
      <c r="K155" s="165">
        <v>743172040527</v>
      </c>
      <c r="L155" s="165">
        <v>2</v>
      </c>
      <c r="M155" s="166"/>
      <c r="N155" s="166"/>
      <c r="O155" s="166"/>
      <c r="P155" s="166"/>
      <c r="Q155" s="166"/>
      <c r="R155" s="166"/>
      <c r="S155" s="166"/>
      <c r="T155" s="166">
        <v>5</v>
      </c>
      <c r="U155" s="164" t="s">
        <v>3595</v>
      </c>
    </row>
    <row r="156" spans="1:21">
      <c r="A156" s="164" t="s">
        <v>3495</v>
      </c>
      <c r="B156" s="164" t="s">
        <v>2749</v>
      </c>
      <c r="C156" s="164">
        <v>47900</v>
      </c>
      <c r="D156" s="425" t="s">
        <v>2707</v>
      </c>
      <c r="E156" s="164" t="s">
        <v>3598</v>
      </c>
      <c r="F156" s="218" t="s">
        <v>3599</v>
      </c>
      <c r="G156" s="214">
        <v>143.10240000000002</v>
      </c>
      <c r="H156" s="558">
        <v>7</v>
      </c>
      <c r="I156" s="213">
        <v>1</v>
      </c>
      <c r="J156" s="213">
        <v>30</v>
      </c>
      <c r="K156" s="165">
        <v>743172039750</v>
      </c>
      <c r="L156" s="165">
        <v>2</v>
      </c>
      <c r="M156" s="166"/>
      <c r="N156" s="166"/>
      <c r="O156" s="166"/>
      <c r="P156" s="166"/>
      <c r="Q156" s="166"/>
      <c r="R156" s="166"/>
      <c r="S156" s="166"/>
      <c r="T156" s="166">
        <v>0.3</v>
      </c>
      <c r="U156" s="164" t="s">
        <v>3495</v>
      </c>
    </row>
    <row r="157" spans="1:21">
      <c r="A157" s="164" t="s">
        <v>3495</v>
      </c>
      <c r="B157" s="164" t="s">
        <v>2749</v>
      </c>
      <c r="C157" s="164">
        <v>47900</v>
      </c>
      <c r="D157" s="425" t="s">
        <v>2707</v>
      </c>
      <c r="E157" s="164" t="s">
        <v>3600</v>
      </c>
      <c r="F157" s="218" t="s">
        <v>3601</v>
      </c>
      <c r="G157" s="214">
        <v>143.10240000000002</v>
      </c>
      <c r="H157" s="558">
        <v>7</v>
      </c>
      <c r="I157" s="213">
        <v>1</v>
      </c>
      <c r="J157" s="213">
        <v>30</v>
      </c>
      <c r="K157" s="165">
        <v>743172039835</v>
      </c>
      <c r="L157" s="165">
        <v>2</v>
      </c>
      <c r="M157" s="166"/>
      <c r="N157" s="166"/>
      <c r="O157" s="166"/>
      <c r="P157" s="166"/>
      <c r="Q157" s="166"/>
      <c r="R157" s="166"/>
      <c r="S157" s="166"/>
      <c r="T157" s="166">
        <v>0.3</v>
      </c>
      <c r="U157" s="164" t="s">
        <v>3495</v>
      </c>
    </row>
    <row r="158" spans="1:21">
      <c r="A158" s="164" t="s">
        <v>3602</v>
      </c>
      <c r="B158" s="164" t="s">
        <v>2749</v>
      </c>
      <c r="C158" s="164">
        <v>47900</v>
      </c>
      <c r="D158" s="425" t="s">
        <v>2707</v>
      </c>
      <c r="E158" s="164" t="s">
        <v>3603</v>
      </c>
      <c r="F158" s="218" t="s">
        <v>3604</v>
      </c>
      <c r="G158" s="214">
        <v>91.683200000000014</v>
      </c>
      <c r="H158" s="558">
        <v>7</v>
      </c>
      <c r="I158" s="213">
        <v>1</v>
      </c>
      <c r="J158" s="213">
        <v>0</v>
      </c>
      <c r="K158" s="165">
        <v>3553340586019</v>
      </c>
      <c r="L158" s="165">
        <v>2</v>
      </c>
      <c r="M158" s="166">
        <v>160</v>
      </c>
      <c r="N158" s="166">
        <v>53</v>
      </c>
      <c r="O158" s="166">
        <v>52</v>
      </c>
      <c r="P158" s="166">
        <v>0.6</v>
      </c>
      <c r="Q158" s="166">
        <v>350</v>
      </c>
      <c r="R158" s="166">
        <v>170</v>
      </c>
      <c r="S158" s="166">
        <v>195</v>
      </c>
      <c r="T158" s="166">
        <v>0.5</v>
      </c>
      <c r="U158" s="164" t="s">
        <v>3602</v>
      </c>
    </row>
    <row r="159" spans="1:21">
      <c r="A159" s="164" t="s">
        <v>3602</v>
      </c>
      <c r="B159" s="164" t="s">
        <v>2749</v>
      </c>
      <c r="C159" s="164">
        <v>47900</v>
      </c>
      <c r="D159" s="425" t="s">
        <v>2707</v>
      </c>
      <c r="E159" s="164" t="s">
        <v>3605</v>
      </c>
      <c r="F159" s="218" t="s">
        <v>3606</v>
      </c>
      <c r="G159" s="214">
        <v>196.4256</v>
      </c>
      <c r="H159" s="558">
        <v>7</v>
      </c>
      <c r="I159" s="213">
        <v>1</v>
      </c>
      <c r="J159" s="213">
        <v>0</v>
      </c>
      <c r="K159" s="165">
        <v>3553340586026</v>
      </c>
      <c r="L159" s="165">
        <v>2</v>
      </c>
      <c r="M159" s="166">
        <v>160</v>
      </c>
      <c r="N159" s="166">
        <v>53</v>
      </c>
      <c r="O159" s="166">
        <v>52</v>
      </c>
      <c r="P159" s="166">
        <v>1.42</v>
      </c>
      <c r="Q159" s="166">
        <v>630</v>
      </c>
      <c r="R159" s="166">
        <v>200</v>
      </c>
      <c r="S159" s="166">
        <v>214</v>
      </c>
      <c r="T159" s="166">
        <v>0.5</v>
      </c>
      <c r="U159" s="164" t="s">
        <v>3602</v>
      </c>
    </row>
    <row r="160" spans="1:21">
      <c r="A160" s="164" t="s">
        <v>3495</v>
      </c>
      <c r="B160" s="164" t="s">
        <v>2749</v>
      </c>
      <c r="C160" s="164">
        <v>47900</v>
      </c>
      <c r="D160" s="425" t="s">
        <v>2707</v>
      </c>
      <c r="E160" s="164" t="s">
        <v>3607</v>
      </c>
      <c r="F160" s="218" t="s">
        <v>3608</v>
      </c>
      <c r="G160" s="214">
        <v>151.79360000000003</v>
      </c>
      <c r="H160" s="558">
        <v>7</v>
      </c>
      <c r="I160" s="213">
        <v>1</v>
      </c>
      <c r="J160" s="213">
        <v>0</v>
      </c>
      <c r="K160" s="425">
        <v>743172039750</v>
      </c>
      <c r="L160" s="165">
        <v>2</v>
      </c>
      <c r="M160" s="166"/>
      <c r="N160" s="166"/>
      <c r="O160" s="166"/>
      <c r="P160" s="166"/>
      <c r="Q160" s="166"/>
      <c r="R160" s="166"/>
      <c r="S160" s="166"/>
      <c r="T160" s="166">
        <v>0.3</v>
      </c>
      <c r="U160" s="164" t="s">
        <v>3495</v>
      </c>
    </row>
    <row r="161" spans="1:21">
      <c r="A161" s="212" t="s">
        <v>3609</v>
      </c>
      <c r="B161" s="164"/>
      <c r="C161" s="164"/>
      <c r="D161" s="425"/>
      <c r="E161" s="164"/>
      <c r="F161" s="218"/>
      <c r="G161" s="214"/>
      <c r="H161" s="424"/>
      <c r="I161" s="213"/>
      <c r="J161" s="213"/>
      <c r="K161" s="165"/>
      <c r="L161" s="165"/>
      <c r="M161" s="166"/>
      <c r="N161" s="166"/>
      <c r="O161" s="166"/>
      <c r="P161" s="166"/>
      <c r="Q161" s="166"/>
      <c r="R161" s="166"/>
      <c r="S161" s="166"/>
      <c r="T161" s="166"/>
    </row>
    <row r="162" spans="1:21">
      <c r="A162" s="164" t="s">
        <v>3307</v>
      </c>
      <c r="B162" s="164" t="s">
        <v>2749</v>
      </c>
      <c r="C162" s="164">
        <v>49600</v>
      </c>
      <c r="D162" s="425" t="s">
        <v>2707</v>
      </c>
      <c r="E162" s="164" t="s">
        <v>3610</v>
      </c>
      <c r="F162" s="218" t="s">
        <v>3611</v>
      </c>
      <c r="G162" s="214">
        <v>2449.8544000000002</v>
      </c>
      <c r="H162" s="558">
        <v>7</v>
      </c>
      <c r="I162" s="213">
        <v>1</v>
      </c>
      <c r="J162" s="213">
        <v>1</v>
      </c>
      <c r="K162" s="165">
        <v>743172067661</v>
      </c>
      <c r="L162" s="165">
        <v>2</v>
      </c>
      <c r="M162" s="166">
        <v>262.39999999999998</v>
      </c>
      <c r="N162" s="166">
        <v>612.9</v>
      </c>
      <c r="O162" s="166">
        <v>708.5</v>
      </c>
      <c r="P162" s="166">
        <v>68</v>
      </c>
      <c r="Q162" s="166">
        <v>428</v>
      </c>
      <c r="R162" s="166">
        <v>740</v>
      </c>
      <c r="S162" s="166">
        <v>970</v>
      </c>
      <c r="T162" s="166">
        <v>78.73</v>
      </c>
      <c r="U162" s="215" t="s">
        <v>4770</v>
      </c>
    </row>
    <row r="163" spans="1:21">
      <c r="A163" s="164" t="s">
        <v>3307</v>
      </c>
      <c r="B163" s="164" t="s">
        <v>2749</v>
      </c>
      <c r="C163" s="164">
        <v>49600</v>
      </c>
      <c r="D163" s="425" t="s">
        <v>2707</v>
      </c>
      <c r="E163" s="164" t="s">
        <v>3612</v>
      </c>
      <c r="F163" s="218" t="s">
        <v>3613</v>
      </c>
      <c r="G163" s="214">
        <v>3237.4048000000003</v>
      </c>
      <c r="H163" s="558">
        <v>7</v>
      </c>
      <c r="I163" s="213">
        <v>1</v>
      </c>
      <c r="J163" s="213">
        <v>1</v>
      </c>
      <c r="K163" s="165">
        <v>743172067678</v>
      </c>
      <c r="L163" s="165">
        <v>2</v>
      </c>
      <c r="M163" s="166">
        <v>262.39999999999998</v>
      </c>
      <c r="N163" s="166">
        <v>612.9</v>
      </c>
      <c r="O163" s="166">
        <v>708.5</v>
      </c>
      <c r="P163" s="166">
        <v>85.39</v>
      </c>
      <c r="Q163" s="166">
        <v>428</v>
      </c>
      <c r="R163" s="166">
        <v>740</v>
      </c>
      <c r="S163" s="166">
        <v>970</v>
      </c>
      <c r="T163" s="166">
        <v>96.13</v>
      </c>
      <c r="U163" s="215" t="s">
        <v>4788</v>
      </c>
    </row>
    <row r="164" spans="1:21">
      <c r="A164" s="164" t="s">
        <v>3307</v>
      </c>
      <c r="B164" s="164" t="s">
        <v>2749</v>
      </c>
      <c r="C164" s="164">
        <v>49600</v>
      </c>
      <c r="D164" s="425" t="s">
        <v>2707</v>
      </c>
      <c r="E164" s="164" t="s">
        <v>1371</v>
      </c>
      <c r="F164" s="218" t="s">
        <v>3614</v>
      </c>
      <c r="G164" s="214">
        <v>2428.7087999999999</v>
      </c>
      <c r="H164" s="558">
        <v>7</v>
      </c>
      <c r="I164" s="213">
        <v>1</v>
      </c>
      <c r="J164" s="213">
        <v>1</v>
      </c>
      <c r="K164" s="165">
        <v>743172067685</v>
      </c>
      <c r="L164" s="165">
        <v>2</v>
      </c>
      <c r="M164" s="166">
        <v>262.39999999999998</v>
      </c>
      <c r="N164" s="166">
        <v>612.9</v>
      </c>
      <c r="O164" s="166">
        <v>708.5</v>
      </c>
      <c r="P164" s="166">
        <v>28.86</v>
      </c>
      <c r="Q164" s="166">
        <v>428</v>
      </c>
      <c r="R164" s="166">
        <v>740</v>
      </c>
      <c r="S164" s="166">
        <v>970</v>
      </c>
      <c r="T164" s="166">
        <v>39.6</v>
      </c>
      <c r="U164" s="215" t="s">
        <v>4789</v>
      </c>
    </row>
    <row r="165" spans="1:21">
      <c r="A165" s="164" t="s">
        <v>3307</v>
      </c>
      <c r="B165" s="164" t="s">
        <v>2749</v>
      </c>
      <c r="C165" s="164">
        <v>49700</v>
      </c>
      <c r="D165" s="425" t="s">
        <v>2707</v>
      </c>
      <c r="E165" s="164" t="s">
        <v>1362</v>
      </c>
      <c r="F165" s="218" t="s">
        <v>3615</v>
      </c>
      <c r="G165" s="214">
        <v>5082.0224000000007</v>
      </c>
      <c r="H165" s="558">
        <v>7</v>
      </c>
      <c r="I165" s="213">
        <v>1</v>
      </c>
      <c r="J165" s="213">
        <v>1</v>
      </c>
      <c r="K165" s="165">
        <v>743172067692</v>
      </c>
      <c r="L165" s="165">
        <v>2</v>
      </c>
      <c r="M165" s="166">
        <v>350</v>
      </c>
      <c r="N165" s="166">
        <v>706</v>
      </c>
      <c r="O165" s="166">
        <v>815.5</v>
      </c>
      <c r="P165" s="166">
        <v>145.22</v>
      </c>
      <c r="Q165" s="166">
        <v>475</v>
      </c>
      <c r="R165" s="166">
        <v>870</v>
      </c>
      <c r="S165" s="166">
        <v>1075</v>
      </c>
      <c r="T165" s="166">
        <v>161.19999999999999</v>
      </c>
      <c r="U165" s="215" t="s">
        <v>4790</v>
      </c>
    </row>
    <row r="166" spans="1:21">
      <c r="A166" s="164" t="s">
        <v>3307</v>
      </c>
      <c r="B166" s="164" t="s">
        <v>2749</v>
      </c>
      <c r="C166" s="164">
        <v>49800</v>
      </c>
      <c r="D166" s="425" t="s">
        <v>2707</v>
      </c>
      <c r="E166" s="164" t="s">
        <v>1363</v>
      </c>
      <c r="F166" s="218" t="s">
        <v>3616</v>
      </c>
      <c r="G166" s="214">
        <v>6445.6896000000006</v>
      </c>
      <c r="H166" s="558">
        <v>7</v>
      </c>
      <c r="I166" s="213">
        <v>1</v>
      </c>
      <c r="J166" s="213">
        <v>1</v>
      </c>
      <c r="K166" s="165">
        <v>743172067715</v>
      </c>
      <c r="L166" s="165">
        <v>2</v>
      </c>
      <c r="M166" s="166">
        <v>350</v>
      </c>
      <c r="N166" s="166">
        <v>706</v>
      </c>
      <c r="O166" s="166">
        <v>815.5</v>
      </c>
      <c r="P166" s="166">
        <v>159.83000000000001</v>
      </c>
      <c r="Q166" s="166">
        <v>475</v>
      </c>
      <c r="R166" s="166">
        <v>870</v>
      </c>
      <c r="S166" s="166">
        <v>1075</v>
      </c>
      <c r="T166" s="166">
        <v>176.8</v>
      </c>
      <c r="U166" s="215" t="s">
        <v>4791</v>
      </c>
    </row>
    <row r="167" spans="1:21">
      <c r="A167" s="164" t="s">
        <v>3307</v>
      </c>
      <c r="B167" s="164" t="s">
        <v>2749</v>
      </c>
      <c r="C167" s="164">
        <v>49800</v>
      </c>
      <c r="D167" s="425" t="s">
        <v>2707</v>
      </c>
      <c r="E167" s="164" t="s">
        <v>1370</v>
      </c>
      <c r="F167" s="218" t="s">
        <v>3617</v>
      </c>
      <c r="G167" s="214">
        <v>5013.3216000000011</v>
      </c>
      <c r="H167" s="558">
        <v>7</v>
      </c>
      <c r="I167" s="213">
        <v>1</v>
      </c>
      <c r="J167" s="213">
        <v>1</v>
      </c>
      <c r="K167" s="165">
        <v>743172067722</v>
      </c>
      <c r="L167" s="165">
        <v>2</v>
      </c>
      <c r="M167" s="166">
        <v>350</v>
      </c>
      <c r="N167" s="166">
        <v>706</v>
      </c>
      <c r="O167" s="166">
        <v>815.5</v>
      </c>
      <c r="P167" s="166">
        <v>47.78</v>
      </c>
      <c r="Q167" s="166">
        <v>475</v>
      </c>
      <c r="R167" s="166">
        <v>870</v>
      </c>
      <c r="S167" s="166">
        <v>1075</v>
      </c>
      <c r="T167" s="166">
        <v>63.75</v>
      </c>
      <c r="U167" s="215" t="s">
        <v>4792</v>
      </c>
    </row>
    <row r="168" spans="1:21">
      <c r="A168" s="164" t="s">
        <v>3429</v>
      </c>
      <c r="B168" s="164" t="s">
        <v>2749</v>
      </c>
      <c r="C168" s="164">
        <v>49900</v>
      </c>
      <c r="D168" s="425" t="s">
        <v>2707</v>
      </c>
      <c r="E168" s="164" t="s">
        <v>3618</v>
      </c>
      <c r="F168" s="218" t="s">
        <v>3619</v>
      </c>
      <c r="G168" s="214">
        <v>1292.3344</v>
      </c>
      <c r="H168" s="558">
        <v>7</v>
      </c>
      <c r="I168" s="213">
        <v>1</v>
      </c>
      <c r="J168" s="213">
        <v>1</v>
      </c>
      <c r="K168" s="165">
        <v>743172067739</v>
      </c>
      <c r="L168" s="165">
        <v>2</v>
      </c>
      <c r="M168" s="166">
        <v>262.39999999999998</v>
      </c>
      <c r="N168" s="166">
        <v>579.4</v>
      </c>
      <c r="O168" s="166">
        <v>708.5</v>
      </c>
      <c r="P168" s="166">
        <v>105.49</v>
      </c>
      <c r="Q168" s="166">
        <v>428</v>
      </c>
      <c r="R168" s="166">
        <v>740</v>
      </c>
      <c r="S168" s="166">
        <v>970</v>
      </c>
      <c r="T168" s="166">
        <v>115.63</v>
      </c>
      <c r="U168" s="215" t="s">
        <v>3429</v>
      </c>
    </row>
    <row r="169" spans="1:21">
      <c r="A169" s="164" t="s">
        <v>3429</v>
      </c>
      <c r="B169" s="164" t="s">
        <v>2749</v>
      </c>
      <c r="C169" s="164">
        <v>49900</v>
      </c>
      <c r="D169" s="425" t="s">
        <v>2707</v>
      </c>
      <c r="E169" s="164" t="s">
        <v>3620</v>
      </c>
      <c r="F169" s="218" t="s">
        <v>3621</v>
      </c>
      <c r="G169" s="214">
        <v>1715.1568000000002</v>
      </c>
      <c r="H169" s="558">
        <v>7</v>
      </c>
      <c r="I169" s="213">
        <v>1</v>
      </c>
      <c r="J169" s="213">
        <v>1</v>
      </c>
      <c r="K169" s="165">
        <v>743172067746</v>
      </c>
      <c r="L169" s="165">
        <v>2</v>
      </c>
      <c r="M169" s="166">
        <v>262.39999999999998</v>
      </c>
      <c r="N169" s="166">
        <v>579.4</v>
      </c>
      <c r="O169" s="166">
        <v>708.5</v>
      </c>
      <c r="P169" s="166">
        <v>131.94</v>
      </c>
      <c r="Q169" s="166">
        <v>428</v>
      </c>
      <c r="R169" s="166">
        <v>740</v>
      </c>
      <c r="S169" s="166">
        <v>970</v>
      </c>
      <c r="T169" s="166">
        <v>142.08000000000001</v>
      </c>
      <c r="U169" s="215" t="s">
        <v>3429</v>
      </c>
    </row>
    <row r="170" spans="1:21">
      <c r="A170" s="164" t="s">
        <v>3429</v>
      </c>
      <c r="B170" s="164" t="s">
        <v>2749</v>
      </c>
      <c r="C170" s="164">
        <v>49900</v>
      </c>
      <c r="D170" s="425" t="s">
        <v>2707</v>
      </c>
      <c r="E170" s="164" t="s">
        <v>3622</v>
      </c>
      <c r="F170" s="218" t="s">
        <v>3623</v>
      </c>
      <c r="G170" s="214">
        <v>2323.0032000000006</v>
      </c>
      <c r="H170" s="558">
        <v>7</v>
      </c>
      <c r="I170" s="213">
        <v>1</v>
      </c>
      <c r="J170" s="213">
        <v>1</v>
      </c>
      <c r="K170" s="165">
        <v>743172068453</v>
      </c>
      <c r="L170" s="165">
        <v>2</v>
      </c>
      <c r="M170" s="166">
        <v>262.39999999999998</v>
      </c>
      <c r="N170" s="166">
        <v>579.4</v>
      </c>
      <c r="O170" s="166">
        <v>708.5</v>
      </c>
      <c r="P170" s="166">
        <v>131.94</v>
      </c>
      <c r="Q170" s="166">
        <v>428</v>
      </c>
      <c r="R170" s="166">
        <v>740</v>
      </c>
      <c r="S170" s="166">
        <v>970</v>
      </c>
      <c r="T170" s="166">
        <v>142.08000000000001</v>
      </c>
      <c r="U170" s="215" t="s">
        <v>3429</v>
      </c>
    </row>
    <row r="171" spans="1:21">
      <c r="A171" s="212" t="s">
        <v>3624</v>
      </c>
      <c r="B171" s="164"/>
      <c r="C171" s="164"/>
      <c r="D171" s="425"/>
      <c r="E171" s="164"/>
      <c r="F171" s="218"/>
      <c r="G171" s="214"/>
      <c r="H171" s="424"/>
      <c r="I171" s="213"/>
      <c r="J171" s="213"/>
      <c r="K171" s="165"/>
      <c r="L171" s="165"/>
      <c r="M171" s="166"/>
      <c r="N171" s="166"/>
      <c r="O171" s="166"/>
      <c r="P171" s="166"/>
      <c r="Q171" s="166"/>
      <c r="R171" s="166"/>
      <c r="S171" s="166"/>
      <c r="T171" s="166"/>
    </row>
    <row r="172" spans="1:21">
      <c r="A172" s="164" t="s">
        <v>3307</v>
      </c>
      <c r="B172" s="164" t="s">
        <v>2749</v>
      </c>
      <c r="C172" s="164">
        <v>43900</v>
      </c>
      <c r="D172" s="425" t="s">
        <v>2707</v>
      </c>
      <c r="E172" s="164" t="s">
        <v>3625</v>
      </c>
      <c r="F172" s="218" t="s">
        <v>3626</v>
      </c>
      <c r="G172" s="214">
        <v>596.32159999999999</v>
      </c>
      <c r="H172" s="558">
        <v>7</v>
      </c>
      <c r="I172" s="213">
        <v>1</v>
      </c>
      <c r="J172" s="213">
        <v>16</v>
      </c>
      <c r="K172" s="165">
        <v>3553340702013</v>
      </c>
      <c r="L172" s="165">
        <v>2</v>
      </c>
      <c r="M172" s="166">
        <v>300</v>
      </c>
      <c r="N172" s="166">
        <v>500</v>
      </c>
      <c r="O172" s="166">
        <v>328</v>
      </c>
      <c r="P172" s="166">
        <v>14</v>
      </c>
      <c r="Q172" s="166">
        <v>500</v>
      </c>
      <c r="R172" s="166">
        <v>300</v>
      </c>
      <c r="S172" s="166">
        <v>328</v>
      </c>
      <c r="T172" s="166">
        <v>16</v>
      </c>
      <c r="U172" s="215" t="s">
        <v>4750</v>
      </c>
    </row>
    <row r="173" spans="1:21">
      <c r="A173" s="164" t="s">
        <v>3307</v>
      </c>
      <c r="B173" s="164" t="s">
        <v>2749</v>
      </c>
      <c r="C173" s="164">
        <v>43900</v>
      </c>
      <c r="D173" s="425" t="s">
        <v>2707</v>
      </c>
      <c r="E173" s="164" t="s">
        <v>3627</v>
      </c>
      <c r="F173" s="218" t="s">
        <v>3628</v>
      </c>
      <c r="G173" s="214">
        <v>554.63520000000005</v>
      </c>
      <c r="H173" s="558">
        <v>7</v>
      </c>
      <c r="I173" s="213">
        <v>1</v>
      </c>
      <c r="J173" s="213">
        <v>16</v>
      </c>
      <c r="K173" s="165">
        <v>3553340702020</v>
      </c>
      <c r="L173" s="165">
        <v>2</v>
      </c>
      <c r="M173" s="166">
        <v>300</v>
      </c>
      <c r="N173" s="166">
        <v>500</v>
      </c>
      <c r="O173" s="166">
        <v>328</v>
      </c>
      <c r="P173" s="166">
        <v>7</v>
      </c>
      <c r="Q173" s="166">
        <v>500</v>
      </c>
      <c r="R173" s="166">
        <v>300</v>
      </c>
      <c r="S173" s="166">
        <v>328</v>
      </c>
      <c r="T173" s="166">
        <v>9</v>
      </c>
      <c r="U173" s="215" t="s">
        <v>4804</v>
      </c>
    </row>
    <row r="174" spans="1:21">
      <c r="A174" s="164" t="s">
        <v>3307</v>
      </c>
      <c r="B174" s="164" t="s">
        <v>2749</v>
      </c>
      <c r="C174" s="164">
        <v>43900</v>
      </c>
      <c r="D174" s="425" t="s">
        <v>2707</v>
      </c>
      <c r="E174" s="164" t="s">
        <v>3629</v>
      </c>
      <c r="F174" s="218" t="s">
        <v>3630</v>
      </c>
      <c r="G174" s="214">
        <v>1103.9616000000001</v>
      </c>
      <c r="H174" s="558">
        <v>7</v>
      </c>
      <c r="I174" s="213">
        <v>1</v>
      </c>
      <c r="J174" s="213">
        <v>12</v>
      </c>
      <c r="K174" s="165">
        <v>3553340702037</v>
      </c>
      <c r="L174" s="165">
        <v>2</v>
      </c>
      <c r="M174" s="166">
        <v>327</v>
      </c>
      <c r="N174" s="166">
        <v>590</v>
      </c>
      <c r="O174" s="166">
        <v>347</v>
      </c>
      <c r="P174" s="166">
        <v>34.5</v>
      </c>
      <c r="Q174" s="166">
        <v>590</v>
      </c>
      <c r="R174" s="166">
        <v>327</v>
      </c>
      <c r="S174" s="166">
        <v>467</v>
      </c>
      <c r="T174" s="166">
        <v>36.5</v>
      </c>
      <c r="U174" s="215" t="s">
        <v>4768</v>
      </c>
    </row>
    <row r="175" spans="1:21">
      <c r="A175" s="164" t="s">
        <v>3307</v>
      </c>
      <c r="B175" s="164" t="s">
        <v>2749</v>
      </c>
      <c r="C175" s="164">
        <v>43900</v>
      </c>
      <c r="D175" s="425" t="s">
        <v>2707</v>
      </c>
      <c r="E175" s="164" t="s">
        <v>3631</v>
      </c>
      <c r="F175" s="218" t="s">
        <v>3632</v>
      </c>
      <c r="G175" s="214">
        <v>925.93760000000009</v>
      </c>
      <c r="H175" s="558">
        <v>7</v>
      </c>
      <c r="I175" s="213">
        <v>1</v>
      </c>
      <c r="J175" s="213">
        <v>12</v>
      </c>
      <c r="K175" s="165">
        <v>3553340702044</v>
      </c>
      <c r="L175" s="165">
        <v>2</v>
      </c>
      <c r="M175" s="166">
        <v>327</v>
      </c>
      <c r="N175" s="166">
        <v>590</v>
      </c>
      <c r="O175" s="166">
        <v>467</v>
      </c>
      <c r="P175" s="166">
        <v>15</v>
      </c>
      <c r="Q175" s="166">
        <v>590</v>
      </c>
      <c r="R175" s="166">
        <v>327</v>
      </c>
      <c r="S175" s="166">
        <v>467</v>
      </c>
      <c r="T175" s="166">
        <v>17</v>
      </c>
      <c r="U175" s="215" t="s">
        <v>4805</v>
      </c>
    </row>
    <row r="176" spans="1:21">
      <c r="A176" s="164" t="s">
        <v>3307</v>
      </c>
      <c r="B176" s="164" t="s">
        <v>2749</v>
      </c>
      <c r="C176" s="164">
        <v>43900</v>
      </c>
      <c r="D176" s="425" t="s">
        <v>2707</v>
      </c>
      <c r="E176" s="164" t="s">
        <v>3633</v>
      </c>
      <c r="F176" s="218" t="s">
        <v>3634</v>
      </c>
      <c r="G176" s="214">
        <v>1423.9680000000003</v>
      </c>
      <c r="H176" s="558">
        <v>7</v>
      </c>
      <c r="I176" s="213">
        <v>1</v>
      </c>
      <c r="J176" s="213">
        <v>12</v>
      </c>
      <c r="K176" s="165">
        <v>3553340702051</v>
      </c>
      <c r="L176" s="165">
        <v>2</v>
      </c>
      <c r="M176" s="166">
        <v>327</v>
      </c>
      <c r="N176" s="166">
        <v>590</v>
      </c>
      <c r="O176" s="166">
        <v>467</v>
      </c>
      <c r="P176" s="166">
        <v>37.5</v>
      </c>
      <c r="Q176" s="166">
        <v>590</v>
      </c>
      <c r="R176" s="166">
        <v>327</v>
      </c>
      <c r="S176" s="166">
        <v>467</v>
      </c>
      <c r="T176" s="166">
        <v>37.5</v>
      </c>
      <c r="U176" s="215" t="s">
        <v>4757</v>
      </c>
    </row>
    <row r="177" spans="1:21">
      <c r="A177" s="164" t="s">
        <v>3307</v>
      </c>
      <c r="B177" s="164" t="s">
        <v>2749</v>
      </c>
      <c r="C177" s="164">
        <v>43900</v>
      </c>
      <c r="D177" s="425" t="s">
        <v>2707</v>
      </c>
      <c r="E177" s="164" t="s">
        <v>3635</v>
      </c>
      <c r="F177" s="218" t="s">
        <v>3636</v>
      </c>
      <c r="G177" s="214">
        <v>1184.1648</v>
      </c>
      <c r="H177" s="558">
        <v>7</v>
      </c>
      <c r="I177" s="213">
        <v>1</v>
      </c>
      <c r="J177" s="213">
        <v>12</v>
      </c>
      <c r="K177" s="165">
        <v>3553340702068</v>
      </c>
      <c r="L177" s="165">
        <v>2</v>
      </c>
      <c r="M177" s="166">
        <v>327</v>
      </c>
      <c r="N177" s="166">
        <v>590</v>
      </c>
      <c r="O177" s="166">
        <v>467</v>
      </c>
      <c r="P177" s="166">
        <v>16</v>
      </c>
      <c r="Q177" s="166">
        <v>590</v>
      </c>
      <c r="R177" s="166">
        <v>327</v>
      </c>
      <c r="S177" s="166">
        <v>467</v>
      </c>
      <c r="T177" s="166">
        <v>18</v>
      </c>
      <c r="U177" s="215" t="s">
        <v>4806</v>
      </c>
    </row>
    <row r="178" spans="1:21">
      <c r="A178" s="212" t="s">
        <v>3637</v>
      </c>
      <c r="B178" s="164"/>
      <c r="C178" s="164"/>
      <c r="D178" s="425"/>
      <c r="E178" s="164"/>
      <c r="F178" s="218"/>
      <c r="G178" s="214"/>
      <c r="H178" s="424"/>
      <c r="I178" s="213"/>
      <c r="J178" s="213"/>
      <c r="K178" s="165"/>
      <c r="L178" s="165"/>
      <c r="M178" s="166"/>
      <c r="N178" s="166"/>
      <c r="O178" s="166"/>
      <c r="P178" s="166"/>
      <c r="Q178" s="166"/>
      <c r="R178" s="166"/>
      <c r="S178" s="166"/>
      <c r="T178" s="166"/>
    </row>
    <row r="179" spans="1:21">
      <c r="A179" s="164" t="s">
        <v>428</v>
      </c>
      <c r="B179" s="164" t="s">
        <v>2749</v>
      </c>
      <c r="C179" s="164">
        <v>46200</v>
      </c>
      <c r="D179" s="425" t="s">
        <v>2707</v>
      </c>
      <c r="E179" s="164" t="s">
        <v>3638</v>
      </c>
      <c r="F179" s="218" t="s">
        <v>3639</v>
      </c>
      <c r="G179" s="214">
        <v>263.64800000000002</v>
      </c>
      <c r="H179" s="558">
        <v>7</v>
      </c>
      <c r="I179" s="213">
        <v>1</v>
      </c>
      <c r="J179" s="213">
        <v>180</v>
      </c>
      <c r="K179" s="165">
        <v>3553340684203</v>
      </c>
      <c r="L179" s="165">
        <v>2</v>
      </c>
      <c r="M179" s="166">
        <v>439</v>
      </c>
      <c r="N179" s="166">
        <v>76.5</v>
      </c>
      <c r="O179" s="166">
        <v>50</v>
      </c>
      <c r="P179" s="166">
        <v>2.1339999999999999</v>
      </c>
      <c r="Q179" s="166">
        <v>180</v>
      </c>
      <c r="R179" s="166">
        <v>448</v>
      </c>
      <c r="S179" s="166">
        <v>58</v>
      </c>
      <c r="T179" s="166">
        <v>2.2999999999999998</v>
      </c>
      <c r="U179" s="164" t="s">
        <v>428</v>
      </c>
    </row>
    <row r="180" spans="1:21">
      <c r="A180" s="164" t="s">
        <v>428</v>
      </c>
      <c r="B180" s="164" t="s">
        <v>2749</v>
      </c>
      <c r="C180" s="164">
        <v>46200</v>
      </c>
      <c r="D180" s="425" t="s">
        <v>2707</v>
      </c>
      <c r="E180" s="164" t="s">
        <v>3640</v>
      </c>
      <c r="F180" s="218" t="s">
        <v>3641</v>
      </c>
      <c r="G180" s="214">
        <v>263.64800000000002</v>
      </c>
      <c r="H180" s="558">
        <v>7</v>
      </c>
      <c r="I180" s="213">
        <v>1</v>
      </c>
      <c r="J180" s="213">
        <v>180</v>
      </c>
      <c r="K180" s="165">
        <v>3553340684227</v>
      </c>
      <c r="L180" s="165">
        <v>2</v>
      </c>
      <c r="M180" s="166">
        <v>439</v>
      </c>
      <c r="N180" s="166">
        <v>76.5</v>
      </c>
      <c r="O180" s="166">
        <v>50</v>
      </c>
      <c r="P180" s="166">
        <v>1.9</v>
      </c>
      <c r="Q180" s="166">
        <v>180</v>
      </c>
      <c r="R180" s="166">
        <v>448</v>
      </c>
      <c r="S180" s="166">
        <v>58</v>
      </c>
      <c r="T180" s="166">
        <v>2.1</v>
      </c>
      <c r="U180" s="164" t="s">
        <v>428</v>
      </c>
    </row>
    <row r="181" spans="1:21">
      <c r="A181" s="164" t="s">
        <v>428</v>
      </c>
      <c r="B181" s="164" t="s">
        <v>2749</v>
      </c>
      <c r="C181" s="164">
        <v>46200</v>
      </c>
      <c r="D181" s="425" t="s">
        <v>2707</v>
      </c>
      <c r="E181" s="164" t="s">
        <v>3642</v>
      </c>
      <c r="F181" s="218" t="s">
        <v>3643</v>
      </c>
      <c r="G181" s="214">
        <v>263.64800000000002</v>
      </c>
      <c r="H181" s="558">
        <v>7</v>
      </c>
      <c r="I181" s="213">
        <v>1</v>
      </c>
      <c r="J181" s="213">
        <v>180</v>
      </c>
      <c r="K181" s="165">
        <v>3553340684234</v>
      </c>
      <c r="L181" s="165">
        <v>2</v>
      </c>
      <c r="M181" s="166">
        <v>439</v>
      </c>
      <c r="N181" s="166">
        <v>76.5</v>
      </c>
      <c r="O181" s="166">
        <v>50</v>
      </c>
      <c r="P181" s="166">
        <v>2</v>
      </c>
      <c r="Q181" s="166">
        <v>180</v>
      </c>
      <c r="R181" s="166">
        <v>448</v>
      </c>
      <c r="S181" s="166">
        <v>58</v>
      </c>
      <c r="T181" s="166">
        <v>2.2999999999999998</v>
      </c>
      <c r="U181" s="164" t="s">
        <v>428</v>
      </c>
    </row>
    <row r="182" spans="1:21">
      <c r="A182" s="164" t="s">
        <v>3644</v>
      </c>
      <c r="B182" s="164" t="s">
        <v>2749</v>
      </c>
      <c r="C182" s="164">
        <v>46200</v>
      </c>
      <c r="D182" s="425" t="s">
        <v>2707</v>
      </c>
      <c r="E182" s="164" t="s">
        <v>3645</v>
      </c>
      <c r="F182" s="218" t="s">
        <v>3646</v>
      </c>
      <c r="G182" s="214">
        <v>110.33120000000001</v>
      </c>
      <c r="H182" s="558">
        <v>7</v>
      </c>
      <c r="I182" s="213">
        <v>1</v>
      </c>
      <c r="J182" s="213">
        <v>6</v>
      </c>
      <c r="K182" s="165">
        <v>3553340684296</v>
      </c>
      <c r="L182" s="165">
        <v>2</v>
      </c>
      <c r="M182" s="166">
        <v>170</v>
      </c>
      <c r="N182" s="166">
        <v>260</v>
      </c>
      <c r="O182" s="166">
        <v>40</v>
      </c>
      <c r="P182" s="166">
        <v>0.8</v>
      </c>
      <c r="Q182" s="166">
        <v>26</v>
      </c>
      <c r="R182" s="166">
        <v>16</v>
      </c>
      <c r="S182" s="166">
        <v>7</v>
      </c>
      <c r="T182" s="166">
        <v>0.8</v>
      </c>
      <c r="U182" s="164" t="s">
        <v>3644</v>
      </c>
    </row>
    <row r="183" spans="1:21">
      <c r="A183" s="164" t="s">
        <v>3647</v>
      </c>
      <c r="B183" s="164" t="s">
        <v>2749</v>
      </c>
      <c r="C183" s="164">
        <v>46200</v>
      </c>
      <c r="D183" s="425" t="s">
        <v>2707</v>
      </c>
      <c r="E183" s="164" t="s">
        <v>3648</v>
      </c>
      <c r="F183" s="218" t="s">
        <v>3649</v>
      </c>
      <c r="G183" s="214">
        <v>225.99360000000001</v>
      </c>
      <c r="H183" s="558">
        <v>7</v>
      </c>
      <c r="I183" s="213">
        <v>1</v>
      </c>
      <c r="J183" s="213">
        <v>180</v>
      </c>
      <c r="K183" s="165">
        <v>3553340684258</v>
      </c>
      <c r="L183" s="165">
        <v>2</v>
      </c>
      <c r="M183" s="166">
        <v>439</v>
      </c>
      <c r="N183" s="166">
        <v>76.5</v>
      </c>
      <c r="O183" s="166">
        <v>50</v>
      </c>
      <c r="P183" s="166">
        <v>1.6</v>
      </c>
      <c r="Q183" s="166">
        <v>180</v>
      </c>
      <c r="R183" s="166">
        <v>448</v>
      </c>
      <c r="S183" s="166">
        <v>58</v>
      </c>
      <c r="T183" s="166">
        <v>1.9</v>
      </c>
      <c r="U183" s="164" t="s">
        <v>3647</v>
      </c>
    </row>
    <row r="184" spans="1:21">
      <c r="A184" s="164" t="s">
        <v>3647</v>
      </c>
      <c r="B184" s="164" t="s">
        <v>2749</v>
      </c>
      <c r="C184" s="164">
        <v>46200</v>
      </c>
      <c r="D184" s="425" t="s">
        <v>2707</v>
      </c>
      <c r="E184" s="164" t="s">
        <v>3650</v>
      </c>
      <c r="F184" s="218" t="s">
        <v>3651</v>
      </c>
      <c r="G184" s="214">
        <v>225.99360000000001</v>
      </c>
      <c r="H184" s="558">
        <v>7</v>
      </c>
      <c r="I184" s="213">
        <v>1</v>
      </c>
      <c r="J184" s="213">
        <v>180</v>
      </c>
      <c r="K184" s="165">
        <v>3553340684272</v>
      </c>
      <c r="L184" s="165">
        <v>2</v>
      </c>
      <c r="M184" s="166">
        <v>439</v>
      </c>
      <c r="N184" s="166">
        <v>76.5</v>
      </c>
      <c r="O184" s="166">
        <v>50</v>
      </c>
      <c r="P184" s="166">
        <v>1.6</v>
      </c>
      <c r="Q184" s="166">
        <v>180</v>
      </c>
      <c r="R184" s="166">
        <v>448</v>
      </c>
      <c r="S184" s="166">
        <v>58</v>
      </c>
      <c r="T184" s="166">
        <v>1.9</v>
      </c>
      <c r="U184" s="164" t="s">
        <v>3647</v>
      </c>
    </row>
    <row r="185" spans="1:21">
      <c r="A185" s="212" t="s">
        <v>3652</v>
      </c>
      <c r="B185" s="164"/>
      <c r="C185" s="164"/>
      <c r="D185" s="425"/>
      <c r="E185" s="164"/>
      <c r="F185" s="218"/>
      <c r="G185" s="214"/>
      <c r="H185" s="424"/>
      <c r="I185" s="213"/>
      <c r="J185" s="213"/>
      <c r="K185" s="165"/>
      <c r="L185" s="165"/>
      <c r="M185" s="166"/>
      <c r="N185" s="166"/>
      <c r="O185" s="166"/>
      <c r="P185" s="166"/>
      <c r="Q185" s="166"/>
      <c r="R185" s="166"/>
      <c r="S185" s="166"/>
      <c r="T185" s="166"/>
    </row>
    <row r="186" spans="1:21">
      <c r="A186" s="164" t="s">
        <v>3653</v>
      </c>
      <c r="B186" s="164" t="s">
        <v>2749</v>
      </c>
      <c r="C186" s="164">
        <v>38100</v>
      </c>
      <c r="D186" s="425" t="s">
        <v>2707</v>
      </c>
      <c r="E186" s="164">
        <v>66925</v>
      </c>
      <c r="F186" s="218" t="s">
        <v>4255</v>
      </c>
      <c r="G186" s="214">
        <v>2464.0000000000005</v>
      </c>
      <c r="H186" s="558">
        <v>7</v>
      </c>
      <c r="I186" s="213">
        <v>1</v>
      </c>
      <c r="J186" s="213">
        <v>0</v>
      </c>
      <c r="K186" s="165" t="s">
        <v>4949</v>
      </c>
      <c r="L186" s="165">
        <v>0</v>
      </c>
      <c r="M186" s="166"/>
      <c r="N186" s="166"/>
      <c r="O186" s="166"/>
      <c r="P186" s="166"/>
      <c r="Q186" s="166"/>
      <c r="R186" s="166"/>
      <c r="S186" s="166"/>
      <c r="T186" s="166">
        <v>0.1</v>
      </c>
      <c r="U186" s="164" t="s">
        <v>3653</v>
      </c>
    </row>
    <row r="187" spans="1:21">
      <c r="A187" s="164" t="s">
        <v>3653</v>
      </c>
      <c r="B187" s="164" t="s">
        <v>2749</v>
      </c>
      <c r="C187" s="164">
        <v>38100</v>
      </c>
      <c r="D187" s="425" t="s">
        <v>2707</v>
      </c>
      <c r="E187" s="164">
        <v>66926</v>
      </c>
      <c r="F187" s="218" t="s">
        <v>4256</v>
      </c>
      <c r="G187" s="214">
        <v>6160.0000000000009</v>
      </c>
      <c r="H187" s="558">
        <v>7</v>
      </c>
      <c r="I187" s="213">
        <v>1</v>
      </c>
      <c r="J187" s="213">
        <v>0</v>
      </c>
      <c r="K187" s="165" t="s">
        <v>4950</v>
      </c>
      <c r="L187" s="165">
        <v>0</v>
      </c>
      <c r="M187" s="166"/>
      <c r="N187" s="166"/>
      <c r="O187" s="166"/>
      <c r="P187" s="166"/>
      <c r="Q187" s="166"/>
      <c r="R187" s="166"/>
      <c r="S187" s="166"/>
      <c r="T187" s="166">
        <v>0.1</v>
      </c>
      <c r="U187" s="164" t="s">
        <v>3653</v>
      </c>
    </row>
    <row r="188" spans="1:21">
      <c r="A188" s="164" t="s">
        <v>3654</v>
      </c>
      <c r="B188" s="164" t="s">
        <v>2749</v>
      </c>
      <c r="C188" s="164">
        <v>38100</v>
      </c>
      <c r="D188" s="425" t="s">
        <v>2707</v>
      </c>
      <c r="E188" s="164" t="s">
        <v>2517</v>
      </c>
      <c r="F188" s="218" t="s">
        <v>3655</v>
      </c>
      <c r="G188" s="214">
        <v>329.56000000000006</v>
      </c>
      <c r="H188" s="558">
        <v>7</v>
      </c>
      <c r="I188" s="213">
        <v>1</v>
      </c>
      <c r="J188" s="213">
        <v>0</v>
      </c>
      <c r="K188" s="165">
        <v>743172038111</v>
      </c>
      <c r="L188" s="165">
        <v>2</v>
      </c>
      <c r="M188" s="166"/>
      <c r="N188" s="166"/>
      <c r="O188" s="166"/>
      <c r="P188" s="166"/>
      <c r="Q188" s="166"/>
      <c r="R188" s="166"/>
      <c r="S188" s="166"/>
      <c r="T188" s="166">
        <v>0.2</v>
      </c>
      <c r="U188" s="164" t="s">
        <v>3654</v>
      </c>
    </row>
    <row r="189" spans="1:21">
      <c r="A189" s="164" t="s">
        <v>3656</v>
      </c>
      <c r="B189" s="164" t="s">
        <v>2749</v>
      </c>
      <c r="C189" s="164">
        <v>38100</v>
      </c>
      <c r="D189" s="425" t="s">
        <v>2707</v>
      </c>
      <c r="E189" s="164" t="s">
        <v>2691</v>
      </c>
      <c r="F189" s="218" t="s">
        <v>2693</v>
      </c>
      <c r="G189" s="214">
        <v>458.48320000000007</v>
      </c>
      <c r="H189" s="558">
        <v>7</v>
      </c>
      <c r="I189" s="213">
        <v>1</v>
      </c>
      <c r="J189" s="213">
        <v>0</v>
      </c>
      <c r="K189" s="165">
        <v>743172038128</v>
      </c>
      <c r="L189" s="165">
        <v>2</v>
      </c>
      <c r="M189" s="166"/>
      <c r="N189" s="166"/>
      <c r="O189" s="166"/>
      <c r="P189" s="166"/>
      <c r="Q189" s="166"/>
      <c r="R189" s="166"/>
      <c r="S189" s="166"/>
      <c r="T189" s="166">
        <v>0.2</v>
      </c>
      <c r="U189" s="164" t="s">
        <v>3656</v>
      </c>
    </row>
    <row r="190" spans="1:21">
      <c r="A190" s="164" t="s">
        <v>3657</v>
      </c>
      <c r="B190" s="164" t="s">
        <v>2749</v>
      </c>
      <c r="C190" s="164">
        <v>38100</v>
      </c>
      <c r="D190" s="425" t="s">
        <v>2707</v>
      </c>
      <c r="E190" s="164" t="s">
        <v>2692</v>
      </c>
      <c r="F190" s="218" t="s">
        <v>3658</v>
      </c>
      <c r="G190" s="214">
        <v>158.8272</v>
      </c>
      <c r="H190" s="558">
        <v>7</v>
      </c>
      <c r="I190" s="213">
        <v>1</v>
      </c>
      <c r="J190" s="213">
        <v>0</v>
      </c>
      <c r="K190" s="165">
        <v>743172038135</v>
      </c>
      <c r="L190" s="165">
        <v>2</v>
      </c>
      <c r="M190" s="166"/>
      <c r="N190" s="166"/>
      <c r="O190" s="166"/>
      <c r="P190" s="166"/>
      <c r="Q190" s="166"/>
      <c r="R190" s="166"/>
      <c r="S190" s="166"/>
      <c r="T190" s="166">
        <v>0.2</v>
      </c>
      <c r="U190" s="164" t="s">
        <v>3657</v>
      </c>
    </row>
    <row r="191" spans="1:21">
      <c r="A191" s="164" t="s">
        <v>3657</v>
      </c>
      <c r="B191" s="164" t="s">
        <v>2749</v>
      </c>
      <c r="C191" s="164">
        <v>38100</v>
      </c>
      <c r="D191" s="425" t="s">
        <v>2707</v>
      </c>
      <c r="E191" s="164" t="s">
        <v>349</v>
      </c>
      <c r="F191" s="218" t="s">
        <v>4257</v>
      </c>
      <c r="G191" s="214">
        <v>393.89280000000002</v>
      </c>
      <c r="H191" s="558">
        <v>7</v>
      </c>
      <c r="I191" s="213"/>
      <c r="J191" s="213"/>
      <c r="K191" s="165">
        <v>6430028225507</v>
      </c>
      <c r="L191" s="165"/>
      <c r="M191" s="166"/>
      <c r="N191" s="166"/>
      <c r="O191" s="166"/>
      <c r="P191" s="166"/>
      <c r="Q191" s="166"/>
      <c r="R191" s="166"/>
      <c r="S191" s="166"/>
      <c r="T191" s="166"/>
      <c r="U191" s="164" t="s">
        <v>3657</v>
      </c>
    </row>
    <row r="192" spans="1:21">
      <c r="A192" s="180" t="s">
        <v>3659</v>
      </c>
      <c r="B192" s="164" t="s">
        <v>2749</v>
      </c>
      <c r="C192" s="164">
        <v>38100</v>
      </c>
      <c r="D192" s="425" t="s">
        <v>2707</v>
      </c>
      <c r="E192" s="164" t="s">
        <v>664</v>
      </c>
      <c r="F192" s="218" t="s">
        <v>665</v>
      </c>
      <c r="G192" s="214">
        <v>236.40960000000004</v>
      </c>
      <c r="H192" s="558">
        <v>7</v>
      </c>
      <c r="I192" s="213">
        <v>1</v>
      </c>
      <c r="J192" s="213">
        <v>0</v>
      </c>
      <c r="K192" s="165">
        <v>743172037527</v>
      </c>
      <c r="L192" s="165">
        <v>2</v>
      </c>
      <c r="M192" s="166">
        <v>505</v>
      </c>
      <c r="N192" s="166">
        <v>377</v>
      </c>
      <c r="O192" s="166">
        <v>71</v>
      </c>
      <c r="P192" s="166"/>
      <c r="Q192" s="166"/>
      <c r="R192" s="166"/>
      <c r="S192" s="166"/>
      <c r="T192" s="166">
        <v>0.5</v>
      </c>
      <c r="U192" s="164" t="s">
        <v>3659</v>
      </c>
    </row>
    <row r="193" spans="1:21">
      <c r="A193" s="164" t="s">
        <v>3602</v>
      </c>
      <c r="B193" s="164" t="s">
        <v>2749</v>
      </c>
      <c r="C193" s="164">
        <v>38100</v>
      </c>
      <c r="D193" s="425" t="s">
        <v>2707</v>
      </c>
      <c r="E193" s="164">
        <v>66033</v>
      </c>
      <c r="F193" s="218" t="s">
        <v>3660</v>
      </c>
      <c r="G193" s="214">
        <v>44.150400000000005</v>
      </c>
      <c r="H193" s="558">
        <v>7</v>
      </c>
      <c r="I193" s="213">
        <v>1</v>
      </c>
      <c r="J193" s="213">
        <v>600</v>
      </c>
      <c r="K193" s="165">
        <v>3553340660337</v>
      </c>
      <c r="L193" s="165">
        <v>2</v>
      </c>
      <c r="M193" s="166">
        <v>190</v>
      </c>
      <c r="N193" s="166">
        <v>135</v>
      </c>
      <c r="O193" s="166">
        <v>40</v>
      </c>
      <c r="P193" s="166">
        <v>0.2</v>
      </c>
      <c r="Q193" s="166" t="s">
        <v>3451</v>
      </c>
      <c r="R193" s="166" t="s">
        <v>3451</v>
      </c>
      <c r="S193" s="166" t="s">
        <v>3451</v>
      </c>
      <c r="T193" s="166">
        <v>0.28000000000000003</v>
      </c>
      <c r="U193" s="164" t="s">
        <v>3602</v>
      </c>
    </row>
    <row r="194" spans="1:21">
      <c r="A194" s="164" t="s">
        <v>3602</v>
      </c>
      <c r="B194" s="164" t="s">
        <v>2749</v>
      </c>
      <c r="C194" s="164">
        <v>47300</v>
      </c>
      <c r="D194" s="425" t="s">
        <v>2707</v>
      </c>
      <c r="E194" s="164">
        <v>66395</v>
      </c>
      <c r="F194" s="218" t="s">
        <v>3661</v>
      </c>
      <c r="G194" s="214">
        <v>30.105600000000003</v>
      </c>
      <c r="H194" s="558">
        <v>7</v>
      </c>
      <c r="I194" s="213">
        <v>1</v>
      </c>
      <c r="J194" s="213">
        <v>8676</v>
      </c>
      <c r="K194" s="165">
        <v>3553340663956</v>
      </c>
      <c r="L194" s="165">
        <v>2</v>
      </c>
      <c r="M194" s="166">
        <v>190</v>
      </c>
      <c r="N194" s="166">
        <v>130</v>
      </c>
      <c r="O194" s="166">
        <v>30</v>
      </c>
      <c r="P194" s="166">
        <v>0.3</v>
      </c>
      <c r="Q194" s="166" t="s">
        <v>3451</v>
      </c>
      <c r="R194" s="166" t="s">
        <v>3451</v>
      </c>
      <c r="S194" s="166" t="s">
        <v>3451</v>
      </c>
      <c r="T194" s="166">
        <v>0.34</v>
      </c>
      <c r="U194" s="164" t="s">
        <v>3602</v>
      </c>
    </row>
    <row r="195" spans="1:21">
      <c r="A195" s="164" t="s">
        <v>3602</v>
      </c>
      <c r="B195" s="164" t="s">
        <v>2749</v>
      </c>
      <c r="C195" s="164">
        <v>47300</v>
      </c>
      <c r="D195" s="425" t="s">
        <v>2707</v>
      </c>
      <c r="E195" s="164" t="s">
        <v>4258</v>
      </c>
      <c r="F195" s="218" t="s">
        <v>4259</v>
      </c>
      <c r="G195" s="214">
        <v>48.171199999999999</v>
      </c>
      <c r="H195" s="558">
        <v>7</v>
      </c>
      <c r="I195" s="213">
        <v>1</v>
      </c>
      <c r="J195" s="213">
        <v>8676</v>
      </c>
      <c r="K195" s="165">
        <v>3553340684180</v>
      </c>
      <c r="L195" s="165">
        <v>2</v>
      </c>
      <c r="M195" s="166">
        <v>260</v>
      </c>
      <c r="N195" s="166">
        <v>170</v>
      </c>
      <c r="O195" s="166">
        <v>40</v>
      </c>
      <c r="P195" s="166">
        <v>0.25</v>
      </c>
      <c r="Q195" s="166">
        <v>344</v>
      </c>
      <c r="R195" s="166">
        <v>455</v>
      </c>
      <c r="S195" s="166">
        <v>234</v>
      </c>
      <c r="T195" s="166">
        <v>0.26</v>
      </c>
      <c r="U195" s="164" t="s">
        <v>3602</v>
      </c>
    </row>
    <row r="196" spans="1:21">
      <c r="A196" s="164" t="s">
        <v>3602</v>
      </c>
      <c r="B196" s="164" t="s">
        <v>2749</v>
      </c>
      <c r="C196" s="164">
        <v>47300</v>
      </c>
      <c r="D196" s="425" t="s">
        <v>2707</v>
      </c>
      <c r="E196" s="164">
        <v>66397</v>
      </c>
      <c r="F196" s="218" t="s">
        <v>3662</v>
      </c>
      <c r="G196" s="214">
        <v>82.24160000000002</v>
      </c>
      <c r="H196" s="558">
        <v>7</v>
      </c>
      <c r="I196" s="213">
        <v>1</v>
      </c>
      <c r="J196" s="213">
        <v>1000</v>
      </c>
      <c r="K196" s="165">
        <v>3553340663970</v>
      </c>
      <c r="L196" s="165">
        <v>2</v>
      </c>
      <c r="M196" s="166">
        <v>170</v>
      </c>
      <c r="N196" s="166">
        <v>260</v>
      </c>
      <c r="O196" s="166">
        <v>40</v>
      </c>
      <c r="P196" s="166">
        <v>0.5</v>
      </c>
      <c r="Q196" s="166">
        <v>344</v>
      </c>
      <c r="R196" s="166">
        <v>455</v>
      </c>
      <c r="S196" s="166">
        <v>234</v>
      </c>
      <c r="T196" s="166">
        <v>0.52</v>
      </c>
      <c r="U196" s="164" t="s">
        <v>3602</v>
      </c>
    </row>
    <row r="197" spans="1:21">
      <c r="A197" s="164" t="s">
        <v>3657</v>
      </c>
      <c r="B197" s="164" t="s">
        <v>2749</v>
      </c>
      <c r="C197" s="164">
        <v>47300</v>
      </c>
      <c r="D197" s="425" t="s">
        <v>2707</v>
      </c>
      <c r="E197" s="164">
        <v>1014018</v>
      </c>
      <c r="F197" s="218" t="s">
        <v>3663</v>
      </c>
      <c r="G197" s="214">
        <v>110.54400000000001</v>
      </c>
      <c r="H197" s="558">
        <v>7</v>
      </c>
      <c r="I197" s="213">
        <v>1</v>
      </c>
      <c r="J197" s="213">
        <v>0</v>
      </c>
      <c r="K197" s="425">
        <v>6430028223725</v>
      </c>
      <c r="L197" s="165">
        <v>2</v>
      </c>
      <c r="M197" s="166"/>
      <c r="N197" s="166"/>
      <c r="O197" s="166"/>
      <c r="P197" s="166"/>
      <c r="Q197" s="166"/>
      <c r="R197" s="166"/>
      <c r="S197" s="166"/>
      <c r="T197" s="166">
        <v>0.2</v>
      </c>
      <c r="U197" s="164" t="s">
        <v>3657</v>
      </c>
    </row>
    <row r="198" spans="1:21">
      <c r="A198" s="164" t="s">
        <v>3602</v>
      </c>
      <c r="B198" s="164" t="s">
        <v>2749</v>
      </c>
      <c r="C198" s="164">
        <v>47300</v>
      </c>
      <c r="D198" s="425" t="s">
        <v>2707</v>
      </c>
      <c r="E198" s="164">
        <v>1002001</v>
      </c>
      <c r="F198" s="218" t="s">
        <v>3664</v>
      </c>
      <c r="G198" s="214">
        <v>45.673600000000008</v>
      </c>
      <c r="H198" s="558">
        <v>7</v>
      </c>
      <c r="I198" s="213">
        <v>1</v>
      </c>
      <c r="J198" s="213">
        <v>0</v>
      </c>
      <c r="K198" s="425" t="s">
        <v>2707</v>
      </c>
      <c r="L198" s="165">
        <v>2</v>
      </c>
      <c r="M198" s="166"/>
      <c r="N198" s="166"/>
      <c r="O198" s="166"/>
      <c r="P198" s="166"/>
      <c r="Q198" s="166"/>
      <c r="R198" s="166"/>
      <c r="S198" s="166"/>
      <c r="T198" s="166">
        <v>0.2</v>
      </c>
      <c r="U198" s="164" t="s">
        <v>3602</v>
      </c>
    </row>
    <row r="199" spans="1:21">
      <c r="A199" s="164" t="s">
        <v>3495</v>
      </c>
      <c r="B199" s="164" t="s">
        <v>2749</v>
      </c>
      <c r="C199" s="164">
        <v>43400</v>
      </c>
      <c r="D199" s="425" t="s">
        <v>2707</v>
      </c>
      <c r="E199" s="164" t="s">
        <v>3665</v>
      </c>
      <c r="F199" s="218" t="s">
        <v>3666</v>
      </c>
      <c r="G199" s="214">
        <v>141.93760000000003</v>
      </c>
      <c r="H199" s="558">
        <v>7</v>
      </c>
      <c r="I199" s="213">
        <v>1</v>
      </c>
      <c r="J199" s="213">
        <v>0</v>
      </c>
      <c r="K199" s="165">
        <v>743172038609</v>
      </c>
      <c r="L199" s="165">
        <v>2</v>
      </c>
      <c r="M199" s="166"/>
      <c r="N199" s="166"/>
      <c r="O199" s="166"/>
      <c r="P199" s="166"/>
      <c r="Q199" s="166"/>
      <c r="R199" s="166"/>
      <c r="S199" s="166"/>
      <c r="T199" s="166">
        <v>0.2</v>
      </c>
      <c r="U199" s="164" t="s">
        <v>3495</v>
      </c>
    </row>
    <row r="200" spans="1:21">
      <c r="A200" s="164" t="s">
        <v>3495</v>
      </c>
      <c r="B200" s="164" t="s">
        <v>2749</v>
      </c>
      <c r="C200" s="164">
        <v>43400</v>
      </c>
      <c r="D200" s="425" t="s">
        <v>2707</v>
      </c>
      <c r="E200" s="164" t="s">
        <v>3667</v>
      </c>
      <c r="F200" s="218" t="s">
        <v>3668</v>
      </c>
      <c r="G200" s="214">
        <v>141.93760000000003</v>
      </c>
      <c r="H200" s="558">
        <v>7</v>
      </c>
      <c r="I200" s="213">
        <v>1</v>
      </c>
      <c r="J200" s="213">
        <v>0</v>
      </c>
      <c r="K200" s="165">
        <v>743172038616</v>
      </c>
      <c r="L200" s="165">
        <v>2</v>
      </c>
      <c r="M200" s="166"/>
      <c r="N200" s="166"/>
      <c r="O200" s="166"/>
      <c r="P200" s="166"/>
      <c r="Q200" s="166"/>
      <c r="R200" s="166"/>
      <c r="S200" s="166"/>
      <c r="T200" s="166">
        <v>0.2</v>
      </c>
      <c r="U200" s="164" t="s">
        <v>3495</v>
      </c>
    </row>
    <row r="201" spans="1:21">
      <c r="A201" s="164" t="s">
        <v>3495</v>
      </c>
      <c r="B201" s="164" t="s">
        <v>2749</v>
      </c>
      <c r="C201" s="164">
        <v>43400</v>
      </c>
      <c r="D201" s="425" t="s">
        <v>2707</v>
      </c>
      <c r="E201" s="164" t="s">
        <v>3669</v>
      </c>
      <c r="F201" s="218" t="s">
        <v>3670</v>
      </c>
      <c r="G201" s="214">
        <v>141.93760000000003</v>
      </c>
      <c r="H201" s="558">
        <v>7</v>
      </c>
      <c r="I201" s="213">
        <v>1</v>
      </c>
      <c r="J201" s="213">
        <v>0</v>
      </c>
      <c r="K201" s="165">
        <v>743172038623</v>
      </c>
      <c r="L201" s="165">
        <v>2</v>
      </c>
      <c r="M201" s="166"/>
      <c r="N201" s="166"/>
      <c r="O201" s="166"/>
      <c r="P201" s="166"/>
      <c r="Q201" s="166"/>
      <c r="R201" s="166"/>
      <c r="S201" s="166"/>
      <c r="T201" s="166">
        <v>0.2</v>
      </c>
      <c r="U201" s="164" t="s">
        <v>3495</v>
      </c>
    </row>
    <row r="202" spans="1:21">
      <c r="A202" s="164" t="s">
        <v>3592</v>
      </c>
      <c r="B202" s="164" t="s">
        <v>2749</v>
      </c>
      <c r="C202" s="164">
        <v>43400</v>
      </c>
      <c r="D202" s="425" t="s">
        <v>2707</v>
      </c>
      <c r="E202" s="164">
        <v>1018674</v>
      </c>
      <c r="F202" s="218" t="s">
        <v>3671</v>
      </c>
      <c r="G202" s="214">
        <v>1983.7776000000001</v>
      </c>
      <c r="H202" s="558">
        <v>7</v>
      </c>
      <c r="I202" s="213">
        <v>1</v>
      </c>
      <c r="J202" s="213">
        <v>0</v>
      </c>
      <c r="K202" s="425" t="s">
        <v>2707</v>
      </c>
      <c r="L202" s="165">
        <v>2</v>
      </c>
      <c r="M202" s="166">
        <v>192</v>
      </c>
      <c r="N202" s="166">
        <v>455</v>
      </c>
      <c r="O202" s="166">
        <v>350</v>
      </c>
      <c r="P202" s="166">
        <v>40</v>
      </c>
      <c r="Q202" s="166"/>
      <c r="R202" s="166"/>
      <c r="S202" s="166"/>
      <c r="T202" s="166">
        <v>43</v>
      </c>
      <c r="U202" s="164" t="s">
        <v>3592</v>
      </c>
    </row>
    <row r="203" spans="1:21">
      <c r="A203" s="212" t="s">
        <v>3672</v>
      </c>
      <c r="B203" s="164"/>
      <c r="C203" s="164"/>
      <c r="D203" s="425"/>
      <c r="E203" s="164"/>
      <c r="F203" s="218"/>
      <c r="G203" s="214"/>
      <c r="H203" s="424"/>
      <c r="I203" s="213"/>
      <c r="J203" s="213"/>
      <c r="K203" s="165"/>
      <c r="L203" s="165"/>
      <c r="M203" s="166"/>
      <c r="N203" s="166"/>
      <c r="O203" s="166"/>
      <c r="P203" s="166"/>
      <c r="Q203" s="166"/>
      <c r="R203" s="166"/>
      <c r="S203" s="166"/>
      <c r="T203" s="166"/>
    </row>
    <row r="204" spans="1:21">
      <c r="A204" s="164" t="s">
        <v>3673</v>
      </c>
      <c r="B204" s="164" t="s">
        <v>2749</v>
      </c>
      <c r="C204" s="164">
        <v>46300</v>
      </c>
      <c r="D204" s="425" t="s">
        <v>2707</v>
      </c>
      <c r="E204" s="164" t="s">
        <v>3674</v>
      </c>
      <c r="F204" s="218" t="s">
        <v>3675</v>
      </c>
      <c r="G204" s="214">
        <v>1367.0384000000001</v>
      </c>
      <c r="H204" s="558">
        <v>7</v>
      </c>
      <c r="I204" s="213">
        <v>1</v>
      </c>
      <c r="J204" s="213">
        <v>32</v>
      </c>
      <c r="K204" s="165">
        <v>743172069528</v>
      </c>
      <c r="L204" s="165">
        <v>2</v>
      </c>
      <c r="M204" s="166">
        <v>440</v>
      </c>
      <c r="N204" s="166">
        <v>390</v>
      </c>
      <c r="O204" s="166">
        <v>43</v>
      </c>
      <c r="P204" s="166">
        <v>4.8</v>
      </c>
      <c r="Q204" s="166">
        <v>459</v>
      </c>
      <c r="R204" s="166">
        <v>579</v>
      </c>
      <c r="S204" s="166">
        <v>118</v>
      </c>
      <c r="T204" s="166">
        <v>6.2</v>
      </c>
      <c r="U204" s="12" t="s">
        <v>4778</v>
      </c>
    </row>
    <row r="205" spans="1:21">
      <c r="A205" s="164" t="s">
        <v>3673</v>
      </c>
      <c r="B205" s="164" t="s">
        <v>2749</v>
      </c>
      <c r="C205" s="164">
        <v>46300</v>
      </c>
      <c r="D205" s="425" t="s">
        <v>2707</v>
      </c>
      <c r="E205" s="164" t="s">
        <v>3676</v>
      </c>
      <c r="F205" s="218" t="s">
        <v>3677</v>
      </c>
      <c r="G205" s="214">
        <v>938.42560000000003</v>
      </c>
      <c r="H205" s="558">
        <v>7</v>
      </c>
      <c r="I205" s="213">
        <v>1</v>
      </c>
      <c r="J205" s="213">
        <v>28</v>
      </c>
      <c r="K205" s="165">
        <v>743172079404</v>
      </c>
      <c r="L205" s="165">
        <v>2</v>
      </c>
      <c r="M205" s="166">
        <v>438</v>
      </c>
      <c r="N205" s="166">
        <v>250</v>
      </c>
      <c r="O205" s="166">
        <v>43</v>
      </c>
      <c r="P205" s="166" t="s">
        <v>3678</v>
      </c>
      <c r="Q205" s="166">
        <v>580</v>
      </c>
      <c r="R205" s="166">
        <v>380</v>
      </c>
      <c r="S205" s="166">
        <v>138</v>
      </c>
      <c r="T205" s="166" t="s">
        <v>3679</v>
      </c>
      <c r="U205" s="12" t="s">
        <v>4779</v>
      </c>
    </row>
    <row r="206" spans="1:21">
      <c r="A206" s="164" t="s">
        <v>3673</v>
      </c>
      <c r="B206" s="164" t="s">
        <v>2749</v>
      </c>
      <c r="C206" s="164">
        <v>46300</v>
      </c>
      <c r="D206" s="425" t="s">
        <v>2707</v>
      </c>
      <c r="E206" s="164" t="s">
        <v>3680</v>
      </c>
      <c r="F206" s="218" t="s">
        <v>3681</v>
      </c>
      <c r="G206" s="214">
        <v>1093.1760000000002</v>
      </c>
      <c r="H206" s="558">
        <v>7</v>
      </c>
      <c r="I206" s="213">
        <v>1</v>
      </c>
      <c r="J206" s="213">
        <v>28</v>
      </c>
      <c r="K206" s="165">
        <v>743172079411</v>
      </c>
      <c r="L206" s="165">
        <v>2</v>
      </c>
      <c r="M206" s="166">
        <v>438</v>
      </c>
      <c r="N206" s="166">
        <v>250</v>
      </c>
      <c r="O206" s="166">
        <v>43</v>
      </c>
      <c r="P206" s="166" t="s">
        <v>3682</v>
      </c>
      <c r="Q206" s="166">
        <v>580</v>
      </c>
      <c r="R206" s="166">
        <v>380</v>
      </c>
      <c r="S206" s="166">
        <v>138</v>
      </c>
      <c r="T206" s="166" t="s">
        <v>3683</v>
      </c>
      <c r="U206" s="12" t="s">
        <v>4780</v>
      </c>
    </row>
    <row r="207" spans="1:21">
      <c r="A207" s="164" t="s">
        <v>3684</v>
      </c>
      <c r="B207" s="164" t="s">
        <v>2749</v>
      </c>
      <c r="C207" s="164">
        <v>47300</v>
      </c>
      <c r="D207" s="425" t="s">
        <v>2707</v>
      </c>
      <c r="E207" s="164">
        <v>66029</v>
      </c>
      <c r="F207" s="218" t="s">
        <v>3685</v>
      </c>
      <c r="G207" s="214">
        <v>40.140800000000006</v>
      </c>
      <c r="H207" s="558">
        <v>7</v>
      </c>
      <c r="I207" s="213">
        <v>1</v>
      </c>
      <c r="J207" s="213">
        <v>1000</v>
      </c>
      <c r="K207" s="165">
        <v>3553340660290</v>
      </c>
      <c r="L207" s="165">
        <v>2</v>
      </c>
      <c r="M207" s="166">
        <v>170</v>
      </c>
      <c r="N207" s="166">
        <v>260</v>
      </c>
      <c r="O207" s="166">
        <v>40</v>
      </c>
      <c r="P207" s="166">
        <v>0.5</v>
      </c>
      <c r="Q207" s="166"/>
      <c r="R207" s="166"/>
      <c r="S207" s="166"/>
      <c r="T207" s="166">
        <v>0.5</v>
      </c>
      <c r="U207" s="12" t="s">
        <v>4781</v>
      </c>
    </row>
    <row r="208" spans="1:21">
      <c r="A208" s="212" t="s">
        <v>3384</v>
      </c>
      <c r="B208" s="164"/>
      <c r="C208" s="164"/>
      <c r="D208" s="425"/>
      <c r="E208" s="164"/>
      <c r="F208" s="167"/>
      <c r="G208" s="214"/>
      <c r="H208" s="424"/>
      <c r="I208" s="213"/>
      <c r="J208" s="213"/>
      <c r="K208" s="165"/>
      <c r="L208" s="165"/>
      <c r="M208" s="166"/>
      <c r="N208" s="166"/>
      <c r="O208" s="166"/>
      <c r="P208" s="166"/>
      <c r="Q208" s="166"/>
      <c r="R208" s="166"/>
      <c r="S208" s="166"/>
      <c r="T208" s="166"/>
    </row>
    <row r="209" spans="1:21">
      <c r="A209" s="164" t="s">
        <v>3307</v>
      </c>
      <c r="B209" s="164" t="s">
        <v>2749</v>
      </c>
      <c r="C209" s="164">
        <v>48800</v>
      </c>
      <c r="D209" s="425" t="s">
        <v>2707</v>
      </c>
      <c r="E209" s="164" t="s">
        <v>3385</v>
      </c>
      <c r="F209" s="164" t="s">
        <v>3386</v>
      </c>
      <c r="G209" s="214">
        <v>379.99360000000001</v>
      </c>
      <c r="H209" s="558">
        <v>41</v>
      </c>
      <c r="I209" s="213">
        <v>1</v>
      </c>
      <c r="J209" s="213">
        <v>63</v>
      </c>
      <c r="K209" s="165">
        <v>743172437266</v>
      </c>
      <c r="L209" s="165">
        <v>3</v>
      </c>
      <c r="M209" s="166">
        <v>82</v>
      </c>
      <c r="N209" s="166">
        <v>285</v>
      </c>
      <c r="O209" s="166">
        <v>260</v>
      </c>
      <c r="P209" s="166">
        <v>6.6</v>
      </c>
      <c r="Q209" s="166">
        <v>138</v>
      </c>
      <c r="R209" s="166">
        <v>390</v>
      </c>
      <c r="S209" s="166">
        <v>320</v>
      </c>
      <c r="T209" s="166">
        <v>7.5</v>
      </c>
      <c r="U209" s="215" t="s">
        <v>4726</v>
      </c>
    </row>
    <row r="210" spans="1:21">
      <c r="A210" s="164" t="s">
        <v>3307</v>
      </c>
      <c r="B210" s="164" t="s">
        <v>2749</v>
      </c>
      <c r="C210" s="164">
        <v>48800</v>
      </c>
      <c r="D210" s="425" t="s">
        <v>2707</v>
      </c>
      <c r="E210" s="164" t="s">
        <v>3387</v>
      </c>
      <c r="F210" s="164" t="s">
        <v>3388</v>
      </c>
      <c r="G210" s="214">
        <v>381.86400000000003</v>
      </c>
      <c r="H210" s="558">
        <v>41</v>
      </c>
      <c r="I210" s="213">
        <v>1</v>
      </c>
      <c r="J210" s="213">
        <v>63</v>
      </c>
      <c r="K210" s="165">
        <v>743172437334</v>
      </c>
      <c r="L210" s="165">
        <v>3</v>
      </c>
      <c r="M210" s="166">
        <v>82</v>
      </c>
      <c r="N210" s="166">
        <v>285</v>
      </c>
      <c r="O210" s="166">
        <v>260</v>
      </c>
      <c r="P210" s="166">
        <v>6.6</v>
      </c>
      <c r="Q210" s="166">
        <v>138</v>
      </c>
      <c r="R210" s="166">
        <v>390</v>
      </c>
      <c r="S210" s="166">
        <v>320</v>
      </c>
      <c r="T210" s="166">
        <v>7.5</v>
      </c>
      <c r="U210" s="215" t="s">
        <v>4726</v>
      </c>
    </row>
    <row r="211" spans="1:21">
      <c r="A211" s="164" t="s">
        <v>3307</v>
      </c>
      <c r="B211" s="164" t="s">
        <v>2749</v>
      </c>
      <c r="C211" s="164">
        <v>48800</v>
      </c>
      <c r="D211" s="425" t="s">
        <v>2707</v>
      </c>
      <c r="E211" s="164" t="s">
        <v>3389</v>
      </c>
      <c r="F211" s="164" t="s">
        <v>3390</v>
      </c>
      <c r="G211" s="214">
        <v>514.87520000000006</v>
      </c>
      <c r="H211" s="558">
        <v>41</v>
      </c>
      <c r="I211" s="213">
        <v>1</v>
      </c>
      <c r="J211" s="213">
        <v>63</v>
      </c>
      <c r="K211" s="165">
        <v>743172437570</v>
      </c>
      <c r="L211" s="165">
        <v>3</v>
      </c>
      <c r="M211" s="166">
        <v>82</v>
      </c>
      <c r="N211" s="166">
        <v>285</v>
      </c>
      <c r="O211" s="166">
        <v>260</v>
      </c>
      <c r="P211" s="166">
        <v>7.3</v>
      </c>
      <c r="Q211" s="166">
        <v>138</v>
      </c>
      <c r="R211" s="166">
        <v>390</v>
      </c>
      <c r="S211" s="166">
        <v>320</v>
      </c>
      <c r="T211" s="166">
        <v>8.1999999999999993</v>
      </c>
      <c r="U211" s="215" t="s">
        <v>4727</v>
      </c>
    </row>
    <row r="212" spans="1:21">
      <c r="A212" s="164" t="s">
        <v>3307</v>
      </c>
      <c r="B212" s="164" t="s">
        <v>2749</v>
      </c>
      <c r="C212" s="164">
        <v>48800</v>
      </c>
      <c r="D212" s="425" t="s">
        <v>2707</v>
      </c>
      <c r="E212" s="164" t="s">
        <v>3391</v>
      </c>
      <c r="F212" s="164" t="s">
        <v>3392</v>
      </c>
      <c r="G212" s="214">
        <v>497.03360000000004</v>
      </c>
      <c r="H212" s="558">
        <v>41</v>
      </c>
      <c r="I212" s="213">
        <v>1</v>
      </c>
      <c r="J212" s="213">
        <v>63</v>
      </c>
      <c r="K212" s="165">
        <v>743172437648</v>
      </c>
      <c r="L212" s="165">
        <v>3</v>
      </c>
      <c r="M212" s="166">
        <v>82</v>
      </c>
      <c r="N212" s="166">
        <v>285</v>
      </c>
      <c r="O212" s="166">
        <v>260</v>
      </c>
      <c r="P212" s="166">
        <v>7.3</v>
      </c>
      <c r="Q212" s="166">
        <v>138</v>
      </c>
      <c r="R212" s="166">
        <v>390</v>
      </c>
      <c r="S212" s="166">
        <v>320</v>
      </c>
      <c r="T212" s="166">
        <v>8.1999999999999993</v>
      </c>
      <c r="U212" s="215" t="s">
        <v>4727</v>
      </c>
    </row>
    <row r="213" spans="1:21">
      <c r="A213" s="164" t="s">
        <v>3307</v>
      </c>
      <c r="B213" s="164" t="s">
        <v>2749</v>
      </c>
      <c r="C213" s="164">
        <v>48900</v>
      </c>
      <c r="D213" s="425" t="s">
        <v>2707</v>
      </c>
      <c r="E213" s="164" t="s">
        <v>3393</v>
      </c>
      <c r="F213" s="164" t="s">
        <v>3394</v>
      </c>
      <c r="G213" s="214">
        <v>793.49760000000015</v>
      </c>
      <c r="H213" s="558">
        <v>41</v>
      </c>
      <c r="I213" s="213">
        <v>1</v>
      </c>
      <c r="J213" s="213">
        <v>48</v>
      </c>
      <c r="K213" s="165">
        <v>743172437884</v>
      </c>
      <c r="L213" s="165">
        <v>3</v>
      </c>
      <c r="M213" s="166">
        <v>82</v>
      </c>
      <c r="N213" s="166">
        <v>390</v>
      </c>
      <c r="O213" s="166">
        <v>275</v>
      </c>
      <c r="P213" s="166">
        <v>9.9</v>
      </c>
      <c r="Q213" s="166">
        <v>145</v>
      </c>
      <c r="R213" s="166">
        <v>490</v>
      </c>
      <c r="S213" s="166">
        <v>333</v>
      </c>
      <c r="T213" s="166">
        <v>11.1</v>
      </c>
      <c r="U213" s="215" t="s">
        <v>4766</v>
      </c>
    </row>
    <row r="214" spans="1:21">
      <c r="A214" s="164" t="s">
        <v>3307</v>
      </c>
      <c r="B214" s="164" t="s">
        <v>2749</v>
      </c>
      <c r="C214" s="164">
        <v>48900</v>
      </c>
      <c r="D214" s="425" t="s">
        <v>2707</v>
      </c>
      <c r="E214" s="164" t="s">
        <v>3395</v>
      </c>
      <c r="F214" s="164" t="s">
        <v>3396</v>
      </c>
      <c r="G214" s="214">
        <v>769.55200000000013</v>
      </c>
      <c r="H214" s="558">
        <v>41</v>
      </c>
      <c r="I214" s="213">
        <v>1</v>
      </c>
      <c r="J214" s="213">
        <v>48</v>
      </c>
      <c r="K214" s="165">
        <v>743172437952</v>
      </c>
      <c r="L214" s="165">
        <v>3</v>
      </c>
      <c r="M214" s="166">
        <v>82</v>
      </c>
      <c r="N214" s="166">
        <v>390</v>
      </c>
      <c r="O214" s="166">
        <v>275</v>
      </c>
      <c r="P214" s="166">
        <v>9.9</v>
      </c>
      <c r="Q214" s="166">
        <v>145</v>
      </c>
      <c r="R214" s="166">
        <v>490</v>
      </c>
      <c r="S214" s="166">
        <v>333</v>
      </c>
      <c r="T214" s="166">
        <v>11.1</v>
      </c>
      <c r="U214" s="215" t="s">
        <v>4766</v>
      </c>
    </row>
    <row r="215" spans="1:21">
      <c r="A215" s="164" t="s">
        <v>3307</v>
      </c>
      <c r="B215" s="164" t="s">
        <v>2749</v>
      </c>
      <c r="C215" s="164">
        <v>48900</v>
      </c>
      <c r="D215" s="425" t="s">
        <v>2707</v>
      </c>
      <c r="E215" s="164" t="s">
        <v>3397</v>
      </c>
      <c r="F215" s="164" t="s">
        <v>3398</v>
      </c>
      <c r="G215" s="214">
        <v>928.73760000000016</v>
      </c>
      <c r="H215" s="558">
        <v>41</v>
      </c>
      <c r="I215" s="213">
        <v>1</v>
      </c>
      <c r="J215" s="213">
        <v>48</v>
      </c>
      <c r="K215" s="165">
        <v>743172438188</v>
      </c>
      <c r="L215" s="165">
        <v>3</v>
      </c>
      <c r="M215" s="166">
        <v>82</v>
      </c>
      <c r="N215" s="166">
        <v>390</v>
      </c>
      <c r="O215" s="166">
        <v>275</v>
      </c>
      <c r="P215" s="166">
        <v>11.3</v>
      </c>
      <c r="Q215" s="166">
        <v>145</v>
      </c>
      <c r="R215" s="166">
        <v>490</v>
      </c>
      <c r="S215" s="166">
        <v>333</v>
      </c>
      <c r="T215" s="166">
        <v>12.5</v>
      </c>
      <c r="U215" s="215" t="s">
        <v>4767</v>
      </c>
    </row>
    <row r="216" spans="1:21">
      <c r="A216" s="164" t="s">
        <v>3307</v>
      </c>
      <c r="B216" s="164" t="s">
        <v>2749</v>
      </c>
      <c r="C216" s="164">
        <v>48900</v>
      </c>
      <c r="D216" s="425" t="s">
        <v>2707</v>
      </c>
      <c r="E216" s="164" t="s">
        <v>3399</v>
      </c>
      <c r="F216" s="164" t="s">
        <v>3400</v>
      </c>
      <c r="G216" s="214">
        <v>938.63840000000005</v>
      </c>
      <c r="H216" s="558">
        <v>41</v>
      </c>
      <c r="I216" s="213">
        <v>1</v>
      </c>
      <c r="J216" s="213">
        <v>48</v>
      </c>
      <c r="K216" s="165">
        <v>743172438256</v>
      </c>
      <c r="L216" s="165">
        <v>3</v>
      </c>
      <c r="M216" s="166">
        <v>82</v>
      </c>
      <c r="N216" s="166">
        <v>390</v>
      </c>
      <c r="O216" s="166">
        <v>275</v>
      </c>
      <c r="P216" s="166">
        <v>11.5</v>
      </c>
      <c r="Q216" s="166">
        <v>145</v>
      </c>
      <c r="R216" s="166">
        <v>490</v>
      </c>
      <c r="S216" s="166">
        <v>333</v>
      </c>
      <c r="T216" s="166">
        <v>12.7</v>
      </c>
      <c r="U216" s="215" t="s">
        <v>4767</v>
      </c>
    </row>
    <row r="217" spans="1:21">
      <c r="A217" s="212" t="s">
        <v>3745</v>
      </c>
      <c r="B217" s="164"/>
      <c r="C217" s="164"/>
      <c r="D217" s="425"/>
      <c r="E217" s="164"/>
      <c r="F217" s="218"/>
      <c r="G217" s="214"/>
      <c r="H217" s="424"/>
      <c r="K217" s="165"/>
      <c r="Q217" s="213"/>
      <c r="R217" s="213"/>
      <c r="S217" s="213"/>
    </row>
    <row r="218" spans="1:21">
      <c r="A218" s="180" t="s">
        <v>4166</v>
      </c>
      <c r="B218" s="164" t="s">
        <v>2749</v>
      </c>
      <c r="C218" s="164">
        <v>46100</v>
      </c>
      <c r="D218" s="425" t="s">
        <v>2707</v>
      </c>
      <c r="E218" s="164" t="s">
        <v>781</v>
      </c>
      <c r="F218" s="218" t="s">
        <v>782</v>
      </c>
      <c r="G218" s="223">
        <v>5586.4461016949163</v>
      </c>
      <c r="H218" s="558">
        <v>20</v>
      </c>
      <c r="I218" s="213">
        <v>1</v>
      </c>
      <c r="K218" s="165">
        <v>799038558446</v>
      </c>
      <c r="L218" s="165">
        <v>2</v>
      </c>
      <c r="U218" s="215" t="s">
        <v>4809</v>
      </c>
    </row>
    <row r="219" spans="1:21">
      <c r="A219" s="180" t="s">
        <v>4167</v>
      </c>
      <c r="B219" s="164" t="s">
        <v>2749</v>
      </c>
      <c r="C219" s="164">
        <v>46100</v>
      </c>
      <c r="D219" s="425" t="s">
        <v>2707</v>
      </c>
      <c r="E219" s="164">
        <v>1029182</v>
      </c>
      <c r="F219" s="218" t="s">
        <v>450</v>
      </c>
      <c r="G219" s="223">
        <v>4676.6549152542384</v>
      </c>
      <c r="H219" s="558">
        <v>20</v>
      </c>
      <c r="I219" s="213">
        <v>1</v>
      </c>
      <c r="K219" s="165">
        <v>3553340670015</v>
      </c>
      <c r="L219" s="165">
        <v>2</v>
      </c>
      <c r="U219" s="215" t="s">
        <v>4810</v>
      </c>
    </row>
    <row r="220" spans="1:21">
      <c r="A220" s="180" t="s">
        <v>4167</v>
      </c>
      <c r="B220" s="164" t="s">
        <v>2749</v>
      </c>
      <c r="C220" s="164">
        <v>46100</v>
      </c>
      <c r="D220" s="425" t="s">
        <v>2707</v>
      </c>
      <c r="E220" s="164">
        <v>1029183</v>
      </c>
      <c r="F220" s="218" t="s">
        <v>451</v>
      </c>
      <c r="G220" s="223">
        <v>895.85762711864425</v>
      </c>
      <c r="H220" s="558">
        <v>20</v>
      </c>
      <c r="I220" s="213">
        <v>1</v>
      </c>
      <c r="K220" s="165">
        <v>3553340670022</v>
      </c>
      <c r="L220" s="165">
        <v>2</v>
      </c>
      <c r="U220" s="215" t="s">
        <v>4814</v>
      </c>
    </row>
    <row r="221" spans="1:21">
      <c r="A221" s="180" t="s">
        <v>4167</v>
      </c>
      <c r="B221" s="164" t="s">
        <v>2749</v>
      </c>
      <c r="C221" s="164">
        <v>46100</v>
      </c>
      <c r="D221" s="425" t="s">
        <v>2707</v>
      </c>
      <c r="E221" s="164">
        <v>1030505</v>
      </c>
      <c r="F221" s="218" t="s">
        <v>452</v>
      </c>
      <c r="G221" s="223">
        <v>4868.250847457628</v>
      </c>
      <c r="H221" s="558">
        <v>20</v>
      </c>
      <c r="I221" s="213">
        <v>1</v>
      </c>
      <c r="K221" s="165">
        <v>3553340670039</v>
      </c>
      <c r="L221" s="165">
        <v>2</v>
      </c>
      <c r="U221" s="215" t="s">
        <v>4813</v>
      </c>
    </row>
    <row r="222" spans="1:21">
      <c r="A222" s="180" t="s">
        <v>4167</v>
      </c>
      <c r="B222" s="164" t="s">
        <v>2749</v>
      </c>
      <c r="C222" s="164">
        <v>46100</v>
      </c>
      <c r="D222" s="425" t="s">
        <v>2707</v>
      </c>
      <c r="E222" s="164">
        <v>1030506</v>
      </c>
      <c r="F222" s="218" t="s">
        <v>453</v>
      </c>
      <c r="G222" s="223">
        <v>4541.7328813559325</v>
      </c>
      <c r="H222" s="558">
        <v>20</v>
      </c>
      <c r="I222" s="213">
        <v>1</v>
      </c>
      <c r="K222" s="165">
        <v>3553340670046</v>
      </c>
      <c r="L222" s="165">
        <v>2</v>
      </c>
      <c r="U222" s="215" t="s">
        <v>4811</v>
      </c>
    </row>
    <row r="223" spans="1:21">
      <c r="A223" s="180" t="s">
        <v>4167</v>
      </c>
      <c r="B223" s="164" t="s">
        <v>2749</v>
      </c>
      <c r="C223" s="164">
        <v>46100</v>
      </c>
      <c r="D223" s="425" t="s">
        <v>2707</v>
      </c>
      <c r="E223" s="164">
        <v>1030507</v>
      </c>
      <c r="F223" s="218" t="s">
        <v>454</v>
      </c>
      <c r="G223" s="223">
        <v>4734.1355932203396</v>
      </c>
      <c r="H223" s="558">
        <v>20</v>
      </c>
      <c r="I223" s="213">
        <v>1</v>
      </c>
      <c r="K223" s="165">
        <v>3553340670053</v>
      </c>
      <c r="L223" s="165">
        <v>2</v>
      </c>
      <c r="U223" s="215" t="s">
        <v>4812</v>
      </c>
    </row>
    <row r="224" spans="1:21">
      <c r="A224" s="180" t="s">
        <v>3429</v>
      </c>
      <c r="B224" s="164" t="s">
        <v>2749</v>
      </c>
      <c r="C224" s="164">
        <v>46100</v>
      </c>
      <c r="D224" s="425" t="s">
        <v>2707</v>
      </c>
      <c r="E224" s="164" t="s">
        <v>455</v>
      </c>
      <c r="F224" s="218" t="s">
        <v>456</v>
      </c>
      <c r="G224" s="223">
        <v>1905.7084745762713</v>
      </c>
      <c r="H224" s="558">
        <v>20</v>
      </c>
      <c r="I224" s="213">
        <v>1</v>
      </c>
      <c r="K224" s="165">
        <v>790341050290</v>
      </c>
      <c r="L224" s="165">
        <v>2</v>
      </c>
      <c r="U224" s="215" t="s">
        <v>3429</v>
      </c>
    </row>
    <row r="225" spans="1:21">
      <c r="A225" s="180" t="s">
        <v>4167</v>
      </c>
      <c r="B225" s="164" t="s">
        <v>2749</v>
      </c>
      <c r="C225" s="164">
        <v>46100</v>
      </c>
      <c r="D225" s="425" t="s">
        <v>2707</v>
      </c>
      <c r="E225" s="164" t="s">
        <v>457</v>
      </c>
      <c r="F225" s="218" t="s">
        <v>458</v>
      </c>
      <c r="G225" s="223">
        <v>501.00067796610176</v>
      </c>
      <c r="H225" s="558">
        <v>20</v>
      </c>
      <c r="I225" s="213">
        <v>1</v>
      </c>
      <c r="K225" s="165">
        <v>790341051808</v>
      </c>
      <c r="L225" s="165">
        <v>2</v>
      </c>
      <c r="U225" s="164" t="s">
        <v>3495</v>
      </c>
    </row>
    <row r="226" spans="1:21">
      <c r="A226" s="180" t="s">
        <v>4167</v>
      </c>
      <c r="B226" s="164" t="s">
        <v>2749</v>
      </c>
      <c r="C226" s="164">
        <v>46100</v>
      </c>
      <c r="D226" s="425" t="s">
        <v>2707</v>
      </c>
      <c r="E226" s="164" t="s">
        <v>459</v>
      </c>
      <c r="F226" s="218" t="s">
        <v>460</v>
      </c>
      <c r="G226" s="223">
        <v>485.58644067796621</v>
      </c>
      <c r="H226" s="558">
        <v>20</v>
      </c>
      <c r="I226" s="213">
        <v>1</v>
      </c>
      <c r="K226" s="165">
        <v>3553340670060</v>
      </c>
      <c r="L226" s="165">
        <v>2</v>
      </c>
      <c r="U226" s="215" t="s">
        <v>4815</v>
      </c>
    </row>
    <row r="227" spans="1:21">
      <c r="A227" s="180" t="s">
        <v>4167</v>
      </c>
      <c r="B227" s="164" t="s">
        <v>2749</v>
      </c>
      <c r="C227" s="164">
        <v>46100</v>
      </c>
      <c r="D227" s="425" t="s">
        <v>2707</v>
      </c>
      <c r="E227" s="164" t="s">
        <v>461</v>
      </c>
      <c r="F227" s="218" t="s">
        <v>462</v>
      </c>
      <c r="G227" s="223">
        <v>1572.9830508474579</v>
      </c>
      <c r="H227" s="558">
        <v>20</v>
      </c>
      <c r="I227" s="213">
        <v>1</v>
      </c>
      <c r="K227" s="165">
        <v>3553340670084</v>
      </c>
      <c r="L227" s="165">
        <v>2</v>
      </c>
      <c r="U227" s="164" t="s">
        <v>3495</v>
      </c>
    </row>
    <row r="228" spans="1:21">
      <c r="A228" s="180" t="s">
        <v>428</v>
      </c>
      <c r="B228" s="164" t="s">
        <v>2749</v>
      </c>
      <c r="C228" s="164">
        <v>46100</v>
      </c>
      <c r="D228" s="425" t="s">
        <v>2707</v>
      </c>
      <c r="E228" s="164" t="s">
        <v>463</v>
      </c>
      <c r="F228" s="218" t="s">
        <v>464</v>
      </c>
      <c r="G228" s="223">
        <v>6821.2271186440685</v>
      </c>
      <c r="H228" s="558">
        <v>20</v>
      </c>
      <c r="I228" s="213">
        <v>1</v>
      </c>
      <c r="K228" s="165">
        <v>3553340670091</v>
      </c>
      <c r="L228" s="165">
        <v>2</v>
      </c>
      <c r="U228" s="164" t="s">
        <v>428</v>
      </c>
    </row>
    <row r="229" spans="1:21">
      <c r="A229" s="180" t="s">
        <v>3647</v>
      </c>
      <c r="B229" s="164" t="s">
        <v>2749</v>
      </c>
      <c r="C229" s="164">
        <v>46100</v>
      </c>
      <c r="D229" s="425" t="s">
        <v>2707</v>
      </c>
      <c r="E229" s="164" t="s">
        <v>465</v>
      </c>
      <c r="F229" s="218" t="s">
        <v>466</v>
      </c>
      <c r="G229" s="223">
        <v>3353.688135593221</v>
      </c>
      <c r="H229" s="558">
        <v>20</v>
      </c>
      <c r="I229" s="213">
        <v>1</v>
      </c>
      <c r="K229" s="165">
        <v>3553340670107</v>
      </c>
      <c r="L229" s="165">
        <v>2</v>
      </c>
      <c r="U229" s="164" t="s">
        <v>4816</v>
      </c>
    </row>
    <row r="230" spans="1:21">
      <c r="A230" s="180" t="s">
        <v>3647</v>
      </c>
      <c r="B230" s="164" t="s">
        <v>2749</v>
      </c>
      <c r="C230" s="164">
        <v>46100</v>
      </c>
      <c r="D230" s="425" t="s">
        <v>2707</v>
      </c>
      <c r="E230" s="164" t="s">
        <v>467</v>
      </c>
      <c r="F230" s="218" t="s">
        <v>468</v>
      </c>
      <c r="G230" s="223">
        <v>3404.1355932203396</v>
      </c>
      <c r="H230" s="558">
        <v>20</v>
      </c>
      <c r="I230" s="213">
        <v>1</v>
      </c>
      <c r="K230" s="165">
        <v>3553340670114</v>
      </c>
      <c r="L230" s="165">
        <v>2</v>
      </c>
      <c r="U230" s="164" t="s">
        <v>4816</v>
      </c>
    </row>
    <row r="231" spans="1:21">
      <c r="A231" s="180" t="s">
        <v>3647</v>
      </c>
      <c r="B231" s="164" t="s">
        <v>2749</v>
      </c>
      <c r="C231" s="164">
        <v>46100</v>
      </c>
      <c r="D231" s="425" t="s">
        <v>2707</v>
      </c>
      <c r="E231" s="164" t="s">
        <v>469</v>
      </c>
      <c r="F231" s="218" t="s">
        <v>470</v>
      </c>
      <c r="G231" s="223">
        <v>3750.2440677966106</v>
      </c>
      <c r="H231" s="558">
        <v>20</v>
      </c>
      <c r="I231" s="213">
        <v>1</v>
      </c>
      <c r="K231" s="165">
        <v>743172070944</v>
      </c>
      <c r="L231" s="165">
        <v>2</v>
      </c>
      <c r="U231" s="164" t="s">
        <v>4816</v>
      </c>
    </row>
    <row r="232" spans="1:21">
      <c r="A232" s="164" t="s">
        <v>3307</v>
      </c>
      <c r="B232" s="164" t="s">
        <v>2749</v>
      </c>
      <c r="C232" s="164">
        <v>46000</v>
      </c>
      <c r="D232" s="425" t="s">
        <v>2707</v>
      </c>
      <c r="E232" s="164" t="s">
        <v>471</v>
      </c>
      <c r="F232" s="218" t="s">
        <v>472</v>
      </c>
      <c r="G232" s="223">
        <v>13015.254237288136</v>
      </c>
      <c r="H232" s="558">
        <v>20</v>
      </c>
      <c r="I232" s="220">
        <v>1</v>
      </c>
      <c r="K232" s="165">
        <v>3553340670138</v>
      </c>
      <c r="L232" s="165">
        <v>2</v>
      </c>
      <c r="U232" s="215" t="s">
        <v>4807</v>
      </c>
    </row>
    <row r="233" spans="1:21">
      <c r="A233" s="164" t="s">
        <v>3307</v>
      </c>
      <c r="B233" s="164" t="s">
        <v>2749</v>
      </c>
      <c r="C233" s="164">
        <v>46000</v>
      </c>
      <c r="D233" s="425" t="s">
        <v>2707</v>
      </c>
      <c r="E233" s="164" t="s">
        <v>473</v>
      </c>
      <c r="F233" s="218" t="s">
        <v>474</v>
      </c>
      <c r="G233" s="223">
        <v>13025.856271186443</v>
      </c>
      <c r="H233" s="558">
        <v>20</v>
      </c>
      <c r="I233" s="213">
        <v>1</v>
      </c>
      <c r="K233" s="165">
        <v>3553340670145</v>
      </c>
      <c r="L233" s="165">
        <v>2</v>
      </c>
      <c r="U233" s="215" t="s">
        <v>4808</v>
      </c>
    </row>
    <row r="234" spans="1:21">
      <c r="A234" s="212" t="s">
        <v>3746</v>
      </c>
      <c r="B234" s="164"/>
      <c r="C234" s="164"/>
      <c r="D234" s="425"/>
      <c r="E234" s="164"/>
      <c r="F234" s="218"/>
      <c r="G234" s="222"/>
      <c r="H234" s="424"/>
      <c r="K234" s="165"/>
      <c r="L234" s="165"/>
    </row>
    <row r="235" spans="1:21">
      <c r="A235" s="180" t="s">
        <v>3647</v>
      </c>
      <c r="B235" s="164" t="s">
        <v>2749</v>
      </c>
      <c r="C235" s="164">
        <v>58000</v>
      </c>
      <c r="D235" s="425" t="s">
        <v>2707</v>
      </c>
      <c r="E235" s="164" t="s">
        <v>3747</v>
      </c>
      <c r="F235" s="218" t="s">
        <v>3748</v>
      </c>
      <c r="G235" s="223">
        <v>1441.7648000000002</v>
      </c>
      <c r="H235" s="558">
        <v>41</v>
      </c>
      <c r="I235" s="214"/>
      <c r="J235" s="12">
        <v>16</v>
      </c>
      <c r="K235" s="165">
        <v>743172065742</v>
      </c>
      <c r="L235" s="165">
        <v>2</v>
      </c>
      <c r="M235" s="12">
        <v>52</v>
      </c>
      <c r="N235" s="12">
        <v>53</v>
      </c>
      <c r="O235" s="12">
        <v>1604</v>
      </c>
      <c r="P235" s="12">
        <v>4.0999999999999996</v>
      </c>
      <c r="Q235" s="12">
        <v>200</v>
      </c>
      <c r="R235" s="12">
        <v>214</v>
      </c>
      <c r="S235" s="12">
        <v>1730</v>
      </c>
      <c r="T235" s="12">
        <v>5.0999999999999996</v>
      </c>
      <c r="U235" s="180" t="s">
        <v>3647</v>
      </c>
    </row>
    <row r="236" spans="1:21">
      <c r="A236" s="180" t="s">
        <v>3647</v>
      </c>
      <c r="B236" s="164" t="s">
        <v>2749</v>
      </c>
      <c r="C236" s="164">
        <v>58000</v>
      </c>
      <c r="D236" s="425" t="s">
        <v>2707</v>
      </c>
      <c r="E236" s="164" t="s">
        <v>3749</v>
      </c>
      <c r="F236" s="218" t="s">
        <v>3750</v>
      </c>
      <c r="G236" s="223">
        <v>1824.2672</v>
      </c>
      <c r="H236" s="558">
        <v>41</v>
      </c>
      <c r="I236" s="214"/>
      <c r="J236" s="12">
        <v>16</v>
      </c>
      <c r="K236" s="165">
        <v>743172065759</v>
      </c>
      <c r="L236" s="165">
        <v>2</v>
      </c>
      <c r="M236" s="12">
        <v>52</v>
      </c>
      <c r="N236" s="12">
        <v>53</v>
      </c>
      <c r="O236" s="12">
        <v>704</v>
      </c>
      <c r="P236" s="12">
        <v>3.74</v>
      </c>
      <c r="Q236" s="12">
        <v>200</v>
      </c>
      <c r="R236" s="12">
        <v>214</v>
      </c>
      <c r="S236" s="12">
        <v>830</v>
      </c>
      <c r="T236" s="12">
        <v>4.74</v>
      </c>
      <c r="U236" s="180" t="s">
        <v>3647</v>
      </c>
    </row>
    <row r="237" spans="1:21">
      <c r="A237" s="180" t="s">
        <v>3647</v>
      </c>
      <c r="B237" s="164" t="s">
        <v>2749</v>
      </c>
      <c r="C237" s="164">
        <v>58000</v>
      </c>
      <c r="D237" s="425" t="s">
        <v>2707</v>
      </c>
      <c r="E237" s="164" t="s">
        <v>3751</v>
      </c>
      <c r="F237" s="218" t="s">
        <v>3752</v>
      </c>
      <c r="G237" s="223">
        <v>336.00000000000006</v>
      </c>
      <c r="H237" s="558">
        <v>41</v>
      </c>
      <c r="I237" s="214"/>
      <c r="J237" s="12">
        <v>24</v>
      </c>
      <c r="K237" s="165">
        <v>743172065766</v>
      </c>
      <c r="L237" s="165">
        <v>2</v>
      </c>
      <c r="M237" s="12">
        <v>52</v>
      </c>
      <c r="N237" s="12">
        <v>53</v>
      </c>
      <c r="O237" s="12">
        <v>443</v>
      </c>
      <c r="P237" s="12">
        <v>1.1000000000000001</v>
      </c>
      <c r="Q237" s="12">
        <v>200</v>
      </c>
      <c r="R237" s="12">
        <v>214</v>
      </c>
      <c r="S237" s="12">
        <v>630</v>
      </c>
      <c r="T237" s="12">
        <v>2.1</v>
      </c>
      <c r="U237" s="180" t="s">
        <v>3647</v>
      </c>
    </row>
    <row r="238" spans="1:21">
      <c r="A238" s="180" t="s">
        <v>3647</v>
      </c>
      <c r="B238" s="164" t="s">
        <v>2749</v>
      </c>
      <c r="C238" s="164">
        <v>58000</v>
      </c>
      <c r="D238" s="425" t="s">
        <v>2707</v>
      </c>
      <c r="E238" s="164" t="s">
        <v>3753</v>
      </c>
      <c r="F238" s="218" t="s">
        <v>3754</v>
      </c>
      <c r="G238" s="223">
        <v>607.45440000000008</v>
      </c>
      <c r="H238" s="558">
        <v>41</v>
      </c>
      <c r="I238" s="214"/>
      <c r="J238" s="12">
        <v>16</v>
      </c>
      <c r="K238" s="165">
        <v>743172065773</v>
      </c>
      <c r="L238" s="165">
        <v>2</v>
      </c>
      <c r="M238" s="12">
        <v>52</v>
      </c>
      <c r="N238" s="12">
        <v>53</v>
      </c>
      <c r="O238" s="12">
        <v>704</v>
      </c>
      <c r="P238" s="12">
        <v>1.5</v>
      </c>
      <c r="Q238" s="12">
        <v>200</v>
      </c>
      <c r="R238" s="12">
        <v>214</v>
      </c>
      <c r="S238" s="12">
        <v>830</v>
      </c>
      <c r="T238" s="12">
        <v>2.5</v>
      </c>
      <c r="U238" s="180" t="s">
        <v>3647</v>
      </c>
    </row>
    <row r="239" spans="1:21">
      <c r="A239" s="180" t="s">
        <v>3647</v>
      </c>
      <c r="B239" s="164" t="s">
        <v>2749</v>
      </c>
      <c r="C239" s="164">
        <v>58000</v>
      </c>
      <c r="D239" s="425" t="s">
        <v>2707</v>
      </c>
      <c r="E239" s="164" t="s">
        <v>3755</v>
      </c>
      <c r="F239" s="218" t="s">
        <v>3756</v>
      </c>
      <c r="G239" s="223">
        <v>715.65760000000012</v>
      </c>
      <c r="H239" s="558">
        <v>41</v>
      </c>
      <c r="I239" s="214"/>
      <c r="J239" s="12">
        <v>16</v>
      </c>
      <c r="K239" s="165">
        <v>743172065780</v>
      </c>
      <c r="L239" s="165">
        <v>2</v>
      </c>
      <c r="M239" s="12">
        <v>52</v>
      </c>
      <c r="N239" s="12">
        <v>53</v>
      </c>
      <c r="O239" s="12">
        <v>1070</v>
      </c>
      <c r="P239" s="12">
        <v>2.2000000000000002</v>
      </c>
      <c r="Q239" s="12">
        <v>200</v>
      </c>
      <c r="R239" s="12">
        <v>214</v>
      </c>
      <c r="S239" s="12">
        <v>1200</v>
      </c>
      <c r="T239" s="12">
        <v>3.2</v>
      </c>
      <c r="U239" s="180" t="s">
        <v>3647</v>
      </c>
    </row>
    <row r="240" spans="1:21">
      <c r="A240" s="180" t="s">
        <v>3647</v>
      </c>
      <c r="B240" s="164" t="s">
        <v>2749</v>
      </c>
      <c r="C240" s="164">
        <v>58000</v>
      </c>
      <c r="D240" s="425" t="s">
        <v>2707</v>
      </c>
      <c r="E240" s="164" t="s">
        <v>3757</v>
      </c>
      <c r="F240" s="218" t="s">
        <v>3758</v>
      </c>
      <c r="G240" s="223">
        <v>715.65760000000012</v>
      </c>
      <c r="H240" s="558">
        <v>41</v>
      </c>
      <c r="I240" s="214"/>
      <c r="J240" s="12">
        <v>16</v>
      </c>
      <c r="K240" s="165">
        <v>743172065797</v>
      </c>
      <c r="L240" s="165">
        <v>2</v>
      </c>
      <c r="M240" s="12">
        <v>52</v>
      </c>
      <c r="N240" s="12">
        <v>53</v>
      </c>
      <c r="O240" s="12">
        <v>1070</v>
      </c>
      <c r="P240" s="12">
        <v>2.4</v>
      </c>
      <c r="Q240" s="12">
        <v>200</v>
      </c>
      <c r="R240" s="12">
        <v>214</v>
      </c>
      <c r="S240" s="12">
        <v>1200</v>
      </c>
      <c r="T240" s="12">
        <v>3.4</v>
      </c>
      <c r="U240" s="180" t="s">
        <v>3647</v>
      </c>
    </row>
    <row r="241" spans="1:21">
      <c r="A241" s="180" t="s">
        <v>3647</v>
      </c>
      <c r="B241" s="164" t="s">
        <v>2749</v>
      </c>
      <c r="C241" s="164">
        <v>58000</v>
      </c>
      <c r="D241" s="425" t="s">
        <v>2707</v>
      </c>
      <c r="E241" s="164" t="s">
        <v>4217</v>
      </c>
      <c r="F241" s="218" t="s">
        <v>4218</v>
      </c>
      <c r="G241" s="223">
        <v>1065.8928000000001</v>
      </c>
      <c r="H241" s="558">
        <v>41</v>
      </c>
      <c r="I241" s="214"/>
      <c r="J241" s="12">
        <v>16</v>
      </c>
      <c r="K241" s="165">
        <v>3553340696275</v>
      </c>
      <c r="L241" s="165">
        <v>2</v>
      </c>
      <c r="M241" s="12">
        <v>52</v>
      </c>
      <c r="N241" s="12">
        <v>53</v>
      </c>
      <c r="O241" s="12">
        <v>1604</v>
      </c>
      <c r="P241" s="12">
        <v>4.0999999999999996</v>
      </c>
      <c r="Q241" s="12">
        <v>200</v>
      </c>
      <c r="R241" s="12">
        <v>214</v>
      </c>
      <c r="S241" s="12">
        <v>1730</v>
      </c>
      <c r="T241" s="12">
        <v>5.0999999999999996</v>
      </c>
      <c r="U241" s="180" t="s">
        <v>3647</v>
      </c>
    </row>
    <row r="242" spans="1:21">
      <c r="A242" s="180" t="s">
        <v>3647</v>
      </c>
      <c r="B242" s="164" t="s">
        <v>2749</v>
      </c>
      <c r="C242" s="164">
        <v>58000</v>
      </c>
      <c r="D242" s="425" t="s">
        <v>2707</v>
      </c>
      <c r="E242" s="164" t="s">
        <v>3759</v>
      </c>
      <c r="F242" s="218" t="s">
        <v>3760</v>
      </c>
      <c r="G242" s="223">
        <v>1462.6416000000002</v>
      </c>
      <c r="H242" s="558">
        <v>41</v>
      </c>
      <c r="I242" s="214"/>
      <c r="J242" s="12">
        <v>16</v>
      </c>
      <c r="K242" s="165">
        <v>743172065803</v>
      </c>
      <c r="L242" s="165">
        <v>2</v>
      </c>
      <c r="M242" s="12">
        <v>52</v>
      </c>
      <c r="N242" s="12">
        <v>53</v>
      </c>
      <c r="O242" s="12">
        <v>704</v>
      </c>
      <c r="P242" s="12">
        <v>2.2999999999999998</v>
      </c>
      <c r="Q242" s="12">
        <v>200</v>
      </c>
      <c r="R242" s="12">
        <v>214</v>
      </c>
      <c r="S242" s="12">
        <v>830</v>
      </c>
      <c r="T242" s="12">
        <v>3.3</v>
      </c>
      <c r="U242" s="180" t="s">
        <v>3647</v>
      </c>
    </row>
    <row r="243" spans="1:21">
      <c r="A243" s="180" t="s">
        <v>3647</v>
      </c>
      <c r="B243" s="164" t="s">
        <v>2749</v>
      </c>
      <c r="C243" s="164">
        <v>58000</v>
      </c>
      <c r="D243" s="425" t="s">
        <v>2707</v>
      </c>
      <c r="E243" s="164" t="s">
        <v>3767</v>
      </c>
      <c r="F243" s="218" t="s">
        <v>4219</v>
      </c>
      <c r="G243" s="223">
        <v>1462.6416000000002</v>
      </c>
      <c r="H243" s="558">
        <v>41</v>
      </c>
      <c r="I243" s="214"/>
      <c r="J243" s="12">
        <v>16</v>
      </c>
      <c r="K243" s="165">
        <v>3553340696169</v>
      </c>
      <c r="L243" s="165">
        <v>2</v>
      </c>
      <c r="M243" s="12">
        <v>444.5</v>
      </c>
      <c r="N243" s="12">
        <v>203</v>
      </c>
      <c r="O243" s="12">
        <v>42.9</v>
      </c>
      <c r="P243" s="12">
        <v>3.8</v>
      </c>
      <c r="Q243" s="12">
        <v>580</v>
      </c>
      <c r="R243" s="12">
        <v>380</v>
      </c>
      <c r="S243" s="12">
        <v>200</v>
      </c>
      <c r="T243" s="12">
        <v>3.8</v>
      </c>
      <c r="U243" s="180" t="s">
        <v>3647</v>
      </c>
    </row>
    <row r="244" spans="1:21">
      <c r="A244" s="180" t="s">
        <v>3647</v>
      </c>
      <c r="B244" s="164" t="s">
        <v>2749</v>
      </c>
      <c r="C244" s="164">
        <v>58000</v>
      </c>
      <c r="D244" s="425" t="s">
        <v>2707</v>
      </c>
      <c r="E244" s="164" t="s">
        <v>3761</v>
      </c>
      <c r="F244" s="218" t="s">
        <v>3762</v>
      </c>
      <c r="G244" s="223">
        <v>429.96800000000002</v>
      </c>
      <c r="H244" s="558">
        <v>41</v>
      </c>
      <c r="I244" s="214"/>
      <c r="J244" s="12">
        <v>16</v>
      </c>
      <c r="K244" s="165">
        <v>743172065810</v>
      </c>
      <c r="L244" s="165">
        <v>2</v>
      </c>
      <c r="M244" s="12">
        <v>52</v>
      </c>
      <c r="N244" s="12">
        <v>53</v>
      </c>
      <c r="O244" s="12">
        <v>443</v>
      </c>
      <c r="P244" s="12">
        <v>1.3</v>
      </c>
      <c r="Q244" s="12">
        <v>200</v>
      </c>
      <c r="R244" s="12">
        <v>214</v>
      </c>
      <c r="S244" s="12">
        <v>630</v>
      </c>
      <c r="T244" s="12">
        <v>2.2999999999999998</v>
      </c>
      <c r="U244" s="180" t="s">
        <v>3647</v>
      </c>
    </row>
    <row r="245" spans="1:21">
      <c r="A245" s="180" t="s">
        <v>3647</v>
      </c>
      <c r="B245" s="164" t="s">
        <v>2749</v>
      </c>
      <c r="C245" s="164">
        <v>58000</v>
      </c>
      <c r="D245" s="425" t="s">
        <v>2707</v>
      </c>
      <c r="E245" s="164" t="s">
        <v>4220</v>
      </c>
      <c r="F245" s="218" t="s">
        <v>4221</v>
      </c>
      <c r="G245" s="223">
        <v>903.59360000000004</v>
      </c>
      <c r="H245" s="558">
        <v>41</v>
      </c>
      <c r="I245" s="214"/>
      <c r="J245" s="12">
        <v>16</v>
      </c>
      <c r="K245" s="165">
        <v>3553340696282</v>
      </c>
      <c r="L245" s="165">
        <v>2</v>
      </c>
      <c r="M245" s="12">
        <v>52</v>
      </c>
      <c r="N245" s="12">
        <v>53</v>
      </c>
      <c r="O245" s="12">
        <v>1070</v>
      </c>
      <c r="P245" s="12">
        <v>2.2000000000000002</v>
      </c>
      <c r="Q245" s="12">
        <v>200</v>
      </c>
      <c r="R245" s="12">
        <v>214</v>
      </c>
      <c r="S245" s="12">
        <v>1200</v>
      </c>
      <c r="T245" s="12">
        <v>3.2</v>
      </c>
      <c r="U245" s="180" t="s">
        <v>3647</v>
      </c>
    </row>
    <row r="246" spans="1:21">
      <c r="A246" s="180" t="s">
        <v>3647</v>
      </c>
      <c r="B246" s="164" t="s">
        <v>2749</v>
      </c>
      <c r="C246" s="164">
        <v>58000</v>
      </c>
      <c r="D246" s="425" t="s">
        <v>2707</v>
      </c>
      <c r="E246" s="164" t="s">
        <v>3763</v>
      </c>
      <c r="F246" s="218" t="s">
        <v>3764</v>
      </c>
      <c r="G246" s="223">
        <v>657.76480000000004</v>
      </c>
      <c r="H246" s="558">
        <v>41</v>
      </c>
      <c r="I246" s="214"/>
      <c r="J246" s="12">
        <v>16</v>
      </c>
      <c r="K246" s="165">
        <v>743172065827</v>
      </c>
      <c r="L246" s="165">
        <v>2</v>
      </c>
      <c r="M246" s="12">
        <v>52</v>
      </c>
      <c r="N246" s="12">
        <v>53</v>
      </c>
      <c r="O246" s="12">
        <v>704</v>
      </c>
      <c r="P246" s="12">
        <v>1.6</v>
      </c>
      <c r="Q246" s="12">
        <v>200</v>
      </c>
      <c r="R246" s="12">
        <v>214</v>
      </c>
      <c r="S246" s="12">
        <v>830</v>
      </c>
      <c r="T246" s="12">
        <v>2.6</v>
      </c>
      <c r="U246" s="180" t="s">
        <v>3647</v>
      </c>
    </row>
    <row r="247" spans="1:21">
      <c r="A247" s="180" t="s">
        <v>3647</v>
      </c>
      <c r="B247" s="164" t="s">
        <v>2749</v>
      </c>
      <c r="C247" s="164">
        <v>58000</v>
      </c>
      <c r="D247" s="425" t="s">
        <v>2707</v>
      </c>
      <c r="E247" s="164" t="s">
        <v>3765</v>
      </c>
      <c r="F247" s="218" t="s">
        <v>3766</v>
      </c>
      <c r="G247" s="223">
        <v>715.65760000000012</v>
      </c>
      <c r="H247" s="558">
        <v>41</v>
      </c>
      <c r="I247" s="214"/>
      <c r="J247" s="12">
        <v>16</v>
      </c>
      <c r="K247" s="165">
        <v>743172065834</v>
      </c>
      <c r="L247" s="165">
        <v>2</v>
      </c>
      <c r="M247" s="12">
        <v>52</v>
      </c>
      <c r="N247" s="12">
        <v>53</v>
      </c>
      <c r="O247" s="12">
        <v>1070</v>
      </c>
      <c r="P247" s="12">
        <v>1.9</v>
      </c>
      <c r="Q247" s="12">
        <v>200</v>
      </c>
      <c r="R247" s="12">
        <v>214</v>
      </c>
      <c r="S247" s="12">
        <v>1200</v>
      </c>
      <c r="T247" s="12">
        <v>2.9</v>
      </c>
      <c r="U247" s="180" t="s">
        <v>3647</v>
      </c>
    </row>
    <row r="248" spans="1:21">
      <c r="A248" s="180" t="s">
        <v>3647</v>
      </c>
      <c r="B248" s="164" t="s">
        <v>2749</v>
      </c>
      <c r="C248" s="164">
        <v>58000</v>
      </c>
      <c r="D248" s="425" t="s">
        <v>2707</v>
      </c>
      <c r="E248" s="164" t="s">
        <v>4222</v>
      </c>
      <c r="F248" s="218" t="s">
        <v>4223</v>
      </c>
      <c r="G248" s="223">
        <v>2058.7168000000001</v>
      </c>
      <c r="H248" s="558">
        <v>41</v>
      </c>
      <c r="I248" s="214"/>
      <c r="J248" s="12">
        <v>16</v>
      </c>
      <c r="K248" s="165">
        <v>3553340696312</v>
      </c>
      <c r="L248" s="165">
        <v>2</v>
      </c>
      <c r="M248" s="12">
        <v>52</v>
      </c>
      <c r="N248" s="12">
        <v>53</v>
      </c>
      <c r="O248" s="12">
        <v>1604</v>
      </c>
      <c r="P248" s="12">
        <v>5.2</v>
      </c>
      <c r="Q248" s="12">
        <v>200</v>
      </c>
      <c r="R248" s="12">
        <v>214</v>
      </c>
      <c r="S248" s="12">
        <v>1730</v>
      </c>
      <c r="T248" s="12">
        <v>6.2</v>
      </c>
      <c r="U248" s="180" t="s">
        <v>3647</v>
      </c>
    </row>
    <row r="249" spans="1:21">
      <c r="A249" s="212" t="s">
        <v>3768</v>
      </c>
      <c r="B249" s="164"/>
      <c r="C249" s="164"/>
      <c r="D249" s="425"/>
      <c r="E249" s="164"/>
      <c r="F249" s="218"/>
      <c r="G249" s="223"/>
      <c r="H249" s="424"/>
      <c r="I249" s="214"/>
      <c r="K249" s="165"/>
      <c r="L249" s="165"/>
      <c r="U249" s="180"/>
    </row>
    <row r="250" spans="1:21">
      <c r="A250" s="180" t="s">
        <v>3647</v>
      </c>
      <c r="B250" s="164" t="s">
        <v>2749</v>
      </c>
      <c r="C250" s="164">
        <v>58200</v>
      </c>
      <c r="D250" s="425" t="s">
        <v>2707</v>
      </c>
      <c r="E250" s="164" t="s">
        <v>3769</v>
      </c>
      <c r="F250" s="218" t="s">
        <v>3770</v>
      </c>
      <c r="G250" s="223">
        <v>2134.6416000000004</v>
      </c>
      <c r="H250" s="558">
        <v>41</v>
      </c>
      <c r="I250" s="214"/>
      <c r="J250" s="12">
        <v>16</v>
      </c>
      <c r="K250" s="165">
        <v>743172065872</v>
      </c>
      <c r="L250" s="165">
        <v>2</v>
      </c>
      <c r="M250" s="12">
        <v>52</v>
      </c>
      <c r="N250" s="12">
        <v>53</v>
      </c>
      <c r="O250" s="12">
        <v>1829</v>
      </c>
      <c r="P250" s="12">
        <v>4.72</v>
      </c>
      <c r="Q250" s="12">
        <v>200</v>
      </c>
      <c r="R250" s="12">
        <v>214</v>
      </c>
      <c r="S250" s="12">
        <v>1955</v>
      </c>
      <c r="T250" s="12">
        <v>5.72</v>
      </c>
      <c r="U250" s="180" t="s">
        <v>3647</v>
      </c>
    </row>
    <row r="251" spans="1:21">
      <c r="A251" s="180" t="s">
        <v>3647</v>
      </c>
      <c r="B251" s="164" t="s">
        <v>2749</v>
      </c>
      <c r="C251" s="164">
        <v>58200</v>
      </c>
      <c r="D251" s="425" t="s">
        <v>2707</v>
      </c>
      <c r="E251" s="164" t="s">
        <v>3795</v>
      </c>
      <c r="F251" s="218" t="s">
        <v>3796</v>
      </c>
      <c r="G251" s="223">
        <v>1036.4704000000002</v>
      </c>
      <c r="H251" s="558">
        <v>41</v>
      </c>
      <c r="I251" s="214"/>
      <c r="J251" s="12">
        <v>16</v>
      </c>
      <c r="K251" s="165">
        <v>3553340696107</v>
      </c>
      <c r="L251" s="165">
        <v>2</v>
      </c>
      <c r="M251" s="12">
        <v>444.5</v>
      </c>
      <c r="N251" s="12">
        <v>203</v>
      </c>
      <c r="O251" s="12">
        <v>42.9</v>
      </c>
      <c r="P251" s="12">
        <v>2.6</v>
      </c>
      <c r="Q251" s="12">
        <v>580</v>
      </c>
      <c r="R251" s="12">
        <v>380</v>
      </c>
      <c r="S251" s="12">
        <v>200</v>
      </c>
      <c r="T251" s="12">
        <v>2.6</v>
      </c>
      <c r="U251" s="180" t="s">
        <v>3647</v>
      </c>
    </row>
    <row r="252" spans="1:21">
      <c r="A252" s="180" t="s">
        <v>3647</v>
      </c>
      <c r="B252" s="164" t="s">
        <v>2749</v>
      </c>
      <c r="C252" s="164">
        <v>58200</v>
      </c>
      <c r="D252" s="425" t="s">
        <v>2707</v>
      </c>
      <c r="E252" s="164" t="s">
        <v>3771</v>
      </c>
      <c r="F252" s="218" t="s">
        <v>3772</v>
      </c>
      <c r="G252" s="223">
        <v>1170.3104000000003</v>
      </c>
      <c r="H252" s="558">
        <v>41</v>
      </c>
      <c r="I252" s="214"/>
      <c r="J252" s="12">
        <v>16</v>
      </c>
      <c r="K252" s="165">
        <v>743172065889</v>
      </c>
      <c r="L252" s="165">
        <v>2</v>
      </c>
      <c r="M252" s="12">
        <v>52</v>
      </c>
      <c r="N252" s="12">
        <v>53</v>
      </c>
      <c r="O252" s="12">
        <v>1070</v>
      </c>
      <c r="P252" s="12">
        <v>2.62</v>
      </c>
      <c r="Q252" s="12">
        <v>200</v>
      </c>
      <c r="R252" s="12">
        <v>214</v>
      </c>
      <c r="S252" s="12">
        <v>1200</v>
      </c>
      <c r="T252" s="12">
        <v>3.62</v>
      </c>
      <c r="U252" s="180" t="s">
        <v>3647</v>
      </c>
    </row>
    <row r="253" spans="1:21">
      <c r="A253" s="180" t="s">
        <v>3647</v>
      </c>
      <c r="B253" s="164" t="s">
        <v>2749</v>
      </c>
      <c r="C253" s="164">
        <v>58200</v>
      </c>
      <c r="D253" s="425" t="s">
        <v>2707</v>
      </c>
      <c r="E253" s="164" t="s">
        <v>3773</v>
      </c>
      <c r="F253" s="218" t="s">
        <v>3774</v>
      </c>
      <c r="G253" s="223">
        <v>1235.7968000000003</v>
      </c>
      <c r="H253" s="558">
        <v>41</v>
      </c>
      <c r="I253" s="214"/>
      <c r="J253" s="12">
        <v>16</v>
      </c>
      <c r="K253" s="165">
        <v>743172065896</v>
      </c>
      <c r="L253" s="165">
        <v>2</v>
      </c>
      <c r="M253" s="12">
        <v>52</v>
      </c>
      <c r="N253" s="12">
        <v>53</v>
      </c>
      <c r="O253" s="12">
        <v>1070</v>
      </c>
      <c r="P253" s="12">
        <v>2.98</v>
      </c>
      <c r="Q253" s="12">
        <v>200</v>
      </c>
      <c r="R253" s="12">
        <v>214</v>
      </c>
      <c r="S253" s="12">
        <v>1200</v>
      </c>
      <c r="T253" s="12">
        <v>3.98</v>
      </c>
      <c r="U253" s="180" t="s">
        <v>3647</v>
      </c>
    </row>
    <row r="254" spans="1:21">
      <c r="A254" s="180" t="s">
        <v>3647</v>
      </c>
      <c r="B254" s="164" t="s">
        <v>2749</v>
      </c>
      <c r="C254" s="164">
        <v>58200</v>
      </c>
      <c r="D254" s="425" t="s">
        <v>2707</v>
      </c>
      <c r="E254" s="164" t="s">
        <v>3775</v>
      </c>
      <c r="F254" s="218" t="s">
        <v>3776</v>
      </c>
      <c r="G254" s="223">
        <v>1344.0000000000002</v>
      </c>
      <c r="H254" s="558">
        <v>41</v>
      </c>
      <c r="I254" s="214"/>
      <c r="J254" s="12">
        <v>16</v>
      </c>
      <c r="K254" s="165">
        <v>743172065902</v>
      </c>
      <c r="L254" s="165">
        <v>2</v>
      </c>
      <c r="M254" s="12">
        <v>52</v>
      </c>
      <c r="N254" s="12">
        <v>53</v>
      </c>
      <c r="O254" s="12">
        <v>1154</v>
      </c>
      <c r="P254" s="12">
        <v>4</v>
      </c>
      <c r="Q254" s="12">
        <v>200</v>
      </c>
      <c r="R254" s="12">
        <v>214</v>
      </c>
      <c r="S254" s="12">
        <v>1280</v>
      </c>
      <c r="T254" s="12">
        <v>5</v>
      </c>
      <c r="U254" s="180" t="s">
        <v>3647</v>
      </c>
    </row>
    <row r="255" spans="1:21">
      <c r="A255" s="180" t="s">
        <v>3647</v>
      </c>
      <c r="B255" s="164" t="s">
        <v>2749</v>
      </c>
      <c r="C255" s="164">
        <v>58200</v>
      </c>
      <c r="D255" s="425" t="s">
        <v>2707</v>
      </c>
      <c r="E255" s="164" t="s">
        <v>3777</v>
      </c>
      <c r="F255" s="218" t="s">
        <v>3778</v>
      </c>
      <c r="G255" s="223">
        <v>1109.5616</v>
      </c>
      <c r="H255" s="558">
        <v>41</v>
      </c>
      <c r="I255" s="214"/>
      <c r="J255" s="12">
        <v>16</v>
      </c>
      <c r="K255" s="165">
        <v>743172065919</v>
      </c>
      <c r="L255" s="165">
        <v>2</v>
      </c>
      <c r="M255" s="12">
        <v>52</v>
      </c>
      <c r="N255" s="12">
        <v>53</v>
      </c>
      <c r="O255" s="12">
        <v>1070</v>
      </c>
      <c r="P255" s="12">
        <v>3.72</v>
      </c>
      <c r="Q255" s="12">
        <v>200</v>
      </c>
      <c r="R255" s="12">
        <v>214</v>
      </c>
      <c r="S255" s="12">
        <v>1200</v>
      </c>
      <c r="T255" s="12">
        <v>4.7200000000000006</v>
      </c>
      <c r="U255" s="180" t="s">
        <v>3647</v>
      </c>
    </row>
    <row r="256" spans="1:21">
      <c r="A256" s="180" t="s">
        <v>3647</v>
      </c>
      <c r="B256" s="164" t="s">
        <v>2749</v>
      </c>
      <c r="C256" s="164">
        <v>58200</v>
      </c>
      <c r="D256" s="425" t="s">
        <v>2707</v>
      </c>
      <c r="E256" s="164" t="s">
        <v>3799</v>
      </c>
      <c r="F256" s="218" t="s">
        <v>3800</v>
      </c>
      <c r="G256" s="223">
        <v>1141.8288000000002</v>
      </c>
      <c r="H256" s="558">
        <v>41</v>
      </c>
      <c r="I256" s="214"/>
      <c r="J256" s="12">
        <v>16</v>
      </c>
      <c r="K256" s="165">
        <v>3553340696121</v>
      </c>
      <c r="L256" s="165">
        <v>2</v>
      </c>
      <c r="M256" s="12">
        <v>444.5</v>
      </c>
      <c r="N256" s="12">
        <v>127</v>
      </c>
      <c r="O256" s="12">
        <v>87</v>
      </c>
      <c r="P256" s="12">
        <v>3.5</v>
      </c>
      <c r="Q256" s="12">
        <v>580</v>
      </c>
      <c r="R256" s="12">
        <v>380</v>
      </c>
      <c r="S256" s="12">
        <v>200</v>
      </c>
      <c r="T256" s="12">
        <v>3.5</v>
      </c>
      <c r="U256" s="180" t="s">
        <v>3647</v>
      </c>
    </row>
    <row r="257" spans="1:21">
      <c r="A257" s="180" t="s">
        <v>3647</v>
      </c>
      <c r="B257" s="164" t="s">
        <v>2749</v>
      </c>
      <c r="C257" s="164">
        <v>58200</v>
      </c>
      <c r="D257" s="425" t="s">
        <v>2707</v>
      </c>
      <c r="E257" s="164" t="s">
        <v>3779</v>
      </c>
      <c r="F257" s="218" t="s">
        <v>3780</v>
      </c>
      <c r="G257" s="223">
        <v>2090.9840000000004</v>
      </c>
      <c r="H257" s="558">
        <v>41</v>
      </c>
      <c r="I257" s="214"/>
      <c r="J257" s="12">
        <v>16</v>
      </c>
      <c r="K257" s="165">
        <v>743172065926</v>
      </c>
      <c r="L257" s="165">
        <v>2</v>
      </c>
      <c r="M257" s="12">
        <v>52</v>
      </c>
      <c r="N257" s="12">
        <v>53</v>
      </c>
      <c r="O257" s="12">
        <v>1604</v>
      </c>
      <c r="P257" s="12">
        <v>5.92</v>
      </c>
      <c r="Q257" s="12">
        <v>200</v>
      </c>
      <c r="R257" s="12">
        <v>214</v>
      </c>
      <c r="S257" s="12">
        <v>1730</v>
      </c>
      <c r="T257" s="12">
        <v>6.92</v>
      </c>
      <c r="U257" s="180" t="s">
        <v>3647</v>
      </c>
    </row>
    <row r="258" spans="1:21">
      <c r="A258" s="180" t="s">
        <v>3647</v>
      </c>
      <c r="B258" s="164" t="s">
        <v>2749</v>
      </c>
      <c r="C258" s="164">
        <v>58200</v>
      </c>
      <c r="D258" s="425" t="s">
        <v>2707</v>
      </c>
      <c r="E258" s="164" t="s">
        <v>3781</v>
      </c>
      <c r="F258" s="218" t="s">
        <v>3782</v>
      </c>
      <c r="G258" s="223">
        <v>1498.7168000000001</v>
      </c>
      <c r="H258" s="558">
        <v>41</v>
      </c>
      <c r="I258" s="214"/>
      <c r="J258" s="12">
        <v>16</v>
      </c>
      <c r="K258" s="165">
        <v>743172065933</v>
      </c>
      <c r="L258" s="165">
        <v>2</v>
      </c>
      <c r="M258" s="12">
        <v>52</v>
      </c>
      <c r="N258" s="12">
        <v>53</v>
      </c>
      <c r="O258" s="12">
        <v>1604</v>
      </c>
      <c r="P258" s="12">
        <v>4.88</v>
      </c>
      <c r="Q258" s="12">
        <v>200</v>
      </c>
      <c r="R258" s="12">
        <v>214</v>
      </c>
      <c r="S258" s="12">
        <v>1730</v>
      </c>
      <c r="T258" s="12">
        <v>5.88</v>
      </c>
      <c r="U258" s="180" t="s">
        <v>3647</v>
      </c>
    </row>
    <row r="259" spans="1:21">
      <c r="A259" s="180" t="s">
        <v>3647</v>
      </c>
      <c r="B259" s="164" t="s">
        <v>2749</v>
      </c>
      <c r="C259" s="164">
        <v>58200</v>
      </c>
      <c r="D259" s="425" t="s">
        <v>2707</v>
      </c>
      <c r="E259" s="164" t="s">
        <v>3783</v>
      </c>
      <c r="F259" s="218" t="s">
        <v>3784</v>
      </c>
      <c r="G259" s="223">
        <v>1362.0319999999999</v>
      </c>
      <c r="H259" s="558">
        <v>41</v>
      </c>
      <c r="I259" s="214"/>
      <c r="J259" s="12">
        <v>16</v>
      </c>
      <c r="K259" s="165">
        <v>743172065940</v>
      </c>
      <c r="L259" s="165">
        <v>2</v>
      </c>
      <c r="M259" s="12">
        <v>52</v>
      </c>
      <c r="N259" s="12">
        <v>53</v>
      </c>
      <c r="O259" s="12">
        <v>1070</v>
      </c>
      <c r="P259" s="12">
        <v>2.94</v>
      </c>
      <c r="Q259" s="12">
        <v>200</v>
      </c>
      <c r="R259" s="12">
        <v>214</v>
      </c>
      <c r="S259" s="12">
        <v>1200</v>
      </c>
      <c r="T259" s="12">
        <v>3.94</v>
      </c>
      <c r="U259" s="180" t="s">
        <v>3647</v>
      </c>
    </row>
    <row r="260" spans="1:21">
      <c r="A260" s="180" t="s">
        <v>3647</v>
      </c>
      <c r="B260" s="164" t="s">
        <v>2749</v>
      </c>
      <c r="C260" s="164">
        <v>58200</v>
      </c>
      <c r="D260" s="425" t="s">
        <v>2707</v>
      </c>
      <c r="E260" s="164" t="s">
        <v>3785</v>
      </c>
      <c r="F260" s="218" t="s">
        <v>3786</v>
      </c>
      <c r="G260" s="223">
        <v>1383.8607999999999</v>
      </c>
      <c r="H260" s="558">
        <v>41</v>
      </c>
      <c r="I260" s="214"/>
      <c r="J260" s="12">
        <v>16</v>
      </c>
      <c r="K260" s="165">
        <v>743172065957</v>
      </c>
      <c r="L260" s="165">
        <v>2</v>
      </c>
      <c r="M260" s="12">
        <v>52</v>
      </c>
      <c r="N260" s="12">
        <v>53</v>
      </c>
      <c r="O260" s="12">
        <v>1070</v>
      </c>
      <c r="P260" s="12">
        <v>2.96</v>
      </c>
      <c r="Q260" s="12">
        <v>200</v>
      </c>
      <c r="R260" s="12">
        <v>214</v>
      </c>
      <c r="S260" s="12">
        <v>1200</v>
      </c>
      <c r="T260" s="12">
        <v>3.96</v>
      </c>
      <c r="U260" s="180" t="s">
        <v>3647</v>
      </c>
    </row>
    <row r="261" spans="1:21">
      <c r="A261" s="180" t="s">
        <v>3647</v>
      </c>
      <c r="B261" s="164" t="s">
        <v>2749</v>
      </c>
      <c r="C261" s="164">
        <v>58200</v>
      </c>
      <c r="D261" s="425" t="s">
        <v>2707</v>
      </c>
      <c r="E261" s="164" t="s">
        <v>3787</v>
      </c>
      <c r="F261" s="218" t="s">
        <v>3788</v>
      </c>
      <c r="G261" s="223">
        <v>2008.4064000000003</v>
      </c>
      <c r="H261" s="558">
        <v>41</v>
      </c>
      <c r="I261" s="214"/>
      <c r="J261" s="12">
        <v>16</v>
      </c>
      <c r="K261" s="165">
        <v>743172065964</v>
      </c>
      <c r="L261" s="165">
        <v>2</v>
      </c>
      <c r="M261" s="12">
        <v>52</v>
      </c>
      <c r="N261" s="12">
        <v>53</v>
      </c>
      <c r="O261" s="12">
        <v>1070</v>
      </c>
      <c r="P261" s="12">
        <v>4.74</v>
      </c>
      <c r="Q261" s="12">
        <v>200</v>
      </c>
      <c r="R261" s="12">
        <v>214</v>
      </c>
      <c r="S261" s="12">
        <v>1200</v>
      </c>
      <c r="T261" s="12">
        <v>5.74</v>
      </c>
      <c r="U261" s="180" t="s">
        <v>3647</v>
      </c>
    </row>
    <row r="262" spans="1:21">
      <c r="A262" s="180" t="s">
        <v>3647</v>
      </c>
      <c r="B262" s="164" t="s">
        <v>2749</v>
      </c>
      <c r="C262" s="164">
        <v>58200</v>
      </c>
      <c r="D262" s="425" t="s">
        <v>2707</v>
      </c>
      <c r="E262" s="164" t="s">
        <v>3789</v>
      </c>
      <c r="F262" s="218" t="s">
        <v>3790</v>
      </c>
      <c r="G262" s="223">
        <v>2275.1232</v>
      </c>
      <c r="H262" s="558">
        <v>41</v>
      </c>
      <c r="I262" s="214"/>
      <c r="J262" s="12">
        <v>16</v>
      </c>
      <c r="K262" s="165">
        <v>743172065971</v>
      </c>
      <c r="L262" s="165">
        <v>2</v>
      </c>
      <c r="M262" s="12">
        <v>52</v>
      </c>
      <c r="N262" s="12">
        <v>53</v>
      </c>
      <c r="O262" s="12">
        <v>1604</v>
      </c>
      <c r="P262" s="12">
        <v>6.04</v>
      </c>
      <c r="Q262" s="12">
        <v>200</v>
      </c>
      <c r="R262" s="12">
        <v>214</v>
      </c>
      <c r="S262" s="12">
        <v>1730</v>
      </c>
      <c r="T262" s="12">
        <v>7.04</v>
      </c>
      <c r="U262" s="180" t="s">
        <v>3647</v>
      </c>
    </row>
    <row r="263" spans="1:21" ht="30">
      <c r="A263" s="180" t="s">
        <v>3647</v>
      </c>
      <c r="B263" s="224" t="s">
        <v>4250</v>
      </c>
      <c r="C263" s="224">
        <v>58200</v>
      </c>
      <c r="D263" s="425" t="s">
        <v>2707</v>
      </c>
      <c r="E263" s="164" t="s">
        <v>3791</v>
      </c>
      <c r="F263" s="218" t="s">
        <v>3792</v>
      </c>
      <c r="G263" s="223">
        <v>1318.3743999999999</v>
      </c>
      <c r="H263" s="558">
        <v>41</v>
      </c>
      <c r="I263" s="214"/>
      <c r="J263" s="12">
        <v>16</v>
      </c>
      <c r="K263" s="165">
        <v>743172068323</v>
      </c>
      <c r="L263" s="165">
        <v>2</v>
      </c>
      <c r="M263" s="12">
        <v>52</v>
      </c>
      <c r="N263" s="12">
        <v>53</v>
      </c>
      <c r="O263" s="12">
        <v>1154</v>
      </c>
      <c r="P263" s="12">
        <v>4</v>
      </c>
      <c r="Q263" s="12">
        <v>200</v>
      </c>
      <c r="R263" s="12">
        <v>214</v>
      </c>
      <c r="S263" s="12">
        <v>1280</v>
      </c>
      <c r="T263" s="12">
        <v>5</v>
      </c>
      <c r="U263" s="180" t="s">
        <v>3647</v>
      </c>
    </row>
    <row r="264" spans="1:21">
      <c r="A264" s="180" t="s">
        <v>3647</v>
      </c>
      <c r="B264" s="164" t="s">
        <v>2749</v>
      </c>
      <c r="C264" s="164">
        <v>58200</v>
      </c>
      <c r="D264" s="425" t="s">
        <v>2707</v>
      </c>
      <c r="E264" s="164" t="s">
        <v>4224</v>
      </c>
      <c r="F264" s="218" t="s">
        <v>4225</v>
      </c>
      <c r="G264" s="223">
        <v>1498.7168000000001</v>
      </c>
      <c r="H264" s="558">
        <v>41</v>
      </c>
      <c r="I264" s="214"/>
      <c r="J264" s="12">
        <v>16</v>
      </c>
      <c r="K264" s="165">
        <v>3553340696299</v>
      </c>
      <c r="L264" s="165">
        <v>2</v>
      </c>
      <c r="M264" s="12">
        <v>52</v>
      </c>
      <c r="N264" s="12">
        <v>53</v>
      </c>
      <c r="O264" s="12">
        <v>1070</v>
      </c>
      <c r="P264" s="12">
        <v>3</v>
      </c>
      <c r="Q264" s="12">
        <v>200</v>
      </c>
      <c r="R264" s="12">
        <v>214</v>
      </c>
      <c r="S264" s="12">
        <v>1200</v>
      </c>
      <c r="T264" s="12">
        <v>4</v>
      </c>
      <c r="U264" s="180" t="s">
        <v>3647</v>
      </c>
    </row>
    <row r="265" spans="1:21">
      <c r="A265" s="180" t="s">
        <v>3647</v>
      </c>
      <c r="B265" s="164" t="s">
        <v>2749</v>
      </c>
      <c r="C265" s="164">
        <v>58200</v>
      </c>
      <c r="D265" s="425" t="s">
        <v>2707</v>
      </c>
      <c r="E265" s="164" t="s">
        <v>4226</v>
      </c>
      <c r="F265" s="218" t="s">
        <v>4227</v>
      </c>
      <c r="G265" s="223">
        <v>1362.0319999999999</v>
      </c>
      <c r="H265" s="558">
        <v>41</v>
      </c>
      <c r="I265" s="214"/>
      <c r="J265" s="12">
        <v>16</v>
      </c>
      <c r="K265" s="165">
        <v>3553340696268</v>
      </c>
      <c r="L265" s="165">
        <v>2</v>
      </c>
      <c r="M265" s="12">
        <v>52</v>
      </c>
      <c r="N265" s="12">
        <v>53</v>
      </c>
      <c r="O265" s="12">
        <v>1070</v>
      </c>
      <c r="P265" s="12">
        <v>2.7</v>
      </c>
      <c r="Q265" s="12">
        <v>200</v>
      </c>
      <c r="R265" s="12">
        <v>214</v>
      </c>
      <c r="S265" s="12">
        <v>1200</v>
      </c>
      <c r="T265" s="12">
        <v>3.7</v>
      </c>
      <c r="U265" s="180" t="s">
        <v>3647</v>
      </c>
    </row>
    <row r="266" spans="1:21">
      <c r="A266" s="180" t="s">
        <v>3647</v>
      </c>
      <c r="B266" s="164" t="s">
        <v>2749</v>
      </c>
      <c r="C266" s="164">
        <v>58200</v>
      </c>
      <c r="D266" s="425" t="s">
        <v>2707</v>
      </c>
      <c r="E266" s="164" t="s">
        <v>3797</v>
      </c>
      <c r="F266" s="218" t="s">
        <v>3798</v>
      </c>
      <c r="G266" s="223">
        <v>1148.4704000000002</v>
      </c>
      <c r="H266" s="558">
        <v>41</v>
      </c>
      <c r="I266" s="214"/>
      <c r="J266" s="12">
        <v>16</v>
      </c>
      <c r="K266" s="165">
        <v>3553340696114</v>
      </c>
      <c r="L266" s="165">
        <v>2</v>
      </c>
      <c r="M266" s="12">
        <v>444.5</v>
      </c>
      <c r="N266" s="12">
        <v>203</v>
      </c>
      <c r="O266" s="12">
        <v>42.9</v>
      </c>
      <c r="P266" s="12">
        <v>2.6</v>
      </c>
      <c r="Q266" s="12">
        <v>580</v>
      </c>
      <c r="R266" s="12">
        <v>380</v>
      </c>
      <c r="S266" s="12">
        <v>200</v>
      </c>
      <c r="T266" s="12">
        <v>2.6</v>
      </c>
      <c r="U266" s="180" t="s">
        <v>3647</v>
      </c>
    </row>
    <row r="267" spans="1:21">
      <c r="A267" s="180" t="s">
        <v>3647</v>
      </c>
      <c r="B267" s="164" t="s">
        <v>2749</v>
      </c>
      <c r="C267" s="164">
        <v>58200</v>
      </c>
      <c r="D267" s="425" t="s">
        <v>2707</v>
      </c>
      <c r="E267" s="164" t="s">
        <v>4228</v>
      </c>
      <c r="F267" s="218" t="s">
        <v>4229</v>
      </c>
      <c r="G267" s="223">
        <v>2654.7808000000005</v>
      </c>
      <c r="H267" s="558">
        <v>41</v>
      </c>
      <c r="I267" s="214"/>
      <c r="J267" s="12">
        <v>16</v>
      </c>
      <c r="K267" s="165">
        <v>3553340696329</v>
      </c>
      <c r="L267" s="165">
        <v>2</v>
      </c>
      <c r="M267" s="12">
        <v>52</v>
      </c>
      <c r="N267" s="12">
        <v>53</v>
      </c>
      <c r="O267" s="12">
        <v>1604</v>
      </c>
      <c r="P267" s="12">
        <v>6</v>
      </c>
      <c r="Q267" s="12">
        <v>200</v>
      </c>
      <c r="R267" s="12">
        <v>214</v>
      </c>
      <c r="S267" s="12">
        <v>1730</v>
      </c>
      <c r="T267" s="12">
        <v>7</v>
      </c>
      <c r="U267" s="180" t="s">
        <v>3647</v>
      </c>
    </row>
    <row r="268" spans="1:21">
      <c r="A268" s="180" t="s">
        <v>3647</v>
      </c>
      <c r="B268" s="164" t="s">
        <v>2749</v>
      </c>
      <c r="C268" s="164">
        <v>58200</v>
      </c>
      <c r="D268" s="425" t="s">
        <v>2707</v>
      </c>
      <c r="E268" s="164" t="s">
        <v>3793</v>
      </c>
      <c r="F268" s="218" t="s">
        <v>3794</v>
      </c>
      <c r="G268" s="223">
        <v>3549.8288000000002</v>
      </c>
      <c r="H268" s="558">
        <v>41</v>
      </c>
      <c r="I268" s="214"/>
      <c r="J268" s="12">
        <v>16</v>
      </c>
      <c r="K268" s="165">
        <v>743172069535</v>
      </c>
      <c r="L268" s="165">
        <v>2</v>
      </c>
      <c r="M268" s="12">
        <v>52</v>
      </c>
      <c r="N268" s="12">
        <v>65</v>
      </c>
      <c r="O268" s="12">
        <v>1829</v>
      </c>
      <c r="P268" s="12">
        <v>4.016</v>
      </c>
      <c r="Q268" s="12">
        <v>200</v>
      </c>
      <c r="R268" s="12">
        <v>214</v>
      </c>
      <c r="S268" s="12">
        <v>1955</v>
      </c>
      <c r="T268" s="12">
        <v>6.4</v>
      </c>
      <c r="U268" s="180" t="s">
        <v>3647</v>
      </c>
    </row>
    <row r="269" spans="1:21">
      <c r="A269" s="212" t="s">
        <v>3801</v>
      </c>
      <c r="B269" s="164"/>
      <c r="C269" s="164"/>
      <c r="D269" s="425"/>
      <c r="E269" s="164"/>
      <c r="F269" s="218"/>
      <c r="G269" s="223"/>
      <c r="H269" s="424"/>
      <c r="I269" s="214"/>
      <c r="K269" s="165"/>
      <c r="L269" s="165"/>
      <c r="U269" s="180" t="s">
        <v>3647</v>
      </c>
    </row>
    <row r="270" spans="1:21">
      <c r="A270" s="180" t="s">
        <v>3647</v>
      </c>
      <c r="B270" s="164" t="s">
        <v>2749</v>
      </c>
      <c r="C270" s="164">
        <v>58100</v>
      </c>
      <c r="D270" s="425" t="s">
        <v>2707</v>
      </c>
      <c r="E270" s="164" t="s">
        <v>3802</v>
      </c>
      <c r="F270" s="218" t="s">
        <v>3803</v>
      </c>
      <c r="G270" s="223">
        <v>845.68960000000015</v>
      </c>
      <c r="H270" s="558">
        <v>41</v>
      </c>
      <c r="I270" s="214"/>
      <c r="J270" s="12">
        <v>24</v>
      </c>
      <c r="K270" s="165">
        <v>743172065841</v>
      </c>
      <c r="L270" s="165">
        <v>2</v>
      </c>
      <c r="M270" s="12">
        <v>52</v>
      </c>
      <c r="N270" s="12">
        <v>53</v>
      </c>
      <c r="O270" s="12">
        <v>443</v>
      </c>
      <c r="P270" s="12">
        <v>1.82</v>
      </c>
      <c r="Q270" s="12">
        <v>200</v>
      </c>
      <c r="R270" s="12">
        <v>214</v>
      </c>
      <c r="S270" s="12">
        <v>630</v>
      </c>
      <c r="T270" s="12">
        <v>2.8200000000000003</v>
      </c>
      <c r="U270" s="180" t="s">
        <v>3647</v>
      </c>
    </row>
    <row r="271" spans="1:21">
      <c r="A271" s="180" t="s">
        <v>3647</v>
      </c>
      <c r="B271" s="164" t="s">
        <v>2749</v>
      </c>
      <c r="C271" s="164">
        <v>58100</v>
      </c>
      <c r="D271" s="425" t="s">
        <v>2707</v>
      </c>
      <c r="E271" s="164" t="s">
        <v>3804</v>
      </c>
      <c r="F271" s="218" t="s">
        <v>3805</v>
      </c>
      <c r="G271" s="223">
        <v>914.03200000000015</v>
      </c>
      <c r="H271" s="558">
        <v>41</v>
      </c>
      <c r="I271" s="214"/>
      <c r="J271" s="12">
        <v>24</v>
      </c>
      <c r="K271" s="165">
        <v>743172065858</v>
      </c>
      <c r="L271" s="165">
        <v>2</v>
      </c>
      <c r="M271" s="12">
        <v>52</v>
      </c>
      <c r="N271" s="12">
        <v>53</v>
      </c>
      <c r="O271" s="12">
        <v>443</v>
      </c>
      <c r="P271" s="12">
        <v>3.3</v>
      </c>
      <c r="Q271" s="12">
        <v>200</v>
      </c>
      <c r="R271" s="12">
        <v>214</v>
      </c>
      <c r="S271" s="12">
        <v>630</v>
      </c>
      <c r="T271" s="12">
        <v>4.3</v>
      </c>
      <c r="U271" s="180" t="s">
        <v>3647</v>
      </c>
    </row>
    <row r="272" spans="1:21">
      <c r="A272" s="180" t="s">
        <v>3647</v>
      </c>
      <c r="B272" s="164" t="s">
        <v>2749</v>
      </c>
      <c r="C272" s="164">
        <v>58100</v>
      </c>
      <c r="D272" s="425" t="s">
        <v>2707</v>
      </c>
      <c r="E272" s="164" t="s">
        <v>3806</v>
      </c>
      <c r="F272" s="218" t="s">
        <v>3807</v>
      </c>
      <c r="G272" s="223">
        <v>1036.4704000000002</v>
      </c>
      <c r="H272" s="558">
        <v>41</v>
      </c>
      <c r="I272" s="214"/>
      <c r="J272" s="12">
        <v>24</v>
      </c>
      <c r="K272" s="165">
        <v>743172065865</v>
      </c>
      <c r="L272" s="165">
        <v>2</v>
      </c>
      <c r="M272" s="12">
        <v>52</v>
      </c>
      <c r="N272" s="12">
        <v>53</v>
      </c>
      <c r="O272" s="12">
        <v>443</v>
      </c>
      <c r="P272" s="12">
        <v>4.9800000000000004</v>
      </c>
      <c r="Q272" s="12">
        <v>200</v>
      </c>
      <c r="R272" s="12">
        <v>214</v>
      </c>
      <c r="S272" s="12">
        <v>630</v>
      </c>
      <c r="T272" s="12">
        <v>5.98</v>
      </c>
      <c r="U272" s="180" t="s">
        <v>3647</v>
      </c>
    </row>
    <row r="273" spans="1:21">
      <c r="A273" s="180" t="s">
        <v>3647</v>
      </c>
      <c r="B273" s="164" t="s">
        <v>2749</v>
      </c>
      <c r="C273" s="164">
        <v>58100</v>
      </c>
      <c r="D273" s="425" t="s">
        <v>2707</v>
      </c>
      <c r="E273" s="164" t="s">
        <v>3808</v>
      </c>
      <c r="F273" s="218" t="s">
        <v>3809</v>
      </c>
      <c r="G273" s="223">
        <v>1224.4064000000001</v>
      </c>
      <c r="H273" s="558">
        <v>41</v>
      </c>
      <c r="I273" s="214"/>
      <c r="J273" s="12">
        <v>16</v>
      </c>
      <c r="K273" s="165">
        <v>3553340696138</v>
      </c>
      <c r="L273" s="165">
        <v>2</v>
      </c>
      <c r="M273" s="12">
        <v>443</v>
      </c>
      <c r="N273" s="12">
        <v>65</v>
      </c>
      <c r="O273" s="12">
        <v>52</v>
      </c>
      <c r="P273" s="12">
        <v>4.2</v>
      </c>
      <c r="Q273" s="12">
        <v>1200</v>
      </c>
      <c r="R273" s="12">
        <v>200</v>
      </c>
      <c r="S273" s="12">
        <v>214</v>
      </c>
      <c r="T273" s="12">
        <v>4.2</v>
      </c>
      <c r="U273" s="180" t="s">
        <v>3647</v>
      </c>
    </row>
    <row r="274" spans="1:21">
      <c r="A274" s="180" t="s">
        <v>3647</v>
      </c>
      <c r="B274" s="164" t="s">
        <v>2749</v>
      </c>
      <c r="C274" s="164">
        <v>58100</v>
      </c>
      <c r="D274" s="425" t="s">
        <v>2707</v>
      </c>
      <c r="E274" s="164" t="s">
        <v>3810</v>
      </c>
      <c r="F274" s="218" t="s">
        <v>3811</v>
      </c>
      <c r="G274" s="223">
        <v>1325.9680000000003</v>
      </c>
      <c r="H274" s="558">
        <v>41</v>
      </c>
      <c r="I274" s="214"/>
      <c r="J274" s="12">
        <v>16</v>
      </c>
      <c r="K274" s="165">
        <v>3553340696145</v>
      </c>
      <c r="L274" s="165">
        <v>2</v>
      </c>
      <c r="M274" s="12">
        <v>443</v>
      </c>
      <c r="N274" s="12">
        <v>65</v>
      </c>
      <c r="O274" s="12">
        <v>52</v>
      </c>
      <c r="P274" s="12">
        <v>6.1</v>
      </c>
      <c r="Q274" s="12">
        <v>1200</v>
      </c>
      <c r="R274" s="12">
        <v>200</v>
      </c>
      <c r="S274" s="12">
        <v>214</v>
      </c>
      <c r="T274" s="12">
        <v>6.1</v>
      </c>
      <c r="U274" s="180" t="s">
        <v>3647</v>
      </c>
    </row>
    <row r="275" spans="1:21">
      <c r="A275" s="180" t="s">
        <v>3647</v>
      </c>
      <c r="B275" s="164" t="s">
        <v>2749</v>
      </c>
      <c r="C275" s="164">
        <v>58100</v>
      </c>
      <c r="D275" s="425" t="s">
        <v>2707</v>
      </c>
      <c r="E275" s="164" t="s">
        <v>3812</v>
      </c>
      <c r="F275" s="218" t="s">
        <v>3813</v>
      </c>
      <c r="G275" s="223">
        <v>1502.5136000000002</v>
      </c>
      <c r="H275" s="558">
        <v>41</v>
      </c>
      <c r="I275" s="214"/>
      <c r="J275" s="12">
        <v>16</v>
      </c>
      <c r="K275" s="165">
        <v>3553340696152</v>
      </c>
      <c r="L275" s="165">
        <v>2</v>
      </c>
      <c r="M275" s="12">
        <v>443</v>
      </c>
      <c r="N275" s="12">
        <v>65</v>
      </c>
      <c r="O275" s="12">
        <v>52</v>
      </c>
      <c r="P275" s="12">
        <v>8.6999999999999993</v>
      </c>
      <c r="Q275" s="12">
        <v>1200</v>
      </c>
      <c r="R275" s="12">
        <v>200</v>
      </c>
      <c r="S275" s="12">
        <v>214</v>
      </c>
      <c r="T275" s="12">
        <v>8.6999999999999993</v>
      </c>
      <c r="U275" s="180" t="s">
        <v>3647</v>
      </c>
    </row>
    <row r="276" spans="1:21">
      <c r="A276" s="212" t="s">
        <v>3814</v>
      </c>
      <c r="B276" s="164"/>
      <c r="C276" s="164"/>
      <c r="D276" s="425"/>
      <c r="E276" s="164"/>
      <c r="F276" s="218"/>
      <c r="G276" s="223"/>
      <c r="H276" s="424"/>
      <c r="I276" s="214"/>
      <c r="K276" s="165"/>
      <c r="L276" s="165"/>
      <c r="U276" s="180"/>
    </row>
    <row r="277" spans="1:21">
      <c r="A277" s="180" t="s">
        <v>3647</v>
      </c>
      <c r="B277" s="164" t="s">
        <v>2749</v>
      </c>
      <c r="C277" s="164">
        <v>58300</v>
      </c>
      <c r="D277" s="425" t="s">
        <v>2707</v>
      </c>
      <c r="E277" s="164" t="s">
        <v>3815</v>
      </c>
      <c r="F277" s="218" t="s">
        <v>3816</v>
      </c>
      <c r="G277" s="223">
        <v>1940.0640000000003</v>
      </c>
      <c r="H277" s="558">
        <v>41</v>
      </c>
      <c r="I277" s="214"/>
      <c r="J277" s="12">
        <v>16</v>
      </c>
      <c r="K277" s="165">
        <v>3553340698019</v>
      </c>
      <c r="L277" s="165">
        <v>2</v>
      </c>
      <c r="M277" s="12">
        <v>52</v>
      </c>
      <c r="N277" s="12">
        <v>53</v>
      </c>
      <c r="O277" s="12">
        <v>1154</v>
      </c>
      <c r="P277" s="12">
        <v>2.7889999999999997</v>
      </c>
      <c r="Q277" s="12">
        <v>200</v>
      </c>
      <c r="R277" s="12">
        <v>214</v>
      </c>
      <c r="S277" s="12">
        <v>1280</v>
      </c>
      <c r="T277" s="12">
        <v>4.6760000000000002</v>
      </c>
      <c r="U277" s="180" t="s">
        <v>3647</v>
      </c>
    </row>
    <row r="278" spans="1:21">
      <c r="A278" s="180" t="s">
        <v>3647</v>
      </c>
      <c r="B278" s="164" t="s">
        <v>2749</v>
      </c>
      <c r="C278" s="164">
        <v>58300</v>
      </c>
      <c r="D278" s="425" t="s">
        <v>2707</v>
      </c>
      <c r="E278" s="164" t="s">
        <v>3817</v>
      </c>
      <c r="F278" s="218" t="s">
        <v>3818</v>
      </c>
      <c r="G278" s="223">
        <v>2022.6416000000002</v>
      </c>
      <c r="H278" s="558">
        <v>41</v>
      </c>
      <c r="I278" s="214"/>
      <c r="J278" s="12">
        <v>16</v>
      </c>
      <c r="K278" s="165">
        <v>3553340698026</v>
      </c>
      <c r="L278" s="165">
        <v>2</v>
      </c>
      <c r="M278" s="12">
        <v>52</v>
      </c>
      <c r="N278" s="12">
        <v>53</v>
      </c>
      <c r="O278" s="12">
        <v>1604</v>
      </c>
      <c r="P278" s="12">
        <v>2.4239999999999999</v>
      </c>
      <c r="Q278" s="12">
        <v>200</v>
      </c>
      <c r="R278" s="12">
        <v>214</v>
      </c>
      <c r="S278" s="12">
        <v>1730</v>
      </c>
      <c r="T278" s="12">
        <v>4.6539999999999999</v>
      </c>
      <c r="U278" s="180" t="s">
        <v>3647</v>
      </c>
    </row>
    <row r="279" spans="1:21">
      <c r="A279" s="180" t="s">
        <v>3647</v>
      </c>
      <c r="B279" s="164" t="s">
        <v>2749</v>
      </c>
      <c r="C279" s="164">
        <v>58300</v>
      </c>
      <c r="D279" s="425" t="s">
        <v>2707</v>
      </c>
      <c r="E279" s="164" t="s">
        <v>3819</v>
      </c>
      <c r="F279" s="218" t="s">
        <v>3820</v>
      </c>
      <c r="G279" s="223">
        <v>2275.1232</v>
      </c>
      <c r="H279" s="558">
        <v>41</v>
      </c>
      <c r="I279" s="214"/>
      <c r="J279" s="12">
        <v>16</v>
      </c>
      <c r="K279" s="165">
        <v>3553340698033</v>
      </c>
      <c r="L279" s="165">
        <v>2</v>
      </c>
      <c r="M279" s="12">
        <v>52</v>
      </c>
      <c r="N279" s="12">
        <v>53</v>
      </c>
      <c r="O279" s="12">
        <v>1604</v>
      </c>
      <c r="P279" s="12">
        <v>4.524</v>
      </c>
      <c r="Q279" s="12">
        <v>200</v>
      </c>
      <c r="R279" s="12">
        <v>214</v>
      </c>
      <c r="S279" s="12">
        <v>1730</v>
      </c>
      <c r="T279" s="12">
        <v>6.6639999999999997</v>
      </c>
      <c r="U279" s="180" t="s">
        <v>3647</v>
      </c>
    </row>
    <row r="280" spans="1:21" ht="30">
      <c r="A280" s="180" t="s">
        <v>3647</v>
      </c>
      <c r="B280" s="224" t="s">
        <v>4250</v>
      </c>
      <c r="C280" s="224">
        <v>58300</v>
      </c>
      <c r="D280" s="425" t="s">
        <v>2707</v>
      </c>
      <c r="E280" s="164" t="s">
        <v>3821</v>
      </c>
      <c r="F280" s="218" t="s">
        <v>3822</v>
      </c>
      <c r="G280" s="223">
        <v>2275.1232</v>
      </c>
      <c r="H280" s="558">
        <v>41</v>
      </c>
      <c r="I280" s="214"/>
      <c r="J280" s="12">
        <v>16</v>
      </c>
      <c r="K280" s="165">
        <v>3553340698064</v>
      </c>
      <c r="L280" s="165">
        <v>2</v>
      </c>
      <c r="M280" s="12">
        <v>52</v>
      </c>
      <c r="N280" s="12">
        <v>53</v>
      </c>
      <c r="O280" s="12">
        <v>1604</v>
      </c>
      <c r="P280" s="12">
        <v>2.6760000000000002</v>
      </c>
      <c r="Q280" s="12">
        <v>200</v>
      </c>
      <c r="R280" s="12">
        <v>214</v>
      </c>
      <c r="S280" s="12">
        <v>1730</v>
      </c>
      <c r="T280" s="12">
        <v>4.2639999999999993</v>
      </c>
      <c r="U280" s="180" t="s">
        <v>3647</v>
      </c>
    </row>
    <row r="281" spans="1:21">
      <c r="A281" s="180" t="s">
        <v>3647</v>
      </c>
      <c r="B281" s="164" t="s">
        <v>2749</v>
      </c>
      <c r="C281" s="164">
        <v>58300</v>
      </c>
      <c r="D281" s="425" t="s">
        <v>2707</v>
      </c>
      <c r="E281" s="164" t="s">
        <v>3823</v>
      </c>
      <c r="F281" s="218" t="s">
        <v>3824</v>
      </c>
      <c r="G281" s="223">
        <v>2795.2512000000006</v>
      </c>
      <c r="H281" s="558">
        <v>41</v>
      </c>
      <c r="I281" s="214"/>
      <c r="J281" s="12">
        <v>16</v>
      </c>
      <c r="K281" s="165">
        <v>3553340698071</v>
      </c>
      <c r="L281" s="165">
        <v>2</v>
      </c>
      <c r="M281" s="12">
        <v>52</v>
      </c>
      <c r="N281" s="12">
        <v>53</v>
      </c>
      <c r="O281" s="12">
        <v>1604</v>
      </c>
      <c r="P281" s="12">
        <v>2.1240000000000001</v>
      </c>
      <c r="Q281" s="12">
        <v>200</v>
      </c>
      <c r="R281" s="12">
        <v>214</v>
      </c>
      <c r="S281" s="12">
        <v>1730</v>
      </c>
      <c r="T281" s="12">
        <v>4.2639999999999993</v>
      </c>
      <c r="U281" s="180" t="s">
        <v>3647</v>
      </c>
    </row>
    <row r="282" spans="1:21">
      <c r="A282" s="180" t="s">
        <v>3647</v>
      </c>
      <c r="B282" s="164" t="s">
        <v>2749</v>
      </c>
      <c r="C282" s="164">
        <v>58300</v>
      </c>
      <c r="D282" s="425" t="s">
        <v>2707</v>
      </c>
      <c r="E282" s="164" t="s">
        <v>3825</v>
      </c>
      <c r="F282" s="218" t="s">
        <v>3826</v>
      </c>
      <c r="G282" s="223">
        <v>2022.6416000000002</v>
      </c>
      <c r="H282" s="558">
        <v>41</v>
      </c>
      <c r="I282" s="214"/>
      <c r="J282" s="12">
        <v>16</v>
      </c>
      <c r="K282" s="165">
        <v>3553340698088</v>
      </c>
      <c r="L282" s="165">
        <v>2</v>
      </c>
      <c r="M282" s="12">
        <v>52</v>
      </c>
      <c r="N282" s="12">
        <v>53</v>
      </c>
      <c r="O282" s="12">
        <v>1604</v>
      </c>
      <c r="P282" s="12">
        <v>2.1240000000000001</v>
      </c>
      <c r="Q282" s="12">
        <v>200</v>
      </c>
      <c r="R282" s="12">
        <v>214</v>
      </c>
      <c r="S282" s="12">
        <v>1730</v>
      </c>
      <c r="T282" s="12">
        <v>4.2639999999999993</v>
      </c>
      <c r="U282" s="180" t="s">
        <v>3647</v>
      </c>
    </row>
    <row r="283" spans="1:21">
      <c r="A283" s="180" t="s">
        <v>3647</v>
      </c>
      <c r="B283" s="164" t="s">
        <v>2749</v>
      </c>
      <c r="C283" s="164">
        <v>58300</v>
      </c>
      <c r="D283" s="425" t="s">
        <v>2707</v>
      </c>
      <c r="E283" s="164" t="s">
        <v>4230</v>
      </c>
      <c r="F283" s="218" t="s">
        <v>4231</v>
      </c>
      <c r="G283" s="223">
        <v>1643.9360000000001</v>
      </c>
      <c r="H283" s="558">
        <v>41</v>
      </c>
      <c r="I283" s="214"/>
      <c r="J283" s="12">
        <v>16</v>
      </c>
      <c r="K283" s="165">
        <v>3553340696213</v>
      </c>
      <c r="L283" s="165">
        <v>2</v>
      </c>
      <c r="M283" s="12">
        <v>445</v>
      </c>
      <c r="N283" s="12">
        <v>203</v>
      </c>
      <c r="O283" s="12">
        <v>43</v>
      </c>
      <c r="P283" s="12">
        <v>3.2</v>
      </c>
      <c r="Q283" s="12">
        <v>375</v>
      </c>
      <c r="R283" s="12">
        <v>570</v>
      </c>
      <c r="S283" s="12">
        <v>195</v>
      </c>
      <c r="T283" s="12">
        <v>3.2</v>
      </c>
      <c r="U283" s="180" t="s">
        <v>3647</v>
      </c>
    </row>
    <row r="284" spans="1:21">
      <c r="A284" s="180" t="s">
        <v>3647</v>
      </c>
      <c r="B284" s="164" t="s">
        <v>2749</v>
      </c>
      <c r="C284" s="164">
        <v>58300</v>
      </c>
      <c r="D284" s="425" t="s">
        <v>2707</v>
      </c>
      <c r="E284" s="164" t="s">
        <v>4232</v>
      </c>
      <c r="F284" s="218" t="s">
        <v>4233</v>
      </c>
      <c r="G284" s="223">
        <v>3214.7808000000005</v>
      </c>
      <c r="H284" s="558">
        <v>41</v>
      </c>
      <c r="I284" s="214"/>
      <c r="J284" s="12">
        <v>16</v>
      </c>
      <c r="K284" s="165">
        <v>3553340696305</v>
      </c>
      <c r="L284" s="165">
        <v>2</v>
      </c>
      <c r="M284" s="12">
        <v>52</v>
      </c>
      <c r="N284" s="12">
        <v>65</v>
      </c>
      <c r="O284" s="12">
        <v>1829</v>
      </c>
      <c r="P284" s="12">
        <v>6.3</v>
      </c>
      <c r="Q284" s="12">
        <v>200</v>
      </c>
      <c r="R284" s="12">
        <v>214</v>
      </c>
      <c r="S284" s="12">
        <v>1955</v>
      </c>
      <c r="T284" s="12">
        <v>8.6999999999999993</v>
      </c>
      <c r="U284" s="180" t="s">
        <v>3647</v>
      </c>
    </row>
    <row r="285" spans="1:21">
      <c r="A285" s="180" t="s">
        <v>3647</v>
      </c>
      <c r="B285" s="164" t="s">
        <v>2749</v>
      </c>
      <c r="C285" s="164">
        <v>58300</v>
      </c>
      <c r="D285" s="425" t="s">
        <v>2707</v>
      </c>
      <c r="E285" s="164" t="s">
        <v>4234</v>
      </c>
      <c r="F285" s="218" t="s">
        <v>4235</v>
      </c>
      <c r="G285" s="223">
        <v>2744.9520000000002</v>
      </c>
      <c r="H285" s="558">
        <v>41</v>
      </c>
      <c r="I285" s="214"/>
      <c r="J285" s="12">
        <v>16</v>
      </c>
      <c r="K285" s="165">
        <v>3553340696350</v>
      </c>
      <c r="L285" s="165">
        <v>2</v>
      </c>
      <c r="M285" s="12">
        <v>52</v>
      </c>
      <c r="N285" s="12">
        <v>53</v>
      </c>
      <c r="O285" s="12">
        <v>1829</v>
      </c>
      <c r="P285" s="12">
        <v>6.3</v>
      </c>
      <c r="Q285" s="12">
        <v>200</v>
      </c>
      <c r="R285" s="12">
        <v>214</v>
      </c>
      <c r="S285" s="12">
        <v>1955</v>
      </c>
      <c r="T285" s="12">
        <v>8.6999999999999993</v>
      </c>
      <c r="U285" s="180" t="s">
        <v>3647</v>
      </c>
    </row>
    <row r="286" spans="1:21">
      <c r="A286" s="180" t="s">
        <v>3647</v>
      </c>
      <c r="B286" s="164" t="s">
        <v>2749</v>
      </c>
      <c r="C286" s="164">
        <v>58300</v>
      </c>
      <c r="D286" s="425" t="s">
        <v>2707</v>
      </c>
      <c r="E286" s="164" t="s">
        <v>4236</v>
      </c>
      <c r="F286" s="218" t="s">
        <v>4237</v>
      </c>
      <c r="G286" s="223">
        <v>2088.1392000000001</v>
      </c>
      <c r="H286" s="558">
        <v>41</v>
      </c>
      <c r="I286" s="214"/>
      <c r="J286" s="12">
        <v>16</v>
      </c>
      <c r="K286" s="165">
        <v>3553340696244</v>
      </c>
      <c r="L286" s="165">
        <v>2</v>
      </c>
      <c r="M286" s="12">
        <v>445</v>
      </c>
      <c r="N286" s="12">
        <v>225</v>
      </c>
      <c r="O286" s="12">
        <v>87</v>
      </c>
      <c r="P286" s="12">
        <v>5.3</v>
      </c>
      <c r="Q286" s="12">
        <v>375</v>
      </c>
      <c r="R286" s="12">
        <v>570</v>
      </c>
      <c r="S286" s="12">
        <v>195</v>
      </c>
      <c r="T286" s="12">
        <v>5.3</v>
      </c>
      <c r="U286" s="180" t="s">
        <v>3647</v>
      </c>
    </row>
    <row r="287" spans="1:21">
      <c r="A287" s="212" t="s">
        <v>3827</v>
      </c>
      <c r="B287" s="164"/>
      <c r="C287" s="164"/>
      <c r="D287" s="425"/>
      <c r="E287" s="164"/>
      <c r="F287" s="218"/>
      <c r="G287" s="223"/>
      <c r="H287" s="424"/>
      <c r="I287" s="214"/>
      <c r="K287" s="165"/>
      <c r="L287" s="165"/>
      <c r="U287" s="180"/>
    </row>
    <row r="288" spans="1:21">
      <c r="A288" s="180" t="s">
        <v>3647</v>
      </c>
      <c r="B288" s="164" t="s">
        <v>2749</v>
      </c>
      <c r="C288" s="164">
        <v>58400</v>
      </c>
      <c r="D288" s="425" t="s">
        <v>2707</v>
      </c>
      <c r="E288" s="164" t="s">
        <v>3828</v>
      </c>
      <c r="F288" s="218" t="s">
        <v>3829</v>
      </c>
      <c r="G288" s="223">
        <v>2072.9520000000002</v>
      </c>
      <c r="H288" s="558">
        <v>41</v>
      </c>
      <c r="I288" s="214"/>
      <c r="J288" s="12">
        <v>16</v>
      </c>
      <c r="K288" s="165">
        <v>3553340696015</v>
      </c>
      <c r="L288" s="165">
        <v>2</v>
      </c>
      <c r="M288" s="12">
        <v>52</v>
      </c>
      <c r="N288" s="12">
        <v>53</v>
      </c>
      <c r="O288" s="12">
        <v>1154</v>
      </c>
      <c r="P288" s="12">
        <v>3.0129999999999999</v>
      </c>
      <c r="Q288" s="12">
        <v>200</v>
      </c>
      <c r="R288" s="12">
        <v>214</v>
      </c>
      <c r="S288" s="12">
        <v>1280</v>
      </c>
      <c r="T288" s="12">
        <v>4.9000000000000004</v>
      </c>
      <c r="U288" s="180" t="s">
        <v>3647</v>
      </c>
    </row>
    <row r="289" spans="1:21">
      <c r="A289" s="180" t="s">
        <v>3647</v>
      </c>
      <c r="B289" s="164" t="s">
        <v>2749</v>
      </c>
      <c r="C289" s="164">
        <v>58400</v>
      </c>
      <c r="D289" s="425" t="s">
        <v>2707</v>
      </c>
      <c r="E289" s="164" t="s">
        <v>3830</v>
      </c>
      <c r="F289" s="218" t="s">
        <v>3831</v>
      </c>
      <c r="G289" s="223">
        <v>2138.4384</v>
      </c>
      <c r="H289" s="558">
        <v>41</v>
      </c>
      <c r="I289" s="214"/>
      <c r="J289" s="12">
        <v>16</v>
      </c>
      <c r="K289" s="165">
        <v>3553340696053</v>
      </c>
      <c r="L289" s="165">
        <v>2</v>
      </c>
      <c r="M289" s="12">
        <v>52</v>
      </c>
      <c r="N289" s="12">
        <v>53</v>
      </c>
      <c r="O289" s="12">
        <v>1604</v>
      </c>
      <c r="P289" s="12">
        <v>2.76</v>
      </c>
      <c r="Q289" s="12">
        <v>200</v>
      </c>
      <c r="R289" s="12">
        <v>214</v>
      </c>
      <c r="S289" s="12">
        <v>1730</v>
      </c>
      <c r="T289" s="12">
        <v>4.99</v>
      </c>
      <c r="U289" s="180" t="s">
        <v>3647</v>
      </c>
    </row>
    <row r="290" spans="1:21">
      <c r="A290" s="180" t="s">
        <v>3647</v>
      </c>
      <c r="B290" s="164" t="s">
        <v>2749</v>
      </c>
      <c r="C290" s="164">
        <v>58400</v>
      </c>
      <c r="D290" s="425" t="s">
        <v>2707</v>
      </c>
      <c r="E290" s="164" t="s">
        <v>3832</v>
      </c>
      <c r="F290" s="218" t="s">
        <v>3833</v>
      </c>
      <c r="G290" s="223">
        <v>2275.1232</v>
      </c>
      <c r="H290" s="558">
        <v>41</v>
      </c>
      <c r="I290" s="214"/>
      <c r="J290" s="12">
        <v>16</v>
      </c>
      <c r="K290" s="165">
        <v>3553340696022</v>
      </c>
      <c r="L290" s="165">
        <v>2</v>
      </c>
      <c r="M290" s="12">
        <v>52</v>
      </c>
      <c r="N290" s="12">
        <v>53</v>
      </c>
      <c r="O290" s="12">
        <v>1604</v>
      </c>
      <c r="P290" s="12">
        <v>4.8600000000000003</v>
      </c>
      <c r="Q290" s="12">
        <v>200</v>
      </c>
      <c r="R290" s="12">
        <v>214</v>
      </c>
      <c r="S290" s="12">
        <v>1730</v>
      </c>
      <c r="T290" s="12">
        <v>7</v>
      </c>
      <c r="U290" s="180" t="s">
        <v>3647</v>
      </c>
    </row>
    <row r="291" spans="1:21" ht="30">
      <c r="A291" s="180" t="s">
        <v>3647</v>
      </c>
      <c r="B291" s="224" t="s">
        <v>4250</v>
      </c>
      <c r="C291" s="224">
        <v>58400</v>
      </c>
      <c r="D291" s="425" t="s">
        <v>2707</v>
      </c>
      <c r="E291" s="164" t="s">
        <v>3834</v>
      </c>
      <c r="F291" s="218" t="s">
        <v>3835</v>
      </c>
      <c r="G291" s="223">
        <v>2275.1232</v>
      </c>
      <c r="H291" s="558">
        <v>41</v>
      </c>
      <c r="I291" s="214"/>
      <c r="J291" s="12">
        <v>16</v>
      </c>
      <c r="K291" s="165">
        <v>3553340696091</v>
      </c>
      <c r="L291" s="165">
        <v>2</v>
      </c>
      <c r="M291" s="12">
        <v>52</v>
      </c>
      <c r="N291" s="12">
        <v>53</v>
      </c>
      <c r="O291" s="12">
        <v>1604</v>
      </c>
      <c r="P291" s="12">
        <v>3.012</v>
      </c>
      <c r="Q291" s="12">
        <v>200</v>
      </c>
      <c r="R291" s="12">
        <v>214</v>
      </c>
      <c r="S291" s="12">
        <v>1730</v>
      </c>
      <c r="T291" s="12">
        <v>4.5999999999999996</v>
      </c>
      <c r="U291" s="180" t="s">
        <v>3647</v>
      </c>
    </row>
    <row r="292" spans="1:21">
      <c r="A292" s="180" t="s">
        <v>3647</v>
      </c>
      <c r="B292" s="164" t="s">
        <v>2749</v>
      </c>
      <c r="C292" s="164">
        <v>58400</v>
      </c>
      <c r="D292" s="425" t="s">
        <v>2707</v>
      </c>
      <c r="E292" s="164" t="s">
        <v>3836</v>
      </c>
      <c r="F292" s="218" t="s">
        <v>3837</v>
      </c>
      <c r="G292" s="223">
        <v>2795.2512000000006</v>
      </c>
      <c r="H292" s="558">
        <v>41</v>
      </c>
      <c r="I292" s="214"/>
      <c r="J292" s="12">
        <v>16</v>
      </c>
      <c r="K292" s="165">
        <v>3553340696039</v>
      </c>
      <c r="L292" s="165">
        <v>2</v>
      </c>
      <c r="M292" s="12">
        <v>52</v>
      </c>
      <c r="N292" s="12">
        <v>53</v>
      </c>
      <c r="O292" s="12">
        <v>1604</v>
      </c>
      <c r="P292" s="12">
        <v>2.46</v>
      </c>
      <c r="Q292" s="12">
        <v>200</v>
      </c>
      <c r="R292" s="12">
        <v>214</v>
      </c>
      <c r="S292" s="12">
        <v>1730</v>
      </c>
      <c r="T292" s="12">
        <v>4.5999999999999996</v>
      </c>
      <c r="U292" s="180" t="s">
        <v>3647</v>
      </c>
    </row>
    <row r="293" spans="1:21">
      <c r="A293" s="180" t="s">
        <v>3647</v>
      </c>
      <c r="B293" s="164" t="s">
        <v>2749</v>
      </c>
      <c r="C293" s="164">
        <v>58400</v>
      </c>
      <c r="D293" s="425" t="s">
        <v>2707</v>
      </c>
      <c r="E293" s="164" t="s">
        <v>3838</v>
      </c>
      <c r="F293" s="218" t="s">
        <v>3839</v>
      </c>
      <c r="G293" s="223">
        <v>2138.4384</v>
      </c>
      <c r="H293" s="558">
        <v>41</v>
      </c>
      <c r="I293" s="214"/>
      <c r="J293" s="12">
        <v>16</v>
      </c>
      <c r="K293" s="165">
        <v>3553340696046</v>
      </c>
      <c r="L293" s="165">
        <v>2</v>
      </c>
      <c r="M293" s="12">
        <v>52</v>
      </c>
      <c r="N293" s="12">
        <v>53</v>
      </c>
      <c r="O293" s="12">
        <v>1604</v>
      </c>
      <c r="P293" s="12">
        <v>2.46</v>
      </c>
      <c r="Q293" s="12">
        <v>200</v>
      </c>
      <c r="R293" s="12">
        <v>214</v>
      </c>
      <c r="S293" s="12">
        <v>1730</v>
      </c>
      <c r="T293" s="12">
        <v>4.5999999999999996</v>
      </c>
      <c r="U293" s="180" t="s">
        <v>3647</v>
      </c>
    </row>
    <row r="294" spans="1:21">
      <c r="A294" s="180" t="s">
        <v>3647</v>
      </c>
      <c r="B294" s="164" t="s">
        <v>2749</v>
      </c>
      <c r="C294" s="164">
        <v>58400</v>
      </c>
      <c r="D294" s="425" t="s">
        <v>2707</v>
      </c>
      <c r="E294" s="164" t="s">
        <v>3840</v>
      </c>
      <c r="F294" s="218" t="s">
        <v>3841</v>
      </c>
      <c r="G294" s="223">
        <v>1910.6416000000002</v>
      </c>
      <c r="H294" s="558">
        <v>41</v>
      </c>
      <c r="I294" s="214"/>
      <c r="J294" s="12">
        <v>16</v>
      </c>
      <c r="K294" s="165">
        <v>3553340696060</v>
      </c>
      <c r="L294" s="165">
        <v>2</v>
      </c>
      <c r="M294" s="12">
        <v>52</v>
      </c>
      <c r="N294" s="12">
        <v>65</v>
      </c>
      <c r="O294" s="12">
        <v>704</v>
      </c>
      <c r="P294" s="12">
        <v>2.46</v>
      </c>
      <c r="Q294" s="12">
        <v>200</v>
      </c>
      <c r="R294" s="12">
        <v>214</v>
      </c>
      <c r="S294" s="12">
        <v>830</v>
      </c>
      <c r="T294" s="12">
        <v>4.5999999999999996</v>
      </c>
      <c r="U294" s="180" t="s">
        <v>3647</v>
      </c>
    </row>
    <row r="295" spans="1:21">
      <c r="A295" s="180" t="s">
        <v>3647</v>
      </c>
      <c r="B295" s="164" t="s">
        <v>2749</v>
      </c>
      <c r="C295" s="164">
        <v>58400</v>
      </c>
      <c r="D295" s="425" t="s">
        <v>2707</v>
      </c>
      <c r="E295" s="164" t="s">
        <v>4238</v>
      </c>
      <c r="F295" s="218" t="s">
        <v>4239</v>
      </c>
      <c r="G295" s="223">
        <v>1643.9360000000001</v>
      </c>
      <c r="H295" s="558">
        <v>41</v>
      </c>
      <c r="I295" s="214"/>
      <c r="J295" s="12">
        <v>16</v>
      </c>
      <c r="K295" s="165">
        <v>3553340696190</v>
      </c>
      <c r="L295" s="165">
        <v>2</v>
      </c>
      <c r="M295" s="12">
        <v>445</v>
      </c>
      <c r="N295" s="12">
        <v>203</v>
      </c>
      <c r="O295" s="12">
        <v>43</v>
      </c>
      <c r="P295" s="12">
        <v>3.4</v>
      </c>
      <c r="Q295" s="12">
        <v>375</v>
      </c>
      <c r="R295" s="12">
        <v>570</v>
      </c>
      <c r="S295" s="12">
        <v>195</v>
      </c>
      <c r="T295" s="12">
        <v>3.4</v>
      </c>
      <c r="U295" s="180" t="s">
        <v>3647</v>
      </c>
    </row>
    <row r="296" spans="1:21">
      <c r="A296" s="180" t="s">
        <v>3647</v>
      </c>
      <c r="B296" s="164" t="s">
        <v>2749</v>
      </c>
      <c r="C296" s="164">
        <v>58400</v>
      </c>
      <c r="D296" s="425" t="s">
        <v>2707</v>
      </c>
      <c r="E296" s="164" t="s">
        <v>4240</v>
      </c>
      <c r="F296" s="218" t="s">
        <v>4241</v>
      </c>
      <c r="G296" s="223">
        <v>2088.1392000000001</v>
      </c>
      <c r="H296" s="558">
        <v>41</v>
      </c>
      <c r="I296" s="214"/>
      <c r="J296" s="12">
        <v>16</v>
      </c>
      <c r="K296" s="165">
        <v>3553340696237</v>
      </c>
      <c r="L296" s="165">
        <v>2</v>
      </c>
      <c r="M296" s="12">
        <v>445</v>
      </c>
      <c r="N296" s="12">
        <v>225</v>
      </c>
      <c r="O296" s="12">
        <v>87</v>
      </c>
      <c r="P296" s="12">
        <v>5.3</v>
      </c>
      <c r="Q296" s="12">
        <v>375</v>
      </c>
      <c r="R296" s="12">
        <v>570</v>
      </c>
      <c r="S296" s="12">
        <v>195</v>
      </c>
      <c r="T296" s="12">
        <v>5.3</v>
      </c>
      <c r="U296" s="180" t="s">
        <v>3647</v>
      </c>
    </row>
    <row r="297" spans="1:21">
      <c r="A297" s="212" t="s">
        <v>3842</v>
      </c>
      <c r="B297" s="164"/>
      <c r="C297" s="164"/>
      <c r="D297" s="425"/>
      <c r="E297" s="164"/>
      <c r="F297" s="218"/>
      <c r="G297" s="223"/>
      <c r="H297" s="424"/>
      <c r="I297" s="214"/>
      <c r="K297" s="165"/>
      <c r="L297" s="165"/>
      <c r="U297" s="180"/>
    </row>
    <row r="298" spans="1:21">
      <c r="A298" s="180" t="s">
        <v>3647</v>
      </c>
      <c r="B298" s="164" t="s">
        <v>2749</v>
      </c>
      <c r="C298" s="164">
        <v>58500</v>
      </c>
      <c r="D298" s="425" t="s">
        <v>2707</v>
      </c>
      <c r="E298" s="164" t="s">
        <v>3843</v>
      </c>
      <c r="F298" s="218" t="s">
        <v>3844</v>
      </c>
      <c r="G298" s="223">
        <v>2520.9520000000002</v>
      </c>
      <c r="H298" s="558">
        <v>41</v>
      </c>
      <c r="I298" s="214"/>
      <c r="J298" s="12">
        <v>16</v>
      </c>
      <c r="K298" s="165">
        <v>3553340697012</v>
      </c>
      <c r="L298" s="165">
        <v>2</v>
      </c>
      <c r="M298" s="12">
        <v>52</v>
      </c>
      <c r="N298" s="12">
        <v>53</v>
      </c>
      <c r="O298" s="12">
        <v>1154</v>
      </c>
      <c r="P298" s="12">
        <v>3.0129999999999999</v>
      </c>
      <c r="Q298" s="12">
        <v>200</v>
      </c>
      <c r="R298" s="12">
        <v>214</v>
      </c>
      <c r="S298" s="12">
        <v>1280</v>
      </c>
      <c r="T298" s="12">
        <v>4.9000000000000004</v>
      </c>
      <c r="U298" s="180" t="s">
        <v>3647</v>
      </c>
    </row>
    <row r="299" spans="1:21">
      <c r="A299" s="180" t="s">
        <v>3647</v>
      </c>
      <c r="B299" s="164" t="s">
        <v>2749</v>
      </c>
      <c r="C299" s="164">
        <v>58500</v>
      </c>
      <c r="D299" s="425" t="s">
        <v>2707</v>
      </c>
      <c r="E299" s="164" t="s">
        <v>3845</v>
      </c>
      <c r="F299" s="218" t="s">
        <v>3846</v>
      </c>
      <c r="G299" s="223">
        <v>2614.92</v>
      </c>
      <c r="H299" s="558">
        <v>41</v>
      </c>
      <c r="I299" s="214"/>
      <c r="J299" s="12">
        <v>16</v>
      </c>
      <c r="K299" s="165">
        <v>3553340697067</v>
      </c>
      <c r="L299" s="165">
        <v>2</v>
      </c>
      <c r="M299" s="12">
        <v>52</v>
      </c>
      <c r="N299" s="12">
        <v>53</v>
      </c>
      <c r="O299" s="12">
        <v>1604</v>
      </c>
      <c r="P299" s="12">
        <v>2.76</v>
      </c>
      <c r="Q299" s="12">
        <v>200</v>
      </c>
      <c r="R299" s="12">
        <v>214</v>
      </c>
      <c r="S299" s="12">
        <v>1730</v>
      </c>
      <c r="T299" s="12">
        <v>4.99</v>
      </c>
      <c r="U299" s="180" t="s">
        <v>3647</v>
      </c>
    </row>
    <row r="300" spans="1:21">
      <c r="A300" s="180" t="s">
        <v>3647</v>
      </c>
      <c r="B300" s="164" t="s">
        <v>2749</v>
      </c>
      <c r="C300" s="164">
        <v>58500</v>
      </c>
      <c r="D300" s="425" t="s">
        <v>2707</v>
      </c>
      <c r="E300" s="164" t="s">
        <v>3847</v>
      </c>
      <c r="F300" s="218" t="s">
        <v>3848</v>
      </c>
      <c r="G300" s="223">
        <v>2781.0160000000005</v>
      </c>
      <c r="H300" s="558">
        <v>41</v>
      </c>
      <c r="I300" s="214"/>
      <c r="J300" s="12">
        <v>16</v>
      </c>
      <c r="K300" s="165">
        <v>3553340697029</v>
      </c>
      <c r="L300" s="165">
        <v>2</v>
      </c>
      <c r="M300" s="12">
        <v>52</v>
      </c>
      <c r="N300" s="12">
        <v>53</v>
      </c>
      <c r="O300" s="12">
        <v>1604</v>
      </c>
      <c r="P300" s="12">
        <v>4.8600000000000003</v>
      </c>
      <c r="Q300" s="12">
        <v>200</v>
      </c>
      <c r="R300" s="12">
        <v>214</v>
      </c>
      <c r="S300" s="12">
        <v>1730</v>
      </c>
      <c r="T300" s="12">
        <v>7</v>
      </c>
      <c r="U300" s="180" t="s">
        <v>3647</v>
      </c>
    </row>
    <row r="301" spans="1:21">
      <c r="A301" s="180" t="s">
        <v>3647</v>
      </c>
      <c r="B301" s="164" t="s">
        <v>2749</v>
      </c>
      <c r="C301" s="164">
        <v>58500</v>
      </c>
      <c r="D301" s="425" t="s">
        <v>2707</v>
      </c>
      <c r="E301" s="164" t="s">
        <v>4242</v>
      </c>
      <c r="F301" s="218" t="s">
        <v>4243</v>
      </c>
      <c r="G301" s="223">
        <v>2366.2352000000001</v>
      </c>
      <c r="H301" s="558">
        <v>41</v>
      </c>
      <c r="I301" s="214"/>
      <c r="J301" s="12">
        <v>16</v>
      </c>
      <c r="K301" s="165">
        <v>3553340696206</v>
      </c>
      <c r="L301" s="165">
        <v>2</v>
      </c>
      <c r="M301" s="12">
        <v>445</v>
      </c>
      <c r="N301" s="12">
        <v>225</v>
      </c>
      <c r="O301" s="12">
        <v>87</v>
      </c>
      <c r="P301" s="12">
        <v>5.6</v>
      </c>
      <c r="Q301" s="12">
        <v>375</v>
      </c>
      <c r="R301" s="12">
        <v>570</v>
      </c>
      <c r="S301" s="12">
        <v>195</v>
      </c>
      <c r="T301" s="12">
        <v>5.6</v>
      </c>
      <c r="U301" s="180" t="s">
        <v>3647</v>
      </c>
    </row>
    <row r="302" spans="1:21">
      <c r="A302" s="180" t="s">
        <v>3647</v>
      </c>
      <c r="B302" s="164" t="s">
        <v>2749</v>
      </c>
      <c r="C302" s="164">
        <v>58500</v>
      </c>
      <c r="D302" s="425" t="s">
        <v>2707</v>
      </c>
      <c r="E302" s="164" t="s">
        <v>4244</v>
      </c>
      <c r="F302" s="218" t="s">
        <v>4245</v>
      </c>
      <c r="G302" s="223">
        <v>4333.8288000000002</v>
      </c>
      <c r="H302" s="558">
        <v>41</v>
      </c>
      <c r="I302" s="214"/>
      <c r="J302" s="12">
        <v>16</v>
      </c>
      <c r="K302" s="165">
        <v>3553340696336</v>
      </c>
      <c r="L302" s="165">
        <v>2</v>
      </c>
      <c r="M302" s="12">
        <v>52</v>
      </c>
      <c r="N302" s="12">
        <v>65</v>
      </c>
      <c r="O302" s="12">
        <v>1829</v>
      </c>
      <c r="P302" s="12">
        <v>6.3</v>
      </c>
      <c r="Q302" s="12">
        <v>200</v>
      </c>
      <c r="R302" s="12">
        <v>214</v>
      </c>
      <c r="S302" s="12">
        <v>1955</v>
      </c>
      <c r="T302" s="12">
        <v>8.6999999999999993</v>
      </c>
      <c r="U302" s="180" t="s">
        <v>3647</v>
      </c>
    </row>
    <row r="303" spans="1:21" ht="30">
      <c r="A303" s="180" t="s">
        <v>3647</v>
      </c>
      <c r="B303" s="224" t="s">
        <v>4250</v>
      </c>
      <c r="C303" s="224">
        <v>58500</v>
      </c>
      <c r="D303" s="425" t="s">
        <v>2707</v>
      </c>
      <c r="E303" s="164" t="s">
        <v>3849</v>
      </c>
      <c r="F303" s="218" t="s">
        <v>3850</v>
      </c>
      <c r="G303" s="223">
        <v>2781.0160000000005</v>
      </c>
      <c r="H303" s="558">
        <v>41</v>
      </c>
      <c r="I303" s="214"/>
      <c r="J303" s="12">
        <v>16</v>
      </c>
      <c r="K303" s="165">
        <v>3553340697098</v>
      </c>
      <c r="L303" s="165">
        <v>2</v>
      </c>
      <c r="M303" s="12">
        <v>52</v>
      </c>
      <c r="N303" s="12">
        <v>53</v>
      </c>
      <c r="O303" s="12">
        <v>1604</v>
      </c>
      <c r="P303" s="12">
        <v>3.012</v>
      </c>
      <c r="Q303" s="12">
        <v>200</v>
      </c>
      <c r="R303" s="12">
        <v>214</v>
      </c>
      <c r="S303" s="12">
        <v>1730</v>
      </c>
      <c r="T303" s="12">
        <v>4.5999999999999996</v>
      </c>
      <c r="U303" s="180" t="s">
        <v>3647</v>
      </c>
    </row>
    <row r="304" spans="1:21">
      <c r="A304" s="180" t="s">
        <v>3647</v>
      </c>
      <c r="B304" s="164" t="s">
        <v>2749</v>
      </c>
      <c r="C304" s="164">
        <v>58500</v>
      </c>
      <c r="D304" s="425" t="s">
        <v>2707</v>
      </c>
      <c r="E304" s="164" t="s">
        <v>3851</v>
      </c>
      <c r="F304" s="218" t="s">
        <v>3852</v>
      </c>
      <c r="G304" s="223">
        <v>3416.9520000000002</v>
      </c>
      <c r="H304" s="558">
        <v>41</v>
      </c>
      <c r="I304" s="214"/>
      <c r="J304" s="12">
        <v>16</v>
      </c>
      <c r="K304" s="165">
        <v>3553340697036</v>
      </c>
      <c r="L304" s="165">
        <v>2</v>
      </c>
      <c r="M304" s="12">
        <v>52</v>
      </c>
      <c r="N304" s="12">
        <v>53</v>
      </c>
      <c r="O304" s="12">
        <v>1604</v>
      </c>
      <c r="P304" s="12">
        <v>2.46</v>
      </c>
      <c r="Q304" s="12">
        <v>200</v>
      </c>
      <c r="R304" s="12">
        <v>214</v>
      </c>
      <c r="S304" s="12">
        <v>1730</v>
      </c>
      <c r="T304" s="12">
        <v>4.5999999999999996</v>
      </c>
      <c r="U304" s="180" t="s">
        <v>3647</v>
      </c>
    </row>
    <row r="305" spans="1:21">
      <c r="A305" s="180" t="s">
        <v>3647</v>
      </c>
      <c r="B305" s="164" t="s">
        <v>2749</v>
      </c>
      <c r="C305" s="164">
        <v>58500</v>
      </c>
      <c r="D305" s="425" t="s">
        <v>2707</v>
      </c>
      <c r="E305" s="164" t="s">
        <v>3853</v>
      </c>
      <c r="F305" s="218" t="s">
        <v>3854</v>
      </c>
      <c r="G305" s="223">
        <v>2614.92</v>
      </c>
      <c r="H305" s="558">
        <v>41</v>
      </c>
      <c r="I305" s="214"/>
      <c r="J305" s="12">
        <v>16</v>
      </c>
      <c r="K305" s="165">
        <v>3553340697043</v>
      </c>
      <c r="L305" s="165">
        <v>2</v>
      </c>
      <c r="M305" s="12">
        <v>52</v>
      </c>
      <c r="N305" s="12">
        <v>53</v>
      </c>
      <c r="O305" s="12">
        <v>1604</v>
      </c>
      <c r="P305" s="12">
        <v>2.46</v>
      </c>
      <c r="Q305" s="12">
        <v>200</v>
      </c>
      <c r="R305" s="12">
        <v>214</v>
      </c>
      <c r="S305" s="12">
        <v>1730</v>
      </c>
      <c r="T305" s="12">
        <v>4.5999999999999996</v>
      </c>
      <c r="U305" s="180" t="s">
        <v>3647</v>
      </c>
    </row>
    <row r="306" spans="1:21">
      <c r="A306" s="180" t="s">
        <v>3647</v>
      </c>
      <c r="B306" s="164" t="s">
        <v>2749</v>
      </c>
      <c r="C306" s="164">
        <v>58500</v>
      </c>
      <c r="D306" s="425" t="s">
        <v>2707</v>
      </c>
      <c r="E306" s="164" t="s">
        <v>4246</v>
      </c>
      <c r="F306" s="218" t="s">
        <v>4247</v>
      </c>
      <c r="G306" s="223">
        <v>2004.6096</v>
      </c>
      <c r="H306" s="558">
        <v>41</v>
      </c>
      <c r="I306" s="214"/>
      <c r="J306" s="12">
        <v>16</v>
      </c>
      <c r="K306" s="165">
        <v>3553340696206</v>
      </c>
      <c r="L306" s="165">
        <v>2</v>
      </c>
      <c r="M306" s="12">
        <v>445</v>
      </c>
      <c r="N306" s="12">
        <v>203</v>
      </c>
      <c r="O306" s="12">
        <v>43</v>
      </c>
      <c r="P306" s="12">
        <v>3.4</v>
      </c>
      <c r="Q306" s="12">
        <v>375</v>
      </c>
      <c r="R306" s="12">
        <v>570</v>
      </c>
      <c r="S306" s="12">
        <v>195</v>
      </c>
      <c r="T306" s="12">
        <v>3.4</v>
      </c>
      <c r="U306" s="180" t="s">
        <v>3647</v>
      </c>
    </row>
    <row r="307" spans="1:21">
      <c r="A307" s="180" t="s">
        <v>3647</v>
      </c>
      <c r="B307" s="164" t="s">
        <v>2749</v>
      </c>
      <c r="C307" s="164">
        <v>58500</v>
      </c>
      <c r="D307" s="425" t="s">
        <v>2707</v>
      </c>
      <c r="E307" s="164" t="s">
        <v>3855</v>
      </c>
      <c r="F307" s="218" t="s">
        <v>3856</v>
      </c>
      <c r="G307" s="223">
        <v>3827.9360000000006</v>
      </c>
      <c r="H307" s="558">
        <v>41</v>
      </c>
      <c r="I307" s="214"/>
      <c r="J307" s="12">
        <v>16</v>
      </c>
      <c r="K307" s="165">
        <v>3553340697050</v>
      </c>
      <c r="L307" s="165">
        <v>2</v>
      </c>
      <c r="M307" s="12">
        <v>52</v>
      </c>
      <c r="N307" s="12">
        <v>65</v>
      </c>
      <c r="O307" s="12">
        <v>1829</v>
      </c>
      <c r="P307" s="12">
        <v>6.6159999999999997</v>
      </c>
      <c r="Q307" s="12">
        <v>200</v>
      </c>
      <c r="R307" s="12">
        <v>214</v>
      </c>
      <c r="S307" s="12">
        <v>1955</v>
      </c>
      <c r="T307" s="12">
        <v>9</v>
      </c>
      <c r="U307" s="180" t="s">
        <v>3647</v>
      </c>
    </row>
    <row r="308" spans="1:21">
      <c r="A308" s="180" t="s">
        <v>3647</v>
      </c>
      <c r="B308" s="164" t="s">
        <v>2749</v>
      </c>
      <c r="C308" s="164">
        <v>58500</v>
      </c>
      <c r="D308" s="425" t="s">
        <v>2707</v>
      </c>
      <c r="E308" s="164" t="s">
        <v>4248</v>
      </c>
      <c r="F308" s="218" t="s">
        <v>4249</v>
      </c>
      <c r="G308" s="223">
        <v>3322.9839999999999</v>
      </c>
      <c r="H308" s="558">
        <v>41</v>
      </c>
      <c r="I308" s="214"/>
      <c r="J308" s="12">
        <v>16</v>
      </c>
      <c r="K308" s="165">
        <v>3553340696343</v>
      </c>
      <c r="L308" s="165">
        <v>2</v>
      </c>
      <c r="M308" s="12">
        <v>52</v>
      </c>
      <c r="N308" s="12">
        <v>53</v>
      </c>
      <c r="O308" s="12">
        <v>1829</v>
      </c>
      <c r="P308" s="12">
        <v>6.3</v>
      </c>
      <c r="Q308" s="12">
        <v>200</v>
      </c>
      <c r="R308" s="12">
        <v>214</v>
      </c>
      <c r="S308" s="12">
        <v>1955</v>
      </c>
      <c r="T308" s="12">
        <v>8.6999999999999993</v>
      </c>
      <c r="U308" s="180" t="s">
        <v>3647</v>
      </c>
    </row>
    <row r="309" spans="1:21">
      <c r="A309" s="212" t="s">
        <v>3857</v>
      </c>
      <c r="B309" s="164"/>
      <c r="C309" s="164"/>
      <c r="D309" s="425"/>
      <c r="E309" s="164"/>
      <c r="F309" s="218"/>
      <c r="G309" s="222"/>
      <c r="H309" s="424"/>
      <c r="K309" s="165"/>
      <c r="L309" s="165"/>
    </row>
    <row r="310" spans="1:21">
      <c r="A310" s="180" t="s">
        <v>4161</v>
      </c>
      <c r="B310" s="164" t="s">
        <v>2749</v>
      </c>
      <c r="C310" s="164">
        <v>84900</v>
      </c>
      <c r="D310" s="425" t="s">
        <v>2707</v>
      </c>
      <c r="E310" s="164" t="s">
        <v>3858</v>
      </c>
      <c r="F310" s="218" t="s">
        <v>3859</v>
      </c>
      <c r="G310" s="223">
        <v>3048.6736000000005</v>
      </c>
      <c r="H310" s="558">
        <v>41</v>
      </c>
      <c r="J310" s="12">
        <v>1</v>
      </c>
      <c r="K310" s="165">
        <v>799038560234</v>
      </c>
      <c r="L310" s="165">
        <v>2</v>
      </c>
      <c r="U310" s="180" t="s">
        <v>4161</v>
      </c>
    </row>
    <row r="311" spans="1:21">
      <c r="A311" s="180" t="s">
        <v>4161</v>
      </c>
      <c r="B311" s="164" t="s">
        <v>2749</v>
      </c>
      <c r="C311" s="164">
        <v>84900</v>
      </c>
      <c r="D311" s="425" t="s">
        <v>2707</v>
      </c>
      <c r="E311" s="164" t="s">
        <v>3860</v>
      </c>
      <c r="F311" s="218" t="s">
        <v>3861</v>
      </c>
      <c r="G311" s="223">
        <v>3911.4544000000001</v>
      </c>
      <c r="H311" s="558">
        <v>41</v>
      </c>
      <c r="J311" s="12">
        <v>1</v>
      </c>
      <c r="K311" s="165">
        <v>799038560241</v>
      </c>
      <c r="L311" s="165">
        <v>2</v>
      </c>
      <c r="U311" s="180" t="s">
        <v>4161</v>
      </c>
    </row>
    <row r="312" spans="1:21">
      <c r="A312" s="180" t="s">
        <v>4161</v>
      </c>
      <c r="B312" s="164" t="s">
        <v>2749</v>
      </c>
      <c r="C312" s="164">
        <v>84900</v>
      </c>
      <c r="D312" s="425" t="s">
        <v>2707</v>
      </c>
      <c r="E312" s="164" t="s">
        <v>3862</v>
      </c>
      <c r="F312" s="218" t="s">
        <v>3863</v>
      </c>
      <c r="G312" s="223">
        <v>3758.6416000000004</v>
      </c>
      <c r="H312" s="558">
        <v>41</v>
      </c>
      <c r="J312" s="12">
        <v>1</v>
      </c>
      <c r="K312" s="165">
        <v>799038560258</v>
      </c>
      <c r="L312" s="165">
        <v>2</v>
      </c>
      <c r="U312" s="180" t="s">
        <v>4161</v>
      </c>
    </row>
    <row r="313" spans="1:21">
      <c r="A313" s="180" t="s">
        <v>4161</v>
      </c>
      <c r="B313" s="164" t="s">
        <v>2749</v>
      </c>
      <c r="C313" s="164">
        <v>84900</v>
      </c>
      <c r="D313" s="425" t="s">
        <v>2707</v>
      </c>
      <c r="E313" s="164" t="s">
        <v>3864</v>
      </c>
      <c r="F313" s="218" t="s">
        <v>3865</v>
      </c>
      <c r="G313" s="223">
        <v>4697.3584000000001</v>
      </c>
      <c r="H313" s="558">
        <v>41</v>
      </c>
      <c r="J313" s="12">
        <v>1</v>
      </c>
      <c r="K313" s="165">
        <v>799038560265</v>
      </c>
      <c r="L313" s="165">
        <v>2</v>
      </c>
      <c r="U313" s="180" t="s">
        <v>4161</v>
      </c>
    </row>
    <row r="314" spans="1:21">
      <c r="A314" s="180" t="s">
        <v>4162</v>
      </c>
      <c r="B314" s="164" t="s">
        <v>2749</v>
      </c>
      <c r="C314" s="164">
        <v>84900</v>
      </c>
      <c r="D314" s="425" t="s">
        <v>2707</v>
      </c>
      <c r="E314" s="164" t="s">
        <v>3866</v>
      </c>
      <c r="F314" s="218" t="s">
        <v>3867</v>
      </c>
      <c r="G314" s="223">
        <v>3604.8768</v>
      </c>
      <c r="H314" s="558">
        <v>41</v>
      </c>
      <c r="J314" s="12">
        <v>1</v>
      </c>
      <c r="K314" s="165">
        <v>799038560272</v>
      </c>
      <c r="L314" s="165">
        <v>2</v>
      </c>
      <c r="U314" s="180" t="s">
        <v>4162</v>
      </c>
    </row>
    <row r="315" spans="1:21">
      <c r="A315" s="180" t="s">
        <v>4162</v>
      </c>
      <c r="B315" s="164" t="s">
        <v>2749</v>
      </c>
      <c r="C315" s="164">
        <v>84900</v>
      </c>
      <c r="D315" s="425" t="s">
        <v>2707</v>
      </c>
      <c r="E315" s="164" t="s">
        <v>3868</v>
      </c>
      <c r="F315" s="218" t="s">
        <v>3869</v>
      </c>
      <c r="G315" s="223">
        <v>4659.3904000000002</v>
      </c>
      <c r="H315" s="558">
        <v>41</v>
      </c>
      <c r="J315" s="12">
        <v>1</v>
      </c>
      <c r="K315" s="165">
        <v>799038560289</v>
      </c>
      <c r="L315" s="165">
        <v>2</v>
      </c>
      <c r="U315" s="180" t="s">
        <v>4162</v>
      </c>
    </row>
    <row r="316" spans="1:21">
      <c r="A316" s="180" t="s">
        <v>4162</v>
      </c>
      <c r="B316" s="164" t="s">
        <v>2749</v>
      </c>
      <c r="C316" s="164">
        <v>84900</v>
      </c>
      <c r="D316" s="425" t="s">
        <v>2707</v>
      </c>
      <c r="E316" s="164" t="s">
        <v>3870</v>
      </c>
      <c r="F316" s="218" t="s">
        <v>3871</v>
      </c>
      <c r="G316" s="223">
        <v>4505.6256000000003</v>
      </c>
      <c r="H316" s="558">
        <v>41</v>
      </c>
      <c r="J316" s="12">
        <v>1</v>
      </c>
      <c r="K316" s="165">
        <v>799038560296</v>
      </c>
      <c r="L316" s="165">
        <v>2</v>
      </c>
      <c r="U316" s="180" t="s">
        <v>4162</v>
      </c>
    </row>
    <row r="317" spans="1:21">
      <c r="A317" s="180" t="s">
        <v>4162</v>
      </c>
      <c r="B317" s="164" t="s">
        <v>2749</v>
      </c>
      <c r="C317" s="164">
        <v>84900</v>
      </c>
      <c r="D317" s="425" t="s">
        <v>2707</v>
      </c>
      <c r="E317" s="164" t="s">
        <v>3872</v>
      </c>
      <c r="F317" s="218" t="s">
        <v>3873</v>
      </c>
      <c r="G317" s="223">
        <v>5253.5616000000009</v>
      </c>
      <c r="H317" s="558">
        <v>41</v>
      </c>
      <c r="J317" s="12">
        <v>1</v>
      </c>
      <c r="K317" s="165">
        <v>799038560302</v>
      </c>
      <c r="L317" s="165">
        <v>2</v>
      </c>
      <c r="U317" s="180" t="s">
        <v>4162</v>
      </c>
    </row>
    <row r="318" spans="1:21">
      <c r="A318" s="180" t="s">
        <v>4161</v>
      </c>
      <c r="B318" s="164" t="s">
        <v>2749</v>
      </c>
      <c r="C318" s="164">
        <v>84900</v>
      </c>
      <c r="D318" s="425" t="s">
        <v>2707</v>
      </c>
      <c r="E318" s="164" t="s">
        <v>3874</v>
      </c>
      <c r="F318" s="218" t="s">
        <v>3875</v>
      </c>
      <c r="G318" s="223">
        <v>3240.4064000000003</v>
      </c>
      <c r="H318" s="558">
        <v>41</v>
      </c>
      <c r="J318" s="12">
        <v>1</v>
      </c>
      <c r="K318" s="165">
        <v>799038560319</v>
      </c>
      <c r="L318" s="165">
        <v>2</v>
      </c>
      <c r="U318" s="180" t="s">
        <v>4161</v>
      </c>
    </row>
    <row r="319" spans="1:21">
      <c r="A319" s="180" t="s">
        <v>4161</v>
      </c>
      <c r="B319" s="164" t="s">
        <v>2749</v>
      </c>
      <c r="C319" s="164">
        <v>84900</v>
      </c>
      <c r="D319" s="425" t="s">
        <v>2707</v>
      </c>
      <c r="E319" s="164" t="s">
        <v>3876</v>
      </c>
      <c r="F319" s="218" t="s">
        <v>3877</v>
      </c>
      <c r="G319" s="223">
        <v>4142.1072000000004</v>
      </c>
      <c r="H319" s="558">
        <v>41</v>
      </c>
      <c r="J319" s="12">
        <v>1</v>
      </c>
      <c r="K319" s="165">
        <v>799038560326</v>
      </c>
      <c r="L319" s="165">
        <v>2</v>
      </c>
      <c r="U319" s="180" t="s">
        <v>4161</v>
      </c>
    </row>
    <row r="320" spans="1:21">
      <c r="A320" s="180" t="s">
        <v>4161</v>
      </c>
      <c r="B320" s="164" t="s">
        <v>2749</v>
      </c>
      <c r="C320" s="164">
        <v>84900</v>
      </c>
      <c r="D320" s="425" t="s">
        <v>2707</v>
      </c>
      <c r="E320" s="164" t="s">
        <v>3878</v>
      </c>
      <c r="F320" s="218" t="s">
        <v>3879</v>
      </c>
      <c r="G320" s="223">
        <v>3950.3744000000002</v>
      </c>
      <c r="H320" s="558">
        <v>41</v>
      </c>
      <c r="J320" s="12">
        <v>1</v>
      </c>
      <c r="K320" s="165">
        <v>799038560333</v>
      </c>
      <c r="L320" s="165">
        <v>2</v>
      </c>
      <c r="U320" s="180" t="s">
        <v>4161</v>
      </c>
    </row>
    <row r="321" spans="1:21">
      <c r="A321" s="180" t="s">
        <v>4161</v>
      </c>
      <c r="B321" s="164" t="s">
        <v>2749</v>
      </c>
      <c r="C321" s="164">
        <v>84900</v>
      </c>
      <c r="D321" s="425" t="s">
        <v>2707</v>
      </c>
      <c r="E321" s="164" t="s">
        <v>3880</v>
      </c>
      <c r="F321" s="218" t="s">
        <v>3881</v>
      </c>
      <c r="G321" s="223">
        <v>4928.0000000000009</v>
      </c>
      <c r="H321" s="558">
        <v>41</v>
      </c>
      <c r="J321" s="12">
        <v>1</v>
      </c>
      <c r="K321" s="165">
        <v>799038560340</v>
      </c>
      <c r="L321" s="165">
        <v>2</v>
      </c>
      <c r="U321" s="180" t="s">
        <v>4161</v>
      </c>
    </row>
    <row r="322" spans="1:21">
      <c r="A322" s="180" t="s">
        <v>4162</v>
      </c>
      <c r="B322" s="164" t="s">
        <v>2749</v>
      </c>
      <c r="C322" s="164">
        <v>84900</v>
      </c>
      <c r="D322" s="425" t="s">
        <v>2707</v>
      </c>
      <c r="E322" s="164" t="s">
        <v>3882</v>
      </c>
      <c r="F322" s="218" t="s">
        <v>3883</v>
      </c>
      <c r="G322" s="223">
        <v>3471.0480000000002</v>
      </c>
      <c r="H322" s="558">
        <v>41</v>
      </c>
      <c r="J322" s="12">
        <v>1</v>
      </c>
      <c r="K322" s="165">
        <v>799038560357</v>
      </c>
      <c r="L322" s="165">
        <v>2</v>
      </c>
      <c r="U322" s="180" t="s">
        <v>4162</v>
      </c>
    </row>
    <row r="323" spans="1:21">
      <c r="A323" s="180" t="s">
        <v>4162</v>
      </c>
      <c r="B323" s="164" t="s">
        <v>2749</v>
      </c>
      <c r="C323" s="164">
        <v>84900</v>
      </c>
      <c r="D323" s="425" t="s">
        <v>2707</v>
      </c>
      <c r="E323" s="164" t="s">
        <v>3884</v>
      </c>
      <c r="F323" s="218" t="s">
        <v>3885</v>
      </c>
      <c r="G323" s="223">
        <v>4928.0000000000009</v>
      </c>
      <c r="H323" s="558">
        <v>41</v>
      </c>
      <c r="J323" s="12">
        <v>1</v>
      </c>
      <c r="K323" s="165">
        <v>799038560364</v>
      </c>
      <c r="L323" s="165">
        <v>2</v>
      </c>
      <c r="U323" s="180" t="s">
        <v>4162</v>
      </c>
    </row>
    <row r="324" spans="1:21">
      <c r="A324" s="180" t="s">
        <v>4162</v>
      </c>
      <c r="B324" s="164" t="s">
        <v>2749</v>
      </c>
      <c r="C324" s="164">
        <v>84900</v>
      </c>
      <c r="D324" s="425" t="s">
        <v>2707</v>
      </c>
      <c r="E324" s="164" t="s">
        <v>3886</v>
      </c>
      <c r="F324" s="218" t="s">
        <v>3887</v>
      </c>
      <c r="G324" s="223">
        <v>4736.2672000000011</v>
      </c>
      <c r="H324" s="558">
        <v>41</v>
      </c>
      <c r="J324" s="12">
        <v>1</v>
      </c>
      <c r="K324" s="165">
        <v>799038560371</v>
      </c>
      <c r="L324" s="165">
        <v>2</v>
      </c>
      <c r="U324" s="180" t="s">
        <v>4162</v>
      </c>
    </row>
    <row r="325" spans="1:21">
      <c r="A325" s="180" t="s">
        <v>4162</v>
      </c>
      <c r="B325" s="164" t="s">
        <v>2749</v>
      </c>
      <c r="C325" s="164">
        <v>84900</v>
      </c>
      <c r="D325" s="425" t="s">
        <v>2707</v>
      </c>
      <c r="E325" s="164" t="s">
        <v>3888</v>
      </c>
      <c r="F325" s="218" t="s">
        <v>3889</v>
      </c>
      <c r="G325" s="223">
        <v>5522.1712000000007</v>
      </c>
      <c r="H325" s="558">
        <v>41</v>
      </c>
      <c r="J325" s="12">
        <v>1</v>
      </c>
      <c r="K325" s="165">
        <v>799038560388</v>
      </c>
      <c r="L325" s="165">
        <v>2</v>
      </c>
      <c r="U325" s="180" t="s">
        <v>4162</v>
      </c>
    </row>
    <row r="326" spans="1:21">
      <c r="A326" s="212" t="s">
        <v>3890</v>
      </c>
      <c r="B326" s="164"/>
      <c r="C326" s="164"/>
      <c r="D326" s="425"/>
      <c r="E326" s="164"/>
      <c r="F326" s="218"/>
      <c r="G326" s="223"/>
      <c r="H326" s="424"/>
      <c r="K326" s="165"/>
      <c r="L326" s="165">
        <v>2</v>
      </c>
    </row>
    <row r="327" spans="1:21">
      <c r="A327" s="180" t="s">
        <v>4163</v>
      </c>
      <c r="B327" s="164" t="s">
        <v>2749</v>
      </c>
      <c r="C327" s="164">
        <v>84800</v>
      </c>
      <c r="D327" s="425" t="s">
        <v>2707</v>
      </c>
      <c r="E327" s="164" t="s">
        <v>3891</v>
      </c>
      <c r="F327" s="218" t="s">
        <v>3892</v>
      </c>
      <c r="G327" s="223">
        <v>2569.3584000000005</v>
      </c>
      <c r="H327" s="558">
        <v>41</v>
      </c>
      <c r="J327" s="12">
        <v>1</v>
      </c>
      <c r="K327" s="165">
        <v>799038546924</v>
      </c>
      <c r="L327" s="165">
        <v>2</v>
      </c>
      <c r="U327" s="180" t="s">
        <v>4163</v>
      </c>
    </row>
    <row r="328" spans="1:21">
      <c r="A328" s="180" t="s">
        <v>4163</v>
      </c>
      <c r="B328" s="164" t="s">
        <v>2749</v>
      </c>
      <c r="C328" s="164">
        <v>84800</v>
      </c>
      <c r="D328" s="425" t="s">
        <v>2707</v>
      </c>
      <c r="E328" s="164" t="s">
        <v>3893</v>
      </c>
      <c r="F328" s="218" t="s">
        <v>3894</v>
      </c>
      <c r="G328" s="223">
        <v>2454.5136000000007</v>
      </c>
      <c r="H328" s="558">
        <v>41</v>
      </c>
      <c r="J328" s="12">
        <v>1</v>
      </c>
      <c r="K328" s="165">
        <v>799038558323</v>
      </c>
      <c r="L328" s="165">
        <v>2</v>
      </c>
      <c r="U328" s="180" t="s">
        <v>4163</v>
      </c>
    </row>
    <row r="329" spans="1:21">
      <c r="A329" s="180" t="s">
        <v>4163</v>
      </c>
      <c r="B329" s="164" t="s">
        <v>2749</v>
      </c>
      <c r="C329" s="164">
        <v>84800</v>
      </c>
      <c r="D329" s="425" t="s">
        <v>2707</v>
      </c>
      <c r="E329" s="164" t="s">
        <v>3895</v>
      </c>
      <c r="F329" s="218" t="s">
        <v>3896</v>
      </c>
      <c r="G329" s="223">
        <v>2569.3584000000005</v>
      </c>
      <c r="H329" s="558">
        <v>41</v>
      </c>
      <c r="J329" s="12">
        <v>1</v>
      </c>
      <c r="K329" s="165">
        <v>799038546931</v>
      </c>
      <c r="L329" s="165">
        <v>2</v>
      </c>
      <c r="U329" s="180" t="s">
        <v>4163</v>
      </c>
    </row>
    <row r="330" spans="1:21">
      <c r="A330" s="180" t="s">
        <v>4163</v>
      </c>
      <c r="B330" s="164" t="s">
        <v>2749</v>
      </c>
      <c r="C330" s="164">
        <v>84800</v>
      </c>
      <c r="D330" s="425" t="s">
        <v>2707</v>
      </c>
      <c r="E330" s="164" t="s">
        <v>3897</v>
      </c>
      <c r="F330" s="218" t="s">
        <v>3898</v>
      </c>
      <c r="G330" s="223">
        <v>2684.2032000000004</v>
      </c>
      <c r="H330" s="558">
        <v>41</v>
      </c>
      <c r="J330" s="12">
        <v>1</v>
      </c>
      <c r="K330" s="165">
        <v>799038558347</v>
      </c>
      <c r="L330" s="165">
        <v>2</v>
      </c>
      <c r="U330" s="180" t="s">
        <v>4163</v>
      </c>
    </row>
    <row r="331" spans="1:21">
      <c r="A331" s="180" t="s">
        <v>4163</v>
      </c>
      <c r="B331" s="164" t="s">
        <v>2749</v>
      </c>
      <c r="C331" s="164">
        <v>84800</v>
      </c>
      <c r="D331" s="425" t="s">
        <v>2707</v>
      </c>
      <c r="E331" s="164" t="s">
        <v>3899</v>
      </c>
      <c r="F331" s="218" t="s">
        <v>3900</v>
      </c>
      <c r="G331" s="223">
        <v>2569.3584000000005</v>
      </c>
      <c r="H331" s="558">
        <v>41</v>
      </c>
      <c r="J331" s="12">
        <v>1</v>
      </c>
      <c r="K331" s="165">
        <v>799038558330</v>
      </c>
      <c r="L331" s="165">
        <v>2</v>
      </c>
      <c r="U331" s="180" t="s">
        <v>4163</v>
      </c>
    </row>
    <row r="332" spans="1:21">
      <c r="A332" s="180" t="s">
        <v>4163</v>
      </c>
      <c r="B332" s="164" t="s">
        <v>2749</v>
      </c>
      <c r="C332" s="164">
        <v>84800</v>
      </c>
      <c r="D332" s="425" t="s">
        <v>2707</v>
      </c>
      <c r="E332" s="164" t="s">
        <v>3901</v>
      </c>
      <c r="F332" s="218" t="s">
        <v>3902</v>
      </c>
      <c r="G332" s="223">
        <v>3106.5776000000005</v>
      </c>
      <c r="H332" s="558">
        <v>41</v>
      </c>
      <c r="J332" s="12">
        <v>1</v>
      </c>
      <c r="K332" s="165">
        <v>79903855945</v>
      </c>
      <c r="L332" s="165">
        <v>2</v>
      </c>
      <c r="U332" s="180" t="s">
        <v>4163</v>
      </c>
    </row>
    <row r="333" spans="1:21">
      <c r="A333" s="180" t="s">
        <v>4161</v>
      </c>
      <c r="B333" s="164" t="s">
        <v>2749</v>
      </c>
      <c r="C333" s="164">
        <v>84800</v>
      </c>
      <c r="D333" s="425" t="s">
        <v>2707</v>
      </c>
      <c r="E333" s="164" t="s">
        <v>3903</v>
      </c>
      <c r="F333" s="218" t="s">
        <v>3904</v>
      </c>
      <c r="G333" s="223">
        <v>2569.3584000000005</v>
      </c>
      <c r="H333" s="558">
        <v>41</v>
      </c>
      <c r="J333" s="12">
        <v>1</v>
      </c>
      <c r="K333" s="165">
        <v>799038546948</v>
      </c>
      <c r="L333" s="165">
        <v>2</v>
      </c>
      <c r="U333" s="180" t="s">
        <v>4161</v>
      </c>
    </row>
    <row r="334" spans="1:21">
      <c r="A334" s="180" t="s">
        <v>4161</v>
      </c>
      <c r="B334" s="164" t="s">
        <v>2749</v>
      </c>
      <c r="C334" s="164">
        <v>84800</v>
      </c>
      <c r="D334" s="425" t="s">
        <v>2707</v>
      </c>
      <c r="E334" s="164" t="s">
        <v>3905</v>
      </c>
      <c r="F334" s="218" t="s">
        <v>3906</v>
      </c>
      <c r="G334" s="223">
        <v>2646.2352000000001</v>
      </c>
      <c r="H334" s="558">
        <v>41</v>
      </c>
      <c r="J334" s="12">
        <v>1</v>
      </c>
      <c r="K334" s="165">
        <v>799038546955</v>
      </c>
      <c r="L334" s="165">
        <v>2</v>
      </c>
      <c r="U334" s="180" t="s">
        <v>4161</v>
      </c>
    </row>
    <row r="335" spans="1:21">
      <c r="A335" s="180" t="s">
        <v>4161</v>
      </c>
      <c r="B335" s="164" t="s">
        <v>2749</v>
      </c>
      <c r="C335" s="164">
        <v>84800</v>
      </c>
      <c r="D335" s="425" t="s">
        <v>2707</v>
      </c>
      <c r="E335" s="164" t="s">
        <v>3907</v>
      </c>
      <c r="F335" s="218" t="s">
        <v>3908</v>
      </c>
      <c r="G335" s="223">
        <v>2492.4704000000002</v>
      </c>
      <c r="H335" s="558">
        <v>41</v>
      </c>
      <c r="J335" s="12">
        <v>1</v>
      </c>
      <c r="K335" s="165">
        <v>799038546962</v>
      </c>
      <c r="L335" s="165">
        <v>2</v>
      </c>
      <c r="U335" s="180" t="s">
        <v>4161</v>
      </c>
    </row>
    <row r="336" spans="1:21">
      <c r="A336" s="180" t="s">
        <v>4161</v>
      </c>
      <c r="B336" s="164" t="s">
        <v>2749</v>
      </c>
      <c r="C336" s="164">
        <v>84800</v>
      </c>
      <c r="D336" s="425" t="s">
        <v>2707</v>
      </c>
      <c r="E336" s="164" t="s">
        <v>3909</v>
      </c>
      <c r="F336" s="218" t="s">
        <v>3910</v>
      </c>
      <c r="G336" s="223">
        <v>2473.4864000000002</v>
      </c>
      <c r="H336" s="558">
        <v>41</v>
      </c>
      <c r="J336" s="12">
        <v>1</v>
      </c>
      <c r="K336" s="165">
        <v>799038546917</v>
      </c>
      <c r="L336" s="165">
        <v>2</v>
      </c>
      <c r="U336" s="180" t="s">
        <v>4161</v>
      </c>
    </row>
    <row r="337" spans="1:21">
      <c r="A337" s="180" t="s">
        <v>4161</v>
      </c>
      <c r="B337" s="164" t="s">
        <v>2749</v>
      </c>
      <c r="C337" s="164">
        <v>84800</v>
      </c>
      <c r="D337" s="425" t="s">
        <v>2707</v>
      </c>
      <c r="E337" s="164" t="s">
        <v>3911</v>
      </c>
      <c r="F337" s="218" t="s">
        <v>3912</v>
      </c>
      <c r="G337" s="223">
        <v>2780.0639999999999</v>
      </c>
      <c r="H337" s="558">
        <v>41</v>
      </c>
      <c r="J337" s="12">
        <v>1</v>
      </c>
      <c r="K337" s="165">
        <v>799038546979</v>
      </c>
      <c r="L337" s="165">
        <v>2</v>
      </c>
      <c r="U337" s="180" t="s">
        <v>4161</v>
      </c>
    </row>
    <row r="338" spans="1:21">
      <c r="A338" s="180" t="s">
        <v>4161</v>
      </c>
      <c r="B338" s="164" t="s">
        <v>2749</v>
      </c>
      <c r="C338" s="164">
        <v>84800</v>
      </c>
      <c r="D338" s="425" t="s">
        <v>2707</v>
      </c>
      <c r="E338" s="164" t="s">
        <v>3913</v>
      </c>
      <c r="F338" s="218" t="s">
        <v>3914</v>
      </c>
      <c r="G338" s="223">
        <v>2837.9680000000003</v>
      </c>
      <c r="H338" s="558">
        <v>41</v>
      </c>
      <c r="J338" s="12">
        <v>1</v>
      </c>
      <c r="K338" s="165">
        <v>799038547174</v>
      </c>
      <c r="L338" s="165">
        <v>2</v>
      </c>
      <c r="U338" s="180" t="s">
        <v>4161</v>
      </c>
    </row>
    <row r="339" spans="1:21">
      <c r="A339" s="180" t="s">
        <v>4161</v>
      </c>
      <c r="B339" s="164" t="s">
        <v>2749</v>
      </c>
      <c r="C339" s="164">
        <v>84800</v>
      </c>
      <c r="D339" s="425" t="s">
        <v>2707</v>
      </c>
      <c r="E339" s="164" t="s">
        <v>3915</v>
      </c>
      <c r="F339" s="218" t="s">
        <v>3916</v>
      </c>
      <c r="G339" s="223">
        <v>2646.2352000000001</v>
      </c>
      <c r="H339" s="558">
        <v>41</v>
      </c>
      <c r="J339" s="12">
        <v>1</v>
      </c>
      <c r="K339" s="165">
        <v>799038559320</v>
      </c>
      <c r="L339" s="165">
        <v>2</v>
      </c>
      <c r="U339" s="180" t="s">
        <v>4161</v>
      </c>
    </row>
    <row r="340" spans="1:21">
      <c r="A340" s="180" t="s">
        <v>4161</v>
      </c>
      <c r="B340" s="164" t="s">
        <v>2749</v>
      </c>
      <c r="C340" s="164">
        <v>84800</v>
      </c>
      <c r="D340" s="425" t="s">
        <v>2707</v>
      </c>
      <c r="E340" s="164" t="s">
        <v>3917</v>
      </c>
      <c r="F340" s="218" t="s">
        <v>3918</v>
      </c>
      <c r="G340" s="223">
        <v>2914.8448000000003</v>
      </c>
      <c r="H340" s="558">
        <v>41</v>
      </c>
      <c r="J340" s="12">
        <v>1</v>
      </c>
      <c r="K340" s="165">
        <v>799038547181</v>
      </c>
      <c r="L340" s="165">
        <v>2</v>
      </c>
      <c r="U340" s="180" t="s">
        <v>4161</v>
      </c>
    </row>
    <row r="341" spans="1:21">
      <c r="A341" s="180" t="s">
        <v>4161</v>
      </c>
      <c r="B341" s="164" t="s">
        <v>2749</v>
      </c>
      <c r="C341" s="164">
        <v>84800</v>
      </c>
      <c r="D341" s="425" t="s">
        <v>2707</v>
      </c>
      <c r="E341" s="164" t="s">
        <v>3919</v>
      </c>
      <c r="F341" s="218" t="s">
        <v>3920</v>
      </c>
      <c r="G341" s="223">
        <v>2723.1232000000005</v>
      </c>
      <c r="H341" s="558">
        <v>41</v>
      </c>
      <c r="J341" s="12">
        <v>1</v>
      </c>
      <c r="K341" s="165">
        <v>799038547198</v>
      </c>
      <c r="L341" s="165">
        <v>2</v>
      </c>
      <c r="U341" s="180" t="s">
        <v>4161</v>
      </c>
    </row>
    <row r="342" spans="1:21">
      <c r="A342" s="180" t="s">
        <v>4161</v>
      </c>
      <c r="B342" s="164" t="s">
        <v>2749</v>
      </c>
      <c r="C342" s="164">
        <v>84800</v>
      </c>
      <c r="D342" s="425" t="s">
        <v>2707</v>
      </c>
      <c r="E342" s="164" t="s">
        <v>3921</v>
      </c>
      <c r="F342" s="218" t="s">
        <v>3922</v>
      </c>
      <c r="G342" s="223">
        <v>2569.3584000000005</v>
      </c>
      <c r="H342" s="558">
        <v>41</v>
      </c>
      <c r="J342" s="12">
        <v>1</v>
      </c>
      <c r="K342" s="165">
        <v>799038547204</v>
      </c>
      <c r="L342" s="165">
        <v>2</v>
      </c>
      <c r="U342" s="180" t="s">
        <v>4161</v>
      </c>
    </row>
    <row r="343" spans="1:21">
      <c r="A343" s="180" t="s">
        <v>4161</v>
      </c>
      <c r="B343" s="164" t="s">
        <v>2749</v>
      </c>
      <c r="C343" s="164">
        <v>84800</v>
      </c>
      <c r="D343" s="425" t="s">
        <v>2707</v>
      </c>
      <c r="E343" s="164" t="s">
        <v>3923</v>
      </c>
      <c r="F343" s="218" t="s">
        <v>3924</v>
      </c>
      <c r="G343" s="223">
        <v>3106.5776000000005</v>
      </c>
      <c r="H343" s="558">
        <v>41</v>
      </c>
      <c r="J343" s="12">
        <v>1</v>
      </c>
      <c r="K343" s="165">
        <v>799038547211</v>
      </c>
      <c r="L343" s="165">
        <v>2</v>
      </c>
      <c r="U343" s="180" t="s">
        <v>4161</v>
      </c>
    </row>
    <row r="344" spans="1:21">
      <c r="A344" s="212" t="s">
        <v>3925</v>
      </c>
      <c r="B344" s="164"/>
      <c r="C344" s="164"/>
      <c r="D344" s="425"/>
      <c r="E344" s="164"/>
      <c r="F344" s="218"/>
      <c r="G344" s="223"/>
      <c r="H344" s="424"/>
      <c r="K344" s="165"/>
      <c r="L344" s="165">
        <v>2</v>
      </c>
    </row>
    <row r="345" spans="1:21">
      <c r="A345" s="180" t="s">
        <v>4164</v>
      </c>
      <c r="B345" s="164" t="s">
        <v>2749</v>
      </c>
      <c r="C345" s="164">
        <v>84800</v>
      </c>
      <c r="D345" s="425" t="s">
        <v>2707</v>
      </c>
      <c r="E345" s="164" t="s">
        <v>3926</v>
      </c>
      <c r="F345" s="218" t="s">
        <v>3927</v>
      </c>
      <c r="G345" s="223">
        <v>475.52960000000002</v>
      </c>
      <c r="H345" s="558">
        <v>41</v>
      </c>
      <c r="K345" s="165">
        <v>799038560708</v>
      </c>
      <c r="L345" s="165">
        <v>2</v>
      </c>
      <c r="U345" s="180" t="s">
        <v>4164</v>
      </c>
    </row>
    <row r="346" spans="1:21">
      <c r="A346" s="212" t="s">
        <v>3928</v>
      </c>
      <c r="B346" s="164"/>
      <c r="C346" s="164"/>
      <c r="D346" s="425"/>
      <c r="E346" s="164"/>
      <c r="F346" s="218"/>
      <c r="G346" s="223"/>
      <c r="H346" s="424"/>
      <c r="K346" s="165"/>
      <c r="L346" s="165">
        <v>2</v>
      </c>
    </row>
    <row r="347" spans="1:21">
      <c r="A347" s="180" t="s">
        <v>4165</v>
      </c>
      <c r="B347" s="164" t="s">
        <v>2749</v>
      </c>
      <c r="C347" s="164">
        <v>84700</v>
      </c>
      <c r="D347" s="425" t="s">
        <v>2707</v>
      </c>
      <c r="E347" s="164" t="s">
        <v>3929</v>
      </c>
      <c r="F347" s="218" t="s">
        <v>3930</v>
      </c>
      <c r="G347" s="223">
        <v>1165.5616000000002</v>
      </c>
      <c r="H347" s="558">
        <v>41</v>
      </c>
      <c r="K347" s="165">
        <v>799038560463</v>
      </c>
      <c r="L347" s="165">
        <v>2</v>
      </c>
      <c r="U347" s="180" t="s">
        <v>4165</v>
      </c>
    </row>
    <row r="348" spans="1:21">
      <c r="A348" s="180" t="s">
        <v>4165</v>
      </c>
      <c r="B348" s="164" t="s">
        <v>2749</v>
      </c>
      <c r="C348" s="164">
        <v>84700</v>
      </c>
      <c r="D348" s="425" t="s">
        <v>2707</v>
      </c>
      <c r="E348" s="164" t="s">
        <v>3931</v>
      </c>
      <c r="F348" s="218" t="s">
        <v>3932</v>
      </c>
      <c r="G348" s="223">
        <v>1384.8128000000002</v>
      </c>
      <c r="H348" s="558">
        <v>41</v>
      </c>
      <c r="K348" s="165">
        <v>799038560470</v>
      </c>
      <c r="L348" s="165">
        <v>2</v>
      </c>
      <c r="U348" s="180" t="s">
        <v>4165</v>
      </c>
    </row>
    <row r="349" spans="1:21">
      <c r="A349" s="180" t="s">
        <v>4165</v>
      </c>
      <c r="B349" s="164" t="s">
        <v>2749</v>
      </c>
      <c r="C349" s="164">
        <v>84700</v>
      </c>
      <c r="D349" s="425" t="s">
        <v>2707</v>
      </c>
      <c r="E349" s="164" t="s">
        <v>3933</v>
      </c>
      <c r="F349" s="218" t="s">
        <v>3934</v>
      </c>
      <c r="G349" s="223">
        <v>5334.235200000001</v>
      </c>
      <c r="H349" s="558">
        <v>41</v>
      </c>
      <c r="K349" s="165">
        <v>799038560487</v>
      </c>
      <c r="L349" s="165">
        <v>2</v>
      </c>
      <c r="U349" s="180" t="s">
        <v>4165</v>
      </c>
    </row>
    <row r="350" spans="1:21">
      <c r="A350" s="212" t="s">
        <v>3935</v>
      </c>
      <c r="B350" s="164"/>
      <c r="C350" s="164"/>
      <c r="D350" s="425"/>
      <c r="E350" s="164"/>
      <c r="F350" s="218"/>
      <c r="G350" s="223"/>
      <c r="H350" s="424"/>
      <c r="K350" s="165"/>
      <c r="L350" s="165">
        <v>2</v>
      </c>
    </row>
    <row r="351" spans="1:21">
      <c r="A351" s="180" t="s">
        <v>4165</v>
      </c>
      <c r="B351" s="164" t="s">
        <v>2749</v>
      </c>
      <c r="C351" s="164">
        <v>84700</v>
      </c>
      <c r="D351" s="425" t="s">
        <v>2707</v>
      </c>
      <c r="E351" s="164" t="s">
        <v>4260</v>
      </c>
      <c r="F351" s="218" t="s">
        <v>4261</v>
      </c>
      <c r="G351" s="223">
        <v>728.95200000000011</v>
      </c>
      <c r="H351" s="558">
        <v>41</v>
      </c>
      <c r="K351" s="165">
        <v>799038559269</v>
      </c>
      <c r="L351" s="165">
        <v>2</v>
      </c>
      <c r="U351" s="180" t="s">
        <v>4165</v>
      </c>
    </row>
    <row r="352" spans="1:21">
      <c r="A352" s="180" t="s">
        <v>4165</v>
      </c>
      <c r="B352" s="164" t="s">
        <v>2749</v>
      </c>
      <c r="C352" s="164">
        <v>84700</v>
      </c>
      <c r="D352" s="425" t="s">
        <v>2707</v>
      </c>
      <c r="E352" s="164" t="s">
        <v>4262</v>
      </c>
      <c r="F352" s="218" t="s">
        <v>4263</v>
      </c>
      <c r="G352" s="223">
        <v>556.20320000000004</v>
      </c>
      <c r="H352" s="558">
        <v>41</v>
      </c>
      <c r="K352" s="165">
        <v>799038559436</v>
      </c>
      <c r="L352" s="165">
        <v>2</v>
      </c>
      <c r="U352" s="180" t="s">
        <v>4165</v>
      </c>
    </row>
    <row r="353" spans="1:21">
      <c r="A353" s="180" t="s">
        <v>4165</v>
      </c>
      <c r="B353" s="164" t="s">
        <v>2749</v>
      </c>
      <c r="C353" s="164">
        <v>84700</v>
      </c>
      <c r="D353" s="425" t="s">
        <v>2707</v>
      </c>
      <c r="E353" s="164" t="s">
        <v>4264</v>
      </c>
      <c r="F353" s="218" t="s">
        <v>4265</v>
      </c>
      <c r="G353" s="223">
        <v>189.82880000000003</v>
      </c>
      <c r="H353" s="558">
        <v>41</v>
      </c>
      <c r="K353" s="165">
        <v>799038596714</v>
      </c>
      <c r="L353" s="165">
        <v>2</v>
      </c>
      <c r="U353" s="180" t="s">
        <v>4165</v>
      </c>
    </row>
    <row r="354" spans="1:21">
      <c r="A354" s="180" t="s">
        <v>4165</v>
      </c>
      <c r="B354" s="164" t="s">
        <v>2749</v>
      </c>
      <c r="C354" s="164">
        <v>84700</v>
      </c>
      <c r="D354" s="425" t="s">
        <v>2707</v>
      </c>
      <c r="E354" s="164" t="s">
        <v>4266</v>
      </c>
      <c r="F354" s="218" t="s">
        <v>4267</v>
      </c>
      <c r="G354" s="223">
        <v>49.358400000000003</v>
      </c>
      <c r="H354" s="558">
        <v>41</v>
      </c>
      <c r="K354" s="165">
        <v>799038558842</v>
      </c>
      <c r="L354" s="165">
        <v>2</v>
      </c>
      <c r="U354" s="180" t="s">
        <v>4165</v>
      </c>
    </row>
    <row r="355" spans="1:21">
      <c r="A355" s="180" t="s">
        <v>4165</v>
      </c>
      <c r="B355" s="164" t="s">
        <v>2749</v>
      </c>
      <c r="C355" s="164">
        <v>84700</v>
      </c>
      <c r="D355" s="425" t="s">
        <v>2707</v>
      </c>
      <c r="E355" s="164" t="s">
        <v>4268</v>
      </c>
      <c r="F355" s="218" t="s">
        <v>4269</v>
      </c>
      <c r="G355" s="223">
        <v>44.6096</v>
      </c>
      <c r="H355" s="558">
        <v>41</v>
      </c>
      <c r="K355" s="165">
        <v>799038558859</v>
      </c>
      <c r="L355" s="165">
        <v>2</v>
      </c>
      <c r="U355" s="180" t="s">
        <v>4165</v>
      </c>
    </row>
    <row r="356" spans="1:21">
      <c r="A356" s="180" t="s">
        <v>4165</v>
      </c>
      <c r="B356" s="164" t="s">
        <v>2749</v>
      </c>
      <c r="C356" s="164">
        <v>84700</v>
      </c>
      <c r="D356" s="425" t="s">
        <v>2707</v>
      </c>
      <c r="E356" s="164" t="s">
        <v>4270</v>
      </c>
      <c r="F356" s="218" t="s">
        <v>4271</v>
      </c>
      <c r="G356" s="223">
        <v>52.203200000000002</v>
      </c>
      <c r="H356" s="558">
        <v>41</v>
      </c>
      <c r="K356" s="165">
        <v>799038596769</v>
      </c>
      <c r="L356" s="165">
        <v>2</v>
      </c>
      <c r="U356" s="180" t="s">
        <v>4165</v>
      </c>
    </row>
    <row r="357" spans="1:21">
      <c r="A357" s="180" t="s">
        <v>4165</v>
      </c>
      <c r="B357" s="164" t="s">
        <v>2749</v>
      </c>
      <c r="C357" s="164">
        <v>84700</v>
      </c>
      <c r="D357" s="425" t="s">
        <v>2707</v>
      </c>
      <c r="E357" s="164" t="s">
        <v>4272</v>
      </c>
      <c r="F357" s="218" t="s">
        <v>4273</v>
      </c>
      <c r="G357" s="223">
        <v>129.08000000000001</v>
      </c>
      <c r="H357" s="558">
        <v>41</v>
      </c>
      <c r="K357" s="165">
        <v>799038596776</v>
      </c>
      <c r="L357" s="165">
        <v>2</v>
      </c>
      <c r="U357" s="180" t="s">
        <v>4165</v>
      </c>
    </row>
    <row r="358" spans="1:21">
      <c r="A358" s="180" t="s">
        <v>4165</v>
      </c>
      <c r="B358" s="164" t="s">
        <v>2749</v>
      </c>
      <c r="C358" s="164">
        <v>84700</v>
      </c>
      <c r="D358" s="425" t="s">
        <v>2707</v>
      </c>
      <c r="E358" s="164" t="s">
        <v>4274</v>
      </c>
      <c r="F358" s="218" t="s">
        <v>4275</v>
      </c>
      <c r="G358" s="223">
        <v>147.12320000000003</v>
      </c>
      <c r="H358" s="558">
        <v>41</v>
      </c>
      <c r="K358" s="165">
        <v>799038596783</v>
      </c>
      <c r="L358" s="165">
        <v>2</v>
      </c>
      <c r="U358" s="180" t="s">
        <v>4165</v>
      </c>
    </row>
    <row r="359" spans="1:21">
      <c r="A359" s="180" t="s">
        <v>4165</v>
      </c>
      <c r="B359" s="164" t="s">
        <v>2749</v>
      </c>
      <c r="C359" s="164">
        <v>84700</v>
      </c>
      <c r="D359" s="425" t="s">
        <v>2707</v>
      </c>
      <c r="E359" s="164" t="s">
        <v>4276</v>
      </c>
      <c r="F359" s="218" t="s">
        <v>4277</v>
      </c>
      <c r="G359" s="223">
        <v>153.76480000000001</v>
      </c>
      <c r="H359" s="558">
        <v>41</v>
      </c>
      <c r="K359" s="165">
        <v>799038596790</v>
      </c>
      <c r="L359" s="165">
        <v>2</v>
      </c>
      <c r="U359" s="180" t="s">
        <v>4165</v>
      </c>
    </row>
    <row r="360" spans="1:21">
      <c r="A360" s="180" t="s">
        <v>4165</v>
      </c>
      <c r="B360" s="164" t="s">
        <v>2749</v>
      </c>
      <c r="C360" s="164">
        <v>84700</v>
      </c>
      <c r="D360" s="425" t="s">
        <v>2707</v>
      </c>
      <c r="E360" s="164" t="s">
        <v>3936</v>
      </c>
      <c r="F360" s="218" t="s">
        <v>3937</v>
      </c>
      <c r="G360" s="223">
        <v>106.31040000000002</v>
      </c>
      <c r="H360" s="558">
        <v>41</v>
      </c>
      <c r="K360" s="165">
        <v>743172041036</v>
      </c>
      <c r="L360" s="165">
        <v>2</v>
      </c>
      <c r="U360" s="180" t="s">
        <v>4165</v>
      </c>
    </row>
    <row r="361" spans="1:21">
      <c r="A361" s="180" t="s">
        <v>4165</v>
      </c>
      <c r="B361" s="164" t="s">
        <v>2749</v>
      </c>
      <c r="C361" s="164">
        <v>84700</v>
      </c>
      <c r="D361" s="425" t="s">
        <v>2707</v>
      </c>
      <c r="E361" s="164" t="s">
        <v>3938</v>
      </c>
      <c r="F361" s="218" t="s">
        <v>3939</v>
      </c>
      <c r="G361" s="223">
        <v>584.67360000000008</v>
      </c>
      <c r="H361" s="558">
        <v>41</v>
      </c>
      <c r="K361" s="165">
        <v>743172041043</v>
      </c>
      <c r="L361" s="165">
        <v>2</v>
      </c>
      <c r="U361" s="180" t="s">
        <v>4165</v>
      </c>
    </row>
    <row r="362" spans="1:21">
      <c r="A362" s="180" t="s">
        <v>4165</v>
      </c>
      <c r="B362" s="164" t="s">
        <v>2749</v>
      </c>
      <c r="C362" s="164">
        <v>84700</v>
      </c>
      <c r="D362" s="425" t="s">
        <v>2707</v>
      </c>
      <c r="E362" s="164" t="s">
        <v>3940</v>
      </c>
      <c r="F362" s="218" t="s">
        <v>3941</v>
      </c>
      <c r="G362" s="223">
        <v>2923.3904000000002</v>
      </c>
      <c r="H362" s="558">
        <v>41</v>
      </c>
      <c r="K362" s="165">
        <v>743172042057</v>
      </c>
      <c r="L362" s="165">
        <v>2</v>
      </c>
      <c r="U362" s="180" t="s">
        <v>4165</v>
      </c>
    </row>
    <row r="363" spans="1:21">
      <c r="A363" s="180" t="s">
        <v>4165</v>
      </c>
      <c r="B363" s="164" t="s">
        <v>2749</v>
      </c>
      <c r="C363" s="164">
        <v>84700</v>
      </c>
      <c r="D363" s="425" t="s">
        <v>2707</v>
      </c>
      <c r="E363" s="164" t="s">
        <v>3942</v>
      </c>
      <c r="F363" s="218" t="s">
        <v>3943</v>
      </c>
      <c r="G363" s="223">
        <v>193.62560000000002</v>
      </c>
      <c r="H363" s="558">
        <v>41</v>
      </c>
      <c r="K363" s="165">
        <v>743172041050</v>
      </c>
      <c r="L363" s="165">
        <v>2</v>
      </c>
      <c r="U363" s="180" t="s">
        <v>4165</v>
      </c>
    </row>
    <row r="364" spans="1:21">
      <c r="A364" s="180" t="s">
        <v>4165</v>
      </c>
      <c r="B364" s="164" t="s">
        <v>2749</v>
      </c>
      <c r="C364" s="164">
        <v>84700</v>
      </c>
      <c r="D364" s="425" t="s">
        <v>2707</v>
      </c>
      <c r="E364" s="164" t="s">
        <v>3944</v>
      </c>
      <c r="F364" s="218" t="s">
        <v>3945</v>
      </c>
      <c r="G364" s="223">
        <v>1015.5936</v>
      </c>
      <c r="H364" s="558">
        <v>41</v>
      </c>
      <c r="K364" s="165">
        <v>743172041067</v>
      </c>
      <c r="L364" s="165">
        <v>2</v>
      </c>
      <c r="U364" s="180" t="s">
        <v>4165</v>
      </c>
    </row>
    <row r="365" spans="1:21">
      <c r="A365" s="180" t="s">
        <v>4165</v>
      </c>
      <c r="B365" s="164" t="s">
        <v>2749</v>
      </c>
      <c r="C365" s="164">
        <v>84700</v>
      </c>
      <c r="D365" s="425" t="s">
        <v>2707</v>
      </c>
      <c r="E365" s="164" t="s">
        <v>3946</v>
      </c>
      <c r="F365" s="218" t="s">
        <v>3947</v>
      </c>
      <c r="G365" s="223">
        <v>533.42240000000004</v>
      </c>
      <c r="H365" s="558">
        <v>41</v>
      </c>
      <c r="K365" s="165">
        <v>743172041074</v>
      </c>
      <c r="L365" s="165">
        <v>2</v>
      </c>
      <c r="U365" s="180" t="s">
        <v>4165</v>
      </c>
    </row>
    <row r="366" spans="1:21">
      <c r="A366" s="180" t="s">
        <v>4165</v>
      </c>
      <c r="B366" s="164" t="s">
        <v>2749</v>
      </c>
      <c r="C366" s="164">
        <v>84700</v>
      </c>
      <c r="D366" s="425" t="s">
        <v>2707</v>
      </c>
      <c r="E366" s="164" t="s">
        <v>3948</v>
      </c>
      <c r="F366" s="218" t="s">
        <v>3949</v>
      </c>
      <c r="G366" s="223">
        <v>2812.3424000000005</v>
      </c>
      <c r="H366" s="558">
        <v>41</v>
      </c>
      <c r="K366" s="165">
        <v>743172041081</v>
      </c>
      <c r="L366" s="165">
        <v>2</v>
      </c>
      <c r="U366" s="180" t="s">
        <v>4165</v>
      </c>
    </row>
    <row r="367" spans="1:21">
      <c r="A367" s="180" t="s">
        <v>4165</v>
      </c>
      <c r="B367" s="164" t="s">
        <v>2749</v>
      </c>
      <c r="C367" s="164">
        <v>84700</v>
      </c>
      <c r="D367" s="425" t="s">
        <v>2707</v>
      </c>
      <c r="E367" s="164" t="s">
        <v>4278</v>
      </c>
      <c r="F367" s="218" t="s">
        <v>4279</v>
      </c>
      <c r="G367" s="223">
        <v>298.03200000000004</v>
      </c>
      <c r="H367" s="558">
        <v>41</v>
      </c>
      <c r="K367" s="165">
        <v>799038597131</v>
      </c>
      <c r="L367" s="165">
        <v>2</v>
      </c>
      <c r="U367" s="180" t="s">
        <v>4165</v>
      </c>
    </row>
    <row r="368" spans="1:21">
      <c r="A368" s="180" t="s">
        <v>4165</v>
      </c>
      <c r="B368" s="164" t="s">
        <v>2749</v>
      </c>
      <c r="C368" s="164">
        <v>84700</v>
      </c>
      <c r="D368" s="425" t="s">
        <v>2707</v>
      </c>
      <c r="E368" s="164" t="s">
        <v>4280</v>
      </c>
      <c r="F368" s="218" t="s">
        <v>4281</v>
      </c>
      <c r="G368" s="223">
        <v>32.267200000000003</v>
      </c>
      <c r="H368" s="558">
        <v>41</v>
      </c>
      <c r="K368" s="165">
        <v>799038558460</v>
      </c>
      <c r="L368" s="165">
        <v>2</v>
      </c>
      <c r="U368" s="180" t="s">
        <v>4165</v>
      </c>
    </row>
    <row r="369" spans="1:21">
      <c r="A369" s="180" t="s">
        <v>4165</v>
      </c>
      <c r="B369" s="164" t="s">
        <v>2749</v>
      </c>
      <c r="C369" s="164">
        <v>84700</v>
      </c>
      <c r="D369" s="425" t="s">
        <v>2707</v>
      </c>
      <c r="E369" s="164" t="s">
        <v>4282</v>
      </c>
      <c r="F369" s="218" t="s">
        <v>4283</v>
      </c>
      <c r="G369" s="223">
        <v>2826.5776000000001</v>
      </c>
      <c r="H369" s="558">
        <v>41</v>
      </c>
      <c r="K369" s="165">
        <v>799038558453</v>
      </c>
      <c r="L369" s="165">
        <v>2</v>
      </c>
      <c r="U369" s="180" t="s">
        <v>4165</v>
      </c>
    </row>
    <row r="370" spans="1:21">
      <c r="A370" s="180" t="s">
        <v>4165</v>
      </c>
      <c r="B370" s="164" t="s">
        <v>2749</v>
      </c>
      <c r="C370" s="164">
        <v>84700</v>
      </c>
      <c r="D370" s="425" t="s">
        <v>2707</v>
      </c>
      <c r="E370" s="164" t="s">
        <v>3950</v>
      </c>
      <c r="F370" s="218" t="s">
        <v>3951</v>
      </c>
      <c r="G370" s="223">
        <v>241.08</v>
      </c>
      <c r="H370" s="558">
        <v>41</v>
      </c>
      <c r="K370" s="165">
        <v>743172042583</v>
      </c>
      <c r="L370" s="165">
        <v>2</v>
      </c>
      <c r="U370" s="180" t="s">
        <v>4165</v>
      </c>
    </row>
    <row r="371" spans="1:21">
      <c r="A371" s="180" t="s">
        <v>4165</v>
      </c>
      <c r="B371" s="164" t="s">
        <v>2749</v>
      </c>
      <c r="C371" s="164">
        <v>84700</v>
      </c>
      <c r="D371" s="425" t="s">
        <v>2707</v>
      </c>
      <c r="E371" s="164" t="s">
        <v>3952</v>
      </c>
      <c r="F371" s="218" t="s">
        <v>3953</v>
      </c>
      <c r="G371" s="223">
        <v>189.82880000000003</v>
      </c>
      <c r="H371" s="558">
        <v>41</v>
      </c>
      <c r="K371" s="165">
        <v>743172042590</v>
      </c>
      <c r="L371" s="165">
        <v>2</v>
      </c>
      <c r="U371" s="180" t="s">
        <v>4165</v>
      </c>
    </row>
    <row r="372" spans="1:21">
      <c r="A372" s="180" t="s">
        <v>4165</v>
      </c>
      <c r="B372" s="164" t="s">
        <v>2749</v>
      </c>
      <c r="C372" s="164">
        <v>84700</v>
      </c>
      <c r="D372" s="425" t="s">
        <v>2707</v>
      </c>
      <c r="E372" s="164" t="s">
        <v>3954</v>
      </c>
      <c r="F372" s="218" t="s">
        <v>3955</v>
      </c>
      <c r="G372" s="223">
        <v>133.8288</v>
      </c>
      <c r="H372" s="558">
        <v>41</v>
      </c>
      <c r="K372" s="165">
        <v>743172040756</v>
      </c>
      <c r="L372" s="165">
        <v>2</v>
      </c>
      <c r="U372" s="180" t="s">
        <v>4165</v>
      </c>
    </row>
    <row r="373" spans="1:21">
      <c r="A373" s="180" t="s">
        <v>4165</v>
      </c>
      <c r="B373" s="164" t="s">
        <v>2749</v>
      </c>
      <c r="C373" s="164">
        <v>84700</v>
      </c>
      <c r="D373" s="425" t="s">
        <v>2707</v>
      </c>
      <c r="E373" s="164" t="s">
        <v>3956</v>
      </c>
      <c r="F373" s="218" t="s">
        <v>3957</v>
      </c>
      <c r="G373" s="223">
        <v>126.23520000000001</v>
      </c>
      <c r="H373" s="558">
        <v>41</v>
      </c>
      <c r="K373" s="165">
        <v>743172040749</v>
      </c>
      <c r="L373" s="165">
        <v>2</v>
      </c>
      <c r="U373" s="180" t="s">
        <v>4165</v>
      </c>
    </row>
    <row r="374" spans="1:21">
      <c r="A374" s="180" t="s">
        <v>4165</v>
      </c>
      <c r="B374" s="164" t="s">
        <v>2749</v>
      </c>
      <c r="C374" s="164">
        <v>84700</v>
      </c>
      <c r="D374" s="425" t="s">
        <v>2707</v>
      </c>
      <c r="E374" s="164" t="s">
        <v>3958</v>
      </c>
      <c r="F374" s="218" t="s">
        <v>3959</v>
      </c>
      <c r="G374" s="223">
        <v>98.716800000000006</v>
      </c>
      <c r="H374" s="558">
        <v>41</v>
      </c>
      <c r="K374" s="165">
        <v>743172040763</v>
      </c>
      <c r="L374" s="165">
        <v>2</v>
      </c>
      <c r="U374" s="180" t="s">
        <v>4165</v>
      </c>
    </row>
    <row r="375" spans="1:21">
      <c r="A375" s="180" t="s">
        <v>4165</v>
      </c>
      <c r="B375" s="164" t="s">
        <v>2749</v>
      </c>
      <c r="C375" s="164">
        <v>84700</v>
      </c>
      <c r="D375" s="425" t="s">
        <v>2707</v>
      </c>
      <c r="E375" s="164" t="s">
        <v>3960</v>
      </c>
      <c r="F375" s="218" t="s">
        <v>3961</v>
      </c>
      <c r="G375" s="223">
        <v>106.31040000000002</v>
      </c>
      <c r="H375" s="558">
        <v>41</v>
      </c>
      <c r="K375" s="165">
        <v>743172040770</v>
      </c>
      <c r="L375" s="165">
        <v>2</v>
      </c>
      <c r="U375" s="180" t="s">
        <v>4165</v>
      </c>
    </row>
    <row r="376" spans="1:21">
      <c r="A376" s="180" t="s">
        <v>4165</v>
      </c>
      <c r="B376" s="164" t="s">
        <v>2749</v>
      </c>
      <c r="C376" s="164">
        <v>84700</v>
      </c>
      <c r="D376" s="425" t="s">
        <v>2707</v>
      </c>
      <c r="E376" s="164" t="s">
        <v>3962</v>
      </c>
      <c r="F376" s="218" t="s">
        <v>3963</v>
      </c>
      <c r="G376" s="223">
        <v>87.326400000000007</v>
      </c>
      <c r="H376" s="558">
        <v>41</v>
      </c>
      <c r="K376" s="165">
        <v>799038558477</v>
      </c>
      <c r="L376" s="165">
        <v>2</v>
      </c>
      <c r="U376" s="180" t="s">
        <v>4165</v>
      </c>
    </row>
    <row r="377" spans="1:21">
      <c r="A377" s="180" t="s">
        <v>4165</v>
      </c>
      <c r="B377" s="164" t="s">
        <v>2749</v>
      </c>
      <c r="C377" s="164">
        <v>84700</v>
      </c>
      <c r="D377" s="425" t="s">
        <v>2707</v>
      </c>
      <c r="E377" s="164" t="s">
        <v>4284</v>
      </c>
      <c r="F377" s="218" t="s">
        <v>4285</v>
      </c>
      <c r="G377" s="223">
        <v>31.326400000000003</v>
      </c>
      <c r="H377" s="558">
        <v>41</v>
      </c>
      <c r="K377" s="165">
        <v>799038558484</v>
      </c>
      <c r="L377" s="165">
        <v>2</v>
      </c>
      <c r="U377" s="180" t="s">
        <v>4165</v>
      </c>
    </row>
    <row r="378" spans="1:21">
      <c r="A378" s="180" t="s">
        <v>4165</v>
      </c>
      <c r="B378" s="164" t="s">
        <v>2749</v>
      </c>
      <c r="C378" s="164">
        <v>84700</v>
      </c>
      <c r="D378" s="425" t="s">
        <v>2707</v>
      </c>
      <c r="E378" s="164" t="s">
        <v>4286</v>
      </c>
      <c r="F378" s="218" t="s">
        <v>4287</v>
      </c>
      <c r="G378" s="223">
        <v>36.064000000000007</v>
      </c>
      <c r="H378" s="558">
        <v>41</v>
      </c>
      <c r="K378" s="165">
        <v>799038596592</v>
      </c>
      <c r="L378" s="165">
        <v>2</v>
      </c>
      <c r="U378" s="180" t="s">
        <v>4165</v>
      </c>
    </row>
    <row r="379" spans="1:21">
      <c r="A379" s="180" t="s">
        <v>4165</v>
      </c>
      <c r="B379" s="164" t="s">
        <v>2749</v>
      </c>
      <c r="C379" s="164">
        <v>84700</v>
      </c>
      <c r="D379" s="425" t="s">
        <v>2707</v>
      </c>
      <c r="E379" s="164" t="s">
        <v>4288</v>
      </c>
      <c r="F379" s="218" t="s">
        <v>4289</v>
      </c>
      <c r="G379" s="223">
        <v>105.3584</v>
      </c>
      <c r="H379" s="558">
        <v>41</v>
      </c>
      <c r="K379" s="165">
        <v>799038558590</v>
      </c>
      <c r="L379" s="165">
        <v>2</v>
      </c>
      <c r="U379" s="180" t="s">
        <v>4165</v>
      </c>
    </row>
    <row r="380" spans="1:21">
      <c r="A380" s="180" t="s">
        <v>4165</v>
      </c>
      <c r="B380" s="164" t="s">
        <v>2749</v>
      </c>
      <c r="C380" s="164">
        <v>84700</v>
      </c>
      <c r="D380" s="425" t="s">
        <v>2707</v>
      </c>
      <c r="E380" s="164" t="s">
        <v>4290</v>
      </c>
      <c r="F380" s="218" t="s">
        <v>4291</v>
      </c>
      <c r="G380" s="223">
        <v>118.64160000000003</v>
      </c>
      <c r="H380" s="558">
        <v>41</v>
      </c>
      <c r="K380" s="165">
        <v>799038558606</v>
      </c>
      <c r="L380" s="165">
        <v>2</v>
      </c>
      <c r="U380" s="180" t="s">
        <v>4165</v>
      </c>
    </row>
    <row r="381" spans="1:21">
      <c r="A381" s="180" t="s">
        <v>4165</v>
      </c>
      <c r="B381" s="164" t="s">
        <v>2749</v>
      </c>
      <c r="C381" s="164">
        <v>84700</v>
      </c>
      <c r="D381" s="425" t="s">
        <v>2707</v>
      </c>
      <c r="E381" s="164" t="s">
        <v>4292</v>
      </c>
      <c r="F381" s="218" t="s">
        <v>4293</v>
      </c>
      <c r="G381" s="223">
        <v>134.78080000000003</v>
      </c>
      <c r="H381" s="558">
        <v>41</v>
      </c>
      <c r="K381" s="165">
        <v>799038596684</v>
      </c>
      <c r="L381" s="165">
        <v>2</v>
      </c>
      <c r="U381" s="180" t="s">
        <v>4165</v>
      </c>
    </row>
    <row r="382" spans="1:21">
      <c r="A382" s="180" t="s">
        <v>4165</v>
      </c>
      <c r="B382" s="164" t="s">
        <v>2749</v>
      </c>
      <c r="C382" s="164">
        <v>84700</v>
      </c>
      <c r="D382" s="425" t="s">
        <v>2707</v>
      </c>
      <c r="E382" s="164" t="s">
        <v>4294</v>
      </c>
      <c r="F382" s="218" t="s">
        <v>4295</v>
      </c>
      <c r="G382" s="223">
        <v>151.86080000000001</v>
      </c>
      <c r="H382" s="558">
        <v>41</v>
      </c>
      <c r="K382" s="165">
        <v>799038558491</v>
      </c>
      <c r="L382" s="165">
        <v>2</v>
      </c>
      <c r="U382" s="180" t="s">
        <v>4165</v>
      </c>
    </row>
    <row r="383" spans="1:21">
      <c r="A383" s="180" t="s">
        <v>4165</v>
      </c>
      <c r="B383" s="164" t="s">
        <v>2749</v>
      </c>
      <c r="C383" s="164">
        <v>84700</v>
      </c>
      <c r="D383" s="425" t="s">
        <v>2707</v>
      </c>
      <c r="E383" s="164" t="s">
        <v>4296</v>
      </c>
      <c r="F383" s="218" t="s">
        <v>4297</v>
      </c>
      <c r="G383" s="223">
        <v>151.86080000000001</v>
      </c>
      <c r="H383" s="558">
        <v>41</v>
      </c>
      <c r="K383" s="165">
        <v>799038558507</v>
      </c>
      <c r="L383" s="165">
        <v>2</v>
      </c>
      <c r="U383" s="180" t="s">
        <v>4165</v>
      </c>
    </row>
    <row r="384" spans="1:21">
      <c r="A384" s="180" t="s">
        <v>4165</v>
      </c>
      <c r="B384" s="164" t="s">
        <v>2749</v>
      </c>
      <c r="C384" s="164">
        <v>84700</v>
      </c>
      <c r="D384" s="425" t="s">
        <v>2707</v>
      </c>
      <c r="E384" s="164" t="s">
        <v>4298</v>
      </c>
      <c r="F384" s="218" t="s">
        <v>4299</v>
      </c>
      <c r="G384" s="223">
        <v>172.74880000000002</v>
      </c>
      <c r="H384" s="558">
        <v>41</v>
      </c>
      <c r="K384" s="165">
        <v>799038558514</v>
      </c>
      <c r="L384" s="165">
        <v>2</v>
      </c>
      <c r="U384" s="180" t="s">
        <v>4165</v>
      </c>
    </row>
    <row r="385" spans="1:21">
      <c r="A385" s="180" t="s">
        <v>4165</v>
      </c>
      <c r="B385" s="164" t="s">
        <v>2749</v>
      </c>
      <c r="C385" s="164">
        <v>84700</v>
      </c>
      <c r="D385" s="425" t="s">
        <v>2707</v>
      </c>
      <c r="E385" s="164" t="s">
        <v>3964</v>
      </c>
      <c r="F385" s="218" t="s">
        <v>3965</v>
      </c>
      <c r="G385" s="223">
        <v>632.13920000000007</v>
      </c>
      <c r="H385" s="558">
        <v>41</v>
      </c>
      <c r="K385" s="165">
        <v>799038558521</v>
      </c>
      <c r="L385" s="165">
        <v>2</v>
      </c>
      <c r="U385" s="180" t="s">
        <v>4165</v>
      </c>
    </row>
    <row r="386" spans="1:21">
      <c r="A386" s="180" t="s">
        <v>4165</v>
      </c>
      <c r="B386" s="164" t="s">
        <v>2749</v>
      </c>
      <c r="C386" s="164">
        <v>84700</v>
      </c>
      <c r="D386" s="425" t="s">
        <v>2707</v>
      </c>
      <c r="E386" s="164" t="s">
        <v>3966</v>
      </c>
      <c r="F386" s="218" t="s">
        <v>3967</v>
      </c>
      <c r="G386" s="223">
        <v>690.98400000000015</v>
      </c>
      <c r="H386" s="558">
        <v>41</v>
      </c>
      <c r="K386" s="165">
        <v>799038558538</v>
      </c>
      <c r="L386" s="165">
        <v>2</v>
      </c>
      <c r="U386" s="180" t="s">
        <v>4165</v>
      </c>
    </row>
    <row r="387" spans="1:21">
      <c r="A387" s="180" t="s">
        <v>4165</v>
      </c>
      <c r="B387" s="164" t="s">
        <v>2749</v>
      </c>
      <c r="C387" s="164">
        <v>84700</v>
      </c>
      <c r="D387" s="425" t="s">
        <v>2707</v>
      </c>
      <c r="E387" s="164" t="s">
        <v>3968</v>
      </c>
      <c r="F387" s="218" t="s">
        <v>3969</v>
      </c>
      <c r="G387" s="223">
        <v>710.92000000000007</v>
      </c>
      <c r="H387" s="558">
        <v>41</v>
      </c>
      <c r="K387" s="165">
        <v>799038558545</v>
      </c>
      <c r="L387" s="165">
        <v>2</v>
      </c>
      <c r="U387" s="180" t="s">
        <v>4165</v>
      </c>
    </row>
    <row r="388" spans="1:21">
      <c r="A388" s="180" t="s">
        <v>4165</v>
      </c>
      <c r="B388" s="164" t="s">
        <v>2749</v>
      </c>
      <c r="C388" s="164">
        <v>84700</v>
      </c>
      <c r="D388" s="425" t="s">
        <v>2707</v>
      </c>
      <c r="E388" s="164" t="s">
        <v>3970</v>
      </c>
      <c r="F388" s="218" t="s">
        <v>3971</v>
      </c>
      <c r="G388" s="223">
        <v>71.187200000000004</v>
      </c>
      <c r="H388" s="558">
        <v>41</v>
      </c>
      <c r="K388" s="165">
        <v>799038558835</v>
      </c>
      <c r="L388" s="165">
        <v>2</v>
      </c>
      <c r="U388" s="180" t="s">
        <v>4165</v>
      </c>
    </row>
    <row r="389" spans="1:21">
      <c r="A389" s="180" t="s">
        <v>4165</v>
      </c>
      <c r="B389" s="164" t="s">
        <v>2749</v>
      </c>
      <c r="C389" s="164">
        <v>84700</v>
      </c>
      <c r="D389" s="425" t="s">
        <v>2707</v>
      </c>
      <c r="E389" s="164" t="s">
        <v>3972</v>
      </c>
      <c r="F389" s="218" t="s">
        <v>3973</v>
      </c>
      <c r="G389" s="223">
        <v>126.23520000000001</v>
      </c>
      <c r="H389" s="558">
        <v>41</v>
      </c>
      <c r="K389" s="165">
        <v>799038559399</v>
      </c>
      <c r="L389" s="165">
        <v>2</v>
      </c>
      <c r="U389" s="180" t="s">
        <v>4165</v>
      </c>
    </row>
    <row r="390" spans="1:21">
      <c r="A390" s="180" t="s">
        <v>4165</v>
      </c>
      <c r="B390" s="164" t="s">
        <v>2749</v>
      </c>
      <c r="C390" s="164">
        <v>84700</v>
      </c>
      <c r="D390" s="425" t="s">
        <v>2707</v>
      </c>
      <c r="E390" s="164" t="s">
        <v>3974</v>
      </c>
      <c r="F390" s="218" t="s">
        <v>3975</v>
      </c>
      <c r="G390" s="223">
        <v>55.048000000000002</v>
      </c>
      <c r="H390" s="558">
        <v>41</v>
      </c>
      <c r="K390" s="165">
        <v>743172040695</v>
      </c>
      <c r="L390" s="165">
        <v>2</v>
      </c>
      <c r="U390" s="180" t="s">
        <v>4165</v>
      </c>
    </row>
    <row r="391" spans="1:21">
      <c r="A391" s="180" t="s">
        <v>4165</v>
      </c>
      <c r="B391" s="164" t="s">
        <v>2749</v>
      </c>
      <c r="C391" s="164">
        <v>84700</v>
      </c>
      <c r="D391" s="425" t="s">
        <v>2707</v>
      </c>
      <c r="E391" s="164" t="s">
        <v>3976</v>
      </c>
      <c r="F391" s="218" t="s">
        <v>3977</v>
      </c>
      <c r="G391" s="223">
        <v>63.593600000000009</v>
      </c>
      <c r="H391" s="558">
        <v>41</v>
      </c>
      <c r="K391" s="165">
        <v>743172040701</v>
      </c>
      <c r="L391" s="165">
        <v>2</v>
      </c>
      <c r="U391" s="180" t="s">
        <v>4165</v>
      </c>
    </row>
    <row r="392" spans="1:21">
      <c r="A392" s="180" t="s">
        <v>4165</v>
      </c>
      <c r="B392" s="164" t="s">
        <v>2749</v>
      </c>
      <c r="C392" s="164">
        <v>84700</v>
      </c>
      <c r="D392" s="425" t="s">
        <v>2707</v>
      </c>
      <c r="E392" s="164" t="s">
        <v>3978</v>
      </c>
      <c r="F392" s="218" t="s">
        <v>3979</v>
      </c>
      <c r="G392" s="223">
        <v>166.10720000000001</v>
      </c>
      <c r="H392" s="558">
        <v>41</v>
      </c>
      <c r="K392" s="165">
        <v>743172040787</v>
      </c>
      <c r="L392" s="165">
        <v>2</v>
      </c>
      <c r="U392" s="180" t="s">
        <v>4165</v>
      </c>
    </row>
    <row r="393" spans="1:21">
      <c r="A393" s="180" t="s">
        <v>4165</v>
      </c>
      <c r="B393" s="164" t="s">
        <v>2749</v>
      </c>
      <c r="C393" s="164">
        <v>84700</v>
      </c>
      <c r="D393" s="425" t="s">
        <v>2707</v>
      </c>
      <c r="E393" s="164" t="s">
        <v>3980</v>
      </c>
      <c r="F393" s="218" t="s">
        <v>3981</v>
      </c>
      <c r="G393" s="223">
        <v>181.28320000000002</v>
      </c>
      <c r="H393" s="558">
        <v>41</v>
      </c>
      <c r="K393" s="165">
        <v>743172040794</v>
      </c>
      <c r="L393" s="165">
        <v>2</v>
      </c>
      <c r="U393" s="180" t="s">
        <v>4165</v>
      </c>
    </row>
    <row r="394" spans="1:21">
      <c r="A394" s="180" t="s">
        <v>4165</v>
      </c>
      <c r="B394" s="164" t="s">
        <v>2749</v>
      </c>
      <c r="C394" s="164">
        <v>84700</v>
      </c>
      <c r="D394" s="425" t="s">
        <v>2707</v>
      </c>
      <c r="E394" s="164" t="s">
        <v>3982</v>
      </c>
      <c r="F394" s="218" t="s">
        <v>3983</v>
      </c>
      <c r="G394" s="223">
        <v>197.42240000000004</v>
      </c>
      <c r="H394" s="558">
        <v>41</v>
      </c>
      <c r="K394" s="165">
        <v>743172040800</v>
      </c>
      <c r="L394" s="165">
        <v>2</v>
      </c>
      <c r="U394" s="180" t="s">
        <v>4165</v>
      </c>
    </row>
    <row r="395" spans="1:21">
      <c r="A395" s="180" t="s">
        <v>4165</v>
      </c>
      <c r="B395" s="164" t="s">
        <v>2749</v>
      </c>
      <c r="C395" s="164">
        <v>84700</v>
      </c>
      <c r="D395" s="425" t="s">
        <v>2707</v>
      </c>
      <c r="E395" s="164" t="s">
        <v>3984</v>
      </c>
      <c r="F395" s="218" t="s">
        <v>3985</v>
      </c>
      <c r="G395" s="223">
        <v>213.56160000000003</v>
      </c>
      <c r="H395" s="558">
        <v>41</v>
      </c>
      <c r="K395" s="165">
        <v>743172040817</v>
      </c>
      <c r="L395" s="165">
        <v>2</v>
      </c>
      <c r="U395" s="180" t="s">
        <v>4165</v>
      </c>
    </row>
    <row r="396" spans="1:21">
      <c r="A396" s="180" t="s">
        <v>4165</v>
      </c>
      <c r="B396" s="164" t="s">
        <v>2749</v>
      </c>
      <c r="C396" s="164">
        <v>84700</v>
      </c>
      <c r="D396" s="425" t="s">
        <v>2707</v>
      </c>
      <c r="E396" s="164" t="s">
        <v>3986</v>
      </c>
      <c r="F396" s="218" t="s">
        <v>3987</v>
      </c>
      <c r="G396" s="223">
        <v>16.139200000000002</v>
      </c>
      <c r="H396" s="558">
        <v>41</v>
      </c>
      <c r="K396" s="165">
        <v>799038558392</v>
      </c>
      <c r="L396" s="165">
        <v>2</v>
      </c>
      <c r="U396" s="180" t="s">
        <v>4165</v>
      </c>
    </row>
    <row r="397" spans="1:21">
      <c r="A397" s="180" t="s">
        <v>4165</v>
      </c>
      <c r="B397" s="164" t="s">
        <v>2749</v>
      </c>
      <c r="C397" s="164">
        <v>84700</v>
      </c>
      <c r="D397" s="425" t="s">
        <v>2707</v>
      </c>
      <c r="E397" s="164" t="s">
        <v>3988</v>
      </c>
      <c r="F397" s="218" t="s">
        <v>3989</v>
      </c>
      <c r="G397" s="223">
        <v>55.048000000000002</v>
      </c>
      <c r="H397" s="558">
        <v>41</v>
      </c>
      <c r="K397" s="165">
        <v>799038558767</v>
      </c>
      <c r="L397" s="165">
        <v>2</v>
      </c>
      <c r="U397" s="180" t="s">
        <v>4165</v>
      </c>
    </row>
    <row r="398" spans="1:21">
      <c r="A398" s="180" t="s">
        <v>4165</v>
      </c>
      <c r="B398" s="164" t="s">
        <v>2749</v>
      </c>
      <c r="C398" s="164">
        <v>84700</v>
      </c>
      <c r="D398" s="425" t="s">
        <v>2707</v>
      </c>
      <c r="E398" s="164" t="s">
        <v>3990</v>
      </c>
      <c r="F398" s="218" t="s">
        <v>3991</v>
      </c>
      <c r="G398" s="223">
        <v>63.593600000000009</v>
      </c>
      <c r="H398" s="558">
        <v>41</v>
      </c>
      <c r="K398" s="165">
        <v>799038558774</v>
      </c>
      <c r="L398" s="165">
        <v>2</v>
      </c>
      <c r="U398" s="180" t="s">
        <v>4165</v>
      </c>
    </row>
    <row r="399" spans="1:21">
      <c r="A399" s="180" t="s">
        <v>4165</v>
      </c>
      <c r="B399" s="164" t="s">
        <v>2749</v>
      </c>
      <c r="C399" s="164">
        <v>84700</v>
      </c>
      <c r="D399" s="425" t="s">
        <v>2707</v>
      </c>
      <c r="E399" s="164" t="s">
        <v>3992</v>
      </c>
      <c r="F399" s="218" t="s">
        <v>3993</v>
      </c>
      <c r="G399" s="223">
        <v>27.529600000000002</v>
      </c>
      <c r="H399" s="558">
        <v>41</v>
      </c>
      <c r="K399" s="165">
        <v>799038559078</v>
      </c>
      <c r="L399" s="165">
        <v>2</v>
      </c>
      <c r="U399" s="180" t="s">
        <v>4165</v>
      </c>
    </row>
    <row r="400" spans="1:21">
      <c r="A400" s="180" t="s">
        <v>4165</v>
      </c>
      <c r="B400" s="164" t="s">
        <v>2749</v>
      </c>
      <c r="C400" s="164">
        <v>84700</v>
      </c>
      <c r="D400" s="425" t="s">
        <v>2707</v>
      </c>
      <c r="E400" s="164" t="s">
        <v>4300</v>
      </c>
      <c r="F400" s="218" t="s">
        <v>4301</v>
      </c>
      <c r="G400" s="223">
        <v>84.470400000000012</v>
      </c>
      <c r="H400" s="558">
        <v>41</v>
      </c>
      <c r="K400" s="165">
        <v>799038597025</v>
      </c>
      <c r="L400" s="165">
        <v>2</v>
      </c>
      <c r="U400" s="180" t="s">
        <v>4165</v>
      </c>
    </row>
    <row r="401" spans="1:21">
      <c r="A401" s="180" t="s">
        <v>4165</v>
      </c>
      <c r="B401" s="164" t="s">
        <v>2749</v>
      </c>
      <c r="C401" s="164">
        <v>84700</v>
      </c>
      <c r="D401" s="425" t="s">
        <v>2707</v>
      </c>
      <c r="E401" s="164" t="s">
        <v>3994</v>
      </c>
      <c r="F401" s="218" t="s">
        <v>3995</v>
      </c>
      <c r="G401" s="223">
        <v>524.8768</v>
      </c>
      <c r="H401" s="558">
        <v>41</v>
      </c>
      <c r="K401" s="165">
        <v>743172042071</v>
      </c>
      <c r="L401" s="165">
        <v>2</v>
      </c>
      <c r="U401" s="180" t="s">
        <v>4165</v>
      </c>
    </row>
    <row r="402" spans="1:21">
      <c r="A402" s="180" t="s">
        <v>4165</v>
      </c>
      <c r="B402" s="164" t="s">
        <v>2749</v>
      </c>
      <c r="C402" s="164">
        <v>84700</v>
      </c>
      <c r="D402" s="425" t="s">
        <v>2707</v>
      </c>
      <c r="E402" s="164" t="s">
        <v>3996</v>
      </c>
      <c r="F402" s="218" t="s">
        <v>3997</v>
      </c>
      <c r="G402" s="223">
        <v>363.52960000000002</v>
      </c>
      <c r="H402" s="558">
        <v>41</v>
      </c>
      <c r="K402" s="165">
        <v>743172041364</v>
      </c>
      <c r="L402" s="165">
        <v>2</v>
      </c>
      <c r="U402" s="180" t="s">
        <v>4165</v>
      </c>
    </row>
    <row r="403" spans="1:21">
      <c r="A403" s="180" t="s">
        <v>4165</v>
      </c>
      <c r="B403" s="164" t="s">
        <v>2749</v>
      </c>
      <c r="C403" s="164">
        <v>84700</v>
      </c>
      <c r="D403" s="425" t="s">
        <v>2707</v>
      </c>
      <c r="E403" s="164" t="s">
        <v>3998</v>
      </c>
      <c r="F403" s="218" t="s">
        <v>3999</v>
      </c>
      <c r="G403" s="223">
        <v>2311.1872000000003</v>
      </c>
      <c r="H403" s="558">
        <v>41</v>
      </c>
      <c r="K403" s="165">
        <v>743172041371</v>
      </c>
      <c r="L403" s="165">
        <v>2</v>
      </c>
      <c r="U403" s="180" t="s">
        <v>4165</v>
      </c>
    </row>
    <row r="404" spans="1:21">
      <c r="A404" s="180" t="s">
        <v>4165</v>
      </c>
      <c r="B404" s="164" t="s">
        <v>2749</v>
      </c>
      <c r="C404" s="164">
        <v>84700</v>
      </c>
      <c r="D404" s="425" t="s">
        <v>2707</v>
      </c>
      <c r="E404" s="164" t="s">
        <v>4000</v>
      </c>
      <c r="F404" s="218" t="s">
        <v>4001</v>
      </c>
      <c r="G404" s="223">
        <v>237.28320000000005</v>
      </c>
      <c r="H404" s="558">
        <v>41</v>
      </c>
      <c r="K404" s="165">
        <v>743172041388</v>
      </c>
      <c r="L404" s="165">
        <v>2</v>
      </c>
      <c r="U404" s="180" t="s">
        <v>4165</v>
      </c>
    </row>
    <row r="405" spans="1:21">
      <c r="A405" s="180" t="s">
        <v>4165</v>
      </c>
      <c r="B405" s="164" t="s">
        <v>2749</v>
      </c>
      <c r="C405" s="164">
        <v>84700</v>
      </c>
      <c r="D405" s="425" t="s">
        <v>2707</v>
      </c>
      <c r="E405" s="164" t="s">
        <v>4002</v>
      </c>
      <c r="F405" s="218" t="s">
        <v>4003</v>
      </c>
      <c r="G405" s="223">
        <v>1777.7648000000002</v>
      </c>
      <c r="H405" s="558">
        <v>41</v>
      </c>
      <c r="K405" s="165">
        <v>743172041395</v>
      </c>
      <c r="L405" s="165">
        <v>2</v>
      </c>
      <c r="U405" s="180" t="s">
        <v>4165</v>
      </c>
    </row>
    <row r="406" spans="1:21">
      <c r="A406" s="180" t="s">
        <v>4165</v>
      </c>
      <c r="B406" s="164" t="s">
        <v>2749</v>
      </c>
      <c r="C406" s="164">
        <v>84700</v>
      </c>
      <c r="D406" s="425" t="s">
        <v>2707</v>
      </c>
      <c r="E406" s="164" t="s">
        <v>4004</v>
      </c>
      <c r="F406" s="218" t="s">
        <v>4005</v>
      </c>
      <c r="G406" s="223">
        <v>196.47040000000001</v>
      </c>
      <c r="H406" s="558">
        <v>41</v>
      </c>
      <c r="K406" s="165">
        <v>799038560791</v>
      </c>
      <c r="L406" s="165">
        <v>2</v>
      </c>
      <c r="U406" s="180" t="s">
        <v>4165</v>
      </c>
    </row>
    <row r="407" spans="1:21">
      <c r="A407" s="180" t="s">
        <v>4165</v>
      </c>
      <c r="B407" s="164" t="s">
        <v>2749</v>
      </c>
      <c r="C407" s="164">
        <v>84700</v>
      </c>
      <c r="D407" s="425" t="s">
        <v>2707</v>
      </c>
      <c r="E407" s="164" t="s">
        <v>4006</v>
      </c>
      <c r="F407" s="218" t="s">
        <v>4007</v>
      </c>
      <c r="G407" s="223">
        <v>144.2672</v>
      </c>
      <c r="H407" s="558">
        <v>41</v>
      </c>
      <c r="K407" s="165">
        <v>799038560807</v>
      </c>
      <c r="L407" s="165"/>
      <c r="U407" s="180" t="s">
        <v>4165</v>
      </c>
    </row>
    <row r="408" spans="1:21">
      <c r="A408" s="212" t="s">
        <v>4008</v>
      </c>
      <c r="B408" s="164"/>
      <c r="C408" s="164"/>
      <c r="D408" s="425"/>
      <c r="E408" s="164"/>
      <c r="F408" s="218"/>
      <c r="G408" s="223"/>
      <c r="H408" s="424"/>
      <c r="K408" s="165"/>
      <c r="L408" s="165">
        <v>2</v>
      </c>
    </row>
    <row r="409" spans="1:21">
      <c r="A409" s="180" t="s">
        <v>4165</v>
      </c>
      <c r="B409" s="164" t="s">
        <v>2749</v>
      </c>
      <c r="C409" s="164">
        <v>84700</v>
      </c>
      <c r="D409" s="425" t="s">
        <v>2707</v>
      </c>
      <c r="E409" s="164" t="s">
        <v>4302</v>
      </c>
      <c r="F409" s="218" t="s">
        <v>4303</v>
      </c>
      <c r="G409" s="223">
        <v>340.74880000000002</v>
      </c>
      <c r="H409" s="558">
        <v>41</v>
      </c>
      <c r="K409" s="165">
        <v>799038596981</v>
      </c>
      <c r="L409" s="165">
        <v>2</v>
      </c>
      <c r="U409" s="180" t="s">
        <v>4165</v>
      </c>
    </row>
    <row r="410" spans="1:21">
      <c r="A410" s="180" t="s">
        <v>4165</v>
      </c>
      <c r="B410" s="164" t="s">
        <v>2749</v>
      </c>
      <c r="C410" s="164">
        <v>84700</v>
      </c>
      <c r="D410" s="425" t="s">
        <v>2707</v>
      </c>
      <c r="E410" s="164" t="s">
        <v>4304</v>
      </c>
      <c r="F410" s="218" t="s">
        <v>4305</v>
      </c>
      <c r="G410" s="223">
        <v>368.26720000000006</v>
      </c>
      <c r="H410" s="558">
        <v>41</v>
      </c>
      <c r="K410" s="165">
        <v>799038596998</v>
      </c>
      <c r="L410" s="165">
        <v>2</v>
      </c>
      <c r="U410" s="180" t="s">
        <v>4165</v>
      </c>
    </row>
    <row r="411" spans="1:21">
      <c r="A411" s="180" t="s">
        <v>4165</v>
      </c>
      <c r="B411" s="164" t="s">
        <v>2749</v>
      </c>
      <c r="C411" s="164">
        <v>84700</v>
      </c>
      <c r="D411" s="425" t="s">
        <v>2707</v>
      </c>
      <c r="E411" s="164" t="s">
        <v>4009</v>
      </c>
      <c r="F411" s="218" t="s">
        <v>4010</v>
      </c>
      <c r="G411" s="223">
        <v>454.64160000000004</v>
      </c>
      <c r="H411" s="558">
        <v>41</v>
      </c>
      <c r="K411" s="165">
        <v>799038547136</v>
      </c>
      <c r="L411" s="165">
        <v>2</v>
      </c>
      <c r="U411" s="180" t="s">
        <v>4165</v>
      </c>
    </row>
    <row r="412" spans="1:21">
      <c r="A412" s="180" t="s">
        <v>4165</v>
      </c>
      <c r="B412" s="164" t="s">
        <v>2749</v>
      </c>
      <c r="C412" s="164">
        <v>84700</v>
      </c>
      <c r="D412" s="425" t="s">
        <v>2707</v>
      </c>
      <c r="E412" s="164" t="s">
        <v>4011</v>
      </c>
      <c r="F412" s="218" t="s">
        <v>4012</v>
      </c>
      <c r="G412" s="223">
        <v>493.56160000000006</v>
      </c>
      <c r="H412" s="558">
        <v>41</v>
      </c>
      <c r="K412" s="165">
        <v>799038547143</v>
      </c>
      <c r="L412" s="165">
        <v>2</v>
      </c>
      <c r="U412" s="180" t="s">
        <v>4165</v>
      </c>
    </row>
    <row r="413" spans="1:21">
      <c r="A413" s="180" t="s">
        <v>4165</v>
      </c>
      <c r="B413" s="164" t="s">
        <v>2749</v>
      </c>
      <c r="C413" s="164">
        <v>84700</v>
      </c>
      <c r="D413" s="425" t="s">
        <v>2707</v>
      </c>
      <c r="E413" s="164" t="s">
        <v>4013</v>
      </c>
      <c r="F413" s="218" t="s">
        <v>4014</v>
      </c>
      <c r="G413" s="223">
        <v>533.42240000000004</v>
      </c>
      <c r="H413" s="558">
        <v>41</v>
      </c>
      <c r="K413" s="165">
        <v>799038560395</v>
      </c>
      <c r="L413" s="165">
        <v>2</v>
      </c>
      <c r="U413" s="180" t="s">
        <v>4165</v>
      </c>
    </row>
    <row r="414" spans="1:21">
      <c r="A414" s="180" t="s">
        <v>4165</v>
      </c>
      <c r="B414" s="164" t="s">
        <v>2749</v>
      </c>
      <c r="C414" s="164">
        <v>84700</v>
      </c>
      <c r="D414" s="425" t="s">
        <v>2707</v>
      </c>
      <c r="E414" s="164" t="s">
        <v>4015</v>
      </c>
      <c r="F414" s="218" t="s">
        <v>4016</v>
      </c>
      <c r="G414" s="223">
        <v>553.35840000000007</v>
      </c>
      <c r="H414" s="558">
        <v>41</v>
      </c>
      <c r="K414" s="165">
        <v>799038560401</v>
      </c>
      <c r="L414" s="165">
        <v>2</v>
      </c>
      <c r="U414" s="180" t="s">
        <v>4165</v>
      </c>
    </row>
    <row r="415" spans="1:21">
      <c r="A415" s="180" t="s">
        <v>4165</v>
      </c>
      <c r="B415" s="164" t="s">
        <v>2749</v>
      </c>
      <c r="C415" s="164">
        <v>84700</v>
      </c>
      <c r="D415" s="425" t="s">
        <v>2707</v>
      </c>
      <c r="E415" s="164" t="s">
        <v>4017</v>
      </c>
      <c r="F415" s="218" t="s">
        <v>4018</v>
      </c>
      <c r="G415" s="223">
        <v>592.2672</v>
      </c>
      <c r="H415" s="558">
        <v>41</v>
      </c>
      <c r="K415" s="165">
        <v>799038560418</v>
      </c>
      <c r="L415" s="165">
        <v>2</v>
      </c>
      <c r="U415" s="180" t="s">
        <v>4165</v>
      </c>
    </row>
    <row r="416" spans="1:21">
      <c r="A416" s="180" t="s">
        <v>4165</v>
      </c>
      <c r="B416" s="164" t="s">
        <v>2749</v>
      </c>
      <c r="C416" s="164">
        <v>84700</v>
      </c>
      <c r="D416" s="425" t="s">
        <v>2707</v>
      </c>
      <c r="E416" s="164" t="s">
        <v>4306</v>
      </c>
      <c r="F416" s="218" t="s">
        <v>4307</v>
      </c>
      <c r="G416" s="223">
        <v>93.016000000000005</v>
      </c>
      <c r="H416" s="558">
        <v>41</v>
      </c>
      <c r="K416" s="165">
        <v>799038596806</v>
      </c>
      <c r="L416" s="165">
        <v>2</v>
      </c>
      <c r="U416" s="180" t="s">
        <v>4165</v>
      </c>
    </row>
    <row r="417" spans="1:21">
      <c r="A417" s="180" t="s">
        <v>4165</v>
      </c>
      <c r="B417" s="164" t="s">
        <v>2749</v>
      </c>
      <c r="C417" s="164">
        <v>84700</v>
      </c>
      <c r="D417" s="425" t="s">
        <v>2707</v>
      </c>
      <c r="E417" s="164" t="s">
        <v>4308</v>
      </c>
      <c r="F417" s="218" t="s">
        <v>4309</v>
      </c>
      <c r="G417" s="223">
        <v>97.764800000000022</v>
      </c>
      <c r="H417" s="558">
        <v>41</v>
      </c>
      <c r="K417" s="165">
        <v>799038596813</v>
      </c>
      <c r="L417" s="165">
        <v>2</v>
      </c>
      <c r="U417" s="180" t="s">
        <v>4165</v>
      </c>
    </row>
    <row r="418" spans="1:21">
      <c r="A418" s="180" t="s">
        <v>4165</v>
      </c>
      <c r="B418" s="164" t="s">
        <v>2749</v>
      </c>
      <c r="C418" s="164">
        <v>84700</v>
      </c>
      <c r="D418" s="425" t="s">
        <v>2707</v>
      </c>
      <c r="E418" s="164" t="s">
        <v>4310</v>
      </c>
      <c r="F418" s="218" t="s">
        <v>4311</v>
      </c>
      <c r="G418" s="223">
        <v>103.45440000000002</v>
      </c>
      <c r="H418" s="558">
        <v>41</v>
      </c>
      <c r="K418" s="165">
        <v>799038596820</v>
      </c>
      <c r="L418" s="165">
        <v>2</v>
      </c>
      <c r="U418" s="180" t="s">
        <v>4165</v>
      </c>
    </row>
    <row r="419" spans="1:21">
      <c r="A419" s="180" t="s">
        <v>4165</v>
      </c>
      <c r="B419" s="164" t="s">
        <v>2749</v>
      </c>
      <c r="C419" s="164">
        <v>84700</v>
      </c>
      <c r="D419" s="425" t="s">
        <v>2707</v>
      </c>
      <c r="E419" s="164" t="s">
        <v>4312</v>
      </c>
      <c r="F419" s="218" t="s">
        <v>4313</v>
      </c>
      <c r="G419" s="223">
        <v>110.10720000000001</v>
      </c>
      <c r="H419" s="558">
        <v>41</v>
      </c>
      <c r="K419" s="165">
        <v>799038596837</v>
      </c>
      <c r="L419" s="165">
        <v>2</v>
      </c>
      <c r="U419" s="180" t="s">
        <v>4165</v>
      </c>
    </row>
    <row r="420" spans="1:21">
      <c r="A420" s="180" t="s">
        <v>4165</v>
      </c>
      <c r="B420" s="164" t="s">
        <v>2749</v>
      </c>
      <c r="C420" s="164">
        <v>84700</v>
      </c>
      <c r="D420" s="425" t="s">
        <v>2707</v>
      </c>
      <c r="E420" s="164" t="s">
        <v>4019</v>
      </c>
      <c r="F420" s="218" t="s">
        <v>4020</v>
      </c>
      <c r="G420" s="223">
        <v>12.342400000000001</v>
      </c>
      <c r="H420" s="558">
        <v>41</v>
      </c>
      <c r="K420" s="165">
        <v>799038558361</v>
      </c>
      <c r="L420" s="165">
        <v>2</v>
      </c>
      <c r="U420" s="180" t="s">
        <v>4165</v>
      </c>
    </row>
    <row r="421" spans="1:21">
      <c r="A421" s="180" t="s">
        <v>4165</v>
      </c>
      <c r="B421" s="164" t="s">
        <v>2749</v>
      </c>
      <c r="C421" s="164">
        <v>84700</v>
      </c>
      <c r="D421" s="425" t="s">
        <v>2707</v>
      </c>
      <c r="E421" s="164" t="s">
        <v>4314</v>
      </c>
      <c r="F421" s="218" t="s">
        <v>4315</v>
      </c>
      <c r="G421" s="223">
        <v>13.283200000000001</v>
      </c>
      <c r="H421" s="558">
        <v>41</v>
      </c>
      <c r="K421" s="165">
        <v>799038558378</v>
      </c>
      <c r="L421" s="165">
        <v>2</v>
      </c>
      <c r="U421" s="180" t="s">
        <v>4165</v>
      </c>
    </row>
    <row r="422" spans="1:21">
      <c r="A422" s="180" t="s">
        <v>4165</v>
      </c>
      <c r="B422" s="164" t="s">
        <v>2749</v>
      </c>
      <c r="C422" s="164">
        <v>84700</v>
      </c>
      <c r="D422" s="425" t="s">
        <v>2707</v>
      </c>
      <c r="E422" s="164" t="s">
        <v>4021</v>
      </c>
      <c r="F422" s="218" t="s">
        <v>4316</v>
      </c>
      <c r="G422" s="223">
        <v>374.92</v>
      </c>
      <c r="H422" s="558">
        <v>41</v>
      </c>
      <c r="K422" s="165">
        <v>799038558613</v>
      </c>
      <c r="L422" s="165">
        <v>2</v>
      </c>
      <c r="U422" s="180" t="s">
        <v>4165</v>
      </c>
    </row>
    <row r="423" spans="1:21">
      <c r="A423" s="180" t="s">
        <v>4165</v>
      </c>
      <c r="B423" s="164" t="s">
        <v>2749</v>
      </c>
      <c r="C423" s="164">
        <v>84700</v>
      </c>
      <c r="D423" s="425" t="s">
        <v>2707</v>
      </c>
      <c r="E423" s="164" t="s">
        <v>4317</v>
      </c>
      <c r="F423" s="218" t="s">
        <v>4318</v>
      </c>
      <c r="G423" s="223">
        <v>431.86080000000004</v>
      </c>
      <c r="H423" s="558">
        <v>41</v>
      </c>
      <c r="K423" s="165">
        <v>799038558651</v>
      </c>
      <c r="L423" s="165">
        <v>2</v>
      </c>
      <c r="U423" s="180" t="s">
        <v>4165</v>
      </c>
    </row>
    <row r="424" spans="1:21">
      <c r="A424" s="180" t="s">
        <v>4165</v>
      </c>
      <c r="B424" s="164" t="s">
        <v>2749</v>
      </c>
      <c r="C424" s="164">
        <v>84700</v>
      </c>
      <c r="D424" s="425" t="s">
        <v>2707</v>
      </c>
      <c r="E424" s="164" t="s">
        <v>4022</v>
      </c>
      <c r="F424" s="218" t="s">
        <v>4319</v>
      </c>
      <c r="G424" s="223">
        <v>94.920000000000016</v>
      </c>
      <c r="H424" s="558">
        <v>41</v>
      </c>
      <c r="K424" s="165">
        <v>799038558637</v>
      </c>
      <c r="L424" s="165">
        <v>2</v>
      </c>
      <c r="U424" s="180" t="s">
        <v>4165</v>
      </c>
    </row>
    <row r="425" spans="1:21">
      <c r="A425" s="180" t="s">
        <v>4165</v>
      </c>
      <c r="B425" s="164" t="s">
        <v>2749</v>
      </c>
      <c r="C425" s="164">
        <v>84700</v>
      </c>
      <c r="D425" s="425" t="s">
        <v>2707</v>
      </c>
      <c r="E425" s="164" t="s">
        <v>4023</v>
      </c>
      <c r="F425" s="218" t="s">
        <v>4320</v>
      </c>
      <c r="G425" s="223">
        <v>106.31040000000002</v>
      </c>
      <c r="H425" s="558">
        <v>41</v>
      </c>
      <c r="K425" s="165">
        <v>799038558644</v>
      </c>
      <c r="L425" s="165">
        <v>2</v>
      </c>
      <c r="U425" s="180" t="s">
        <v>4165</v>
      </c>
    </row>
    <row r="426" spans="1:21">
      <c r="A426" s="180" t="s">
        <v>4165</v>
      </c>
      <c r="B426" s="164" t="s">
        <v>2749</v>
      </c>
      <c r="C426" s="164">
        <v>84700</v>
      </c>
      <c r="D426" s="425" t="s">
        <v>2707</v>
      </c>
      <c r="E426" s="164" t="s">
        <v>4321</v>
      </c>
      <c r="F426" s="218" t="s">
        <v>4322</v>
      </c>
      <c r="G426" s="223">
        <v>106.31040000000002</v>
      </c>
      <c r="H426" s="558">
        <v>41</v>
      </c>
      <c r="K426" s="165">
        <v>799038596523</v>
      </c>
      <c r="L426" s="165">
        <v>2</v>
      </c>
      <c r="U426" s="180" t="s">
        <v>4165</v>
      </c>
    </row>
    <row r="427" spans="1:21">
      <c r="A427" s="180" t="s">
        <v>4165</v>
      </c>
      <c r="B427" s="164" t="s">
        <v>2749</v>
      </c>
      <c r="C427" s="164">
        <v>84700</v>
      </c>
      <c r="D427" s="425" t="s">
        <v>2707</v>
      </c>
      <c r="E427" s="164" t="s">
        <v>4323</v>
      </c>
      <c r="F427" s="218" t="s">
        <v>4324</v>
      </c>
      <c r="G427" s="223">
        <v>112.952</v>
      </c>
      <c r="H427" s="558">
        <v>41</v>
      </c>
      <c r="K427" s="165">
        <v>799038596530</v>
      </c>
      <c r="L427" s="165">
        <v>2</v>
      </c>
      <c r="U427" s="180" t="s">
        <v>4165</v>
      </c>
    </row>
    <row r="428" spans="1:21">
      <c r="A428" s="180" t="s">
        <v>4165</v>
      </c>
      <c r="B428" s="164" t="s">
        <v>2749</v>
      </c>
      <c r="C428" s="164">
        <v>84700</v>
      </c>
      <c r="D428" s="425" t="s">
        <v>2707</v>
      </c>
      <c r="E428" s="164" t="s">
        <v>4325</v>
      </c>
      <c r="F428" s="218" t="s">
        <v>4326</v>
      </c>
      <c r="G428" s="223">
        <v>71.187200000000004</v>
      </c>
      <c r="H428" s="558">
        <v>41</v>
      </c>
      <c r="K428" s="165">
        <v>799038558668</v>
      </c>
      <c r="L428" s="165">
        <v>2</v>
      </c>
      <c r="U428" s="180" t="s">
        <v>4165</v>
      </c>
    </row>
    <row r="429" spans="1:21">
      <c r="A429" s="180" t="s">
        <v>4165</v>
      </c>
      <c r="B429" s="164" t="s">
        <v>2749</v>
      </c>
      <c r="C429" s="164">
        <v>84700</v>
      </c>
      <c r="D429" s="425" t="s">
        <v>2707</v>
      </c>
      <c r="E429" s="164" t="s">
        <v>4024</v>
      </c>
      <c r="F429" s="218" t="s">
        <v>4025</v>
      </c>
      <c r="G429" s="223">
        <v>71.187200000000004</v>
      </c>
      <c r="H429" s="558">
        <v>41</v>
      </c>
      <c r="K429" s="165">
        <v>799038558675</v>
      </c>
      <c r="L429" s="165">
        <v>2</v>
      </c>
      <c r="U429" s="180" t="s">
        <v>4165</v>
      </c>
    </row>
    <row r="430" spans="1:21">
      <c r="A430" s="180" t="s">
        <v>4165</v>
      </c>
      <c r="B430" s="164" t="s">
        <v>2749</v>
      </c>
      <c r="C430" s="164">
        <v>84700</v>
      </c>
      <c r="D430" s="425" t="s">
        <v>2707</v>
      </c>
      <c r="E430" s="164" t="s">
        <v>4026</v>
      </c>
      <c r="F430" s="218" t="s">
        <v>4027</v>
      </c>
      <c r="G430" s="223">
        <v>78.780800000000013</v>
      </c>
      <c r="H430" s="558">
        <v>41</v>
      </c>
      <c r="K430" s="165">
        <v>799038558682</v>
      </c>
      <c r="L430" s="165">
        <v>2</v>
      </c>
      <c r="U430" s="180" t="s">
        <v>4165</v>
      </c>
    </row>
    <row r="431" spans="1:21">
      <c r="A431" s="180" t="s">
        <v>4165</v>
      </c>
      <c r="B431" s="164" t="s">
        <v>2749</v>
      </c>
      <c r="C431" s="164">
        <v>84700</v>
      </c>
      <c r="D431" s="425" t="s">
        <v>2707</v>
      </c>
      <c r="E431" s="164" t="s">
        <v>4028</v>
      </c>
      <c r="F431" s="218" t="s">
        <v>4029</v>
      </c>
      <c r="G431" s="223">
        <v>87.326400000000007</v>
      </c>
      <c r="H431" s="558">
        <v>41</v>
      </c>
      <c r="K431" s="165">
        <v>799038560494</v>
      </c>
      <c r="L431" s="165">
        <v>2</v>
      </c>
      <c r="U431" s="180" t="s">
        <v>4165</v>
      </c>
    </row>
    <row r="432" spans="1:21">
      <c r="A432" s="180" t="s">
        <v>4165</v>
      </c>
      <c r="B432" s="164" t="s">
        <v>2749</v>
      </c>
      <c r="C432" s="164">
        <v>84700</v>
      </c>
      <c r="D432" s="425" t="s">
        <v>2707</v>
      </c>
      <c r="E432" s="164" t="s">
        <v>4030</v>
      </c>
      <c r="F432" s="218" t="s">
        <v>4031</v>
      </c>
      <c r="G432" s="223">
        <v>138.57760000000002</v>
      </c>
      <c r="H432" s="558">
        <v>41</v>
      </c>
      <c r="K432" s="165">
        <v>799038560425</v>
      </c>
      <c r="L432" s="165">
        <v>2</v>
      </c>
      <c r="U432" s="180" t="s">
        <v>4165</v>
      </c>
    </row>
    <row r="433" spans="1:21">
      <c r="A433" s="180" t="s">
        <v>4165</v>
      </c>
      <c r="B433" s="164" t="s">
        <v>2749</v>
      </c>
      <c r="C433" s="164">
        <v>84700</v>
      </c>
      <c r="D433" s="425" t="s">
        <v>2707</v>
      </c>
      <c r="E433" s="164" t="s">
        <v>4032</v>
      </c>
      <c r="F433" s="218" t="s">
        <v>4033</v>
      </c>
      <c r="G433" s="223">
        <v>454.64160000000004</v>
      </c>
      <c r="H433" s="558">
        <v>41</v>
      </c>
      <c r="K433" s="165">
        <v>799038560432</v>
      </c>
      <c r="L433" s="165">
        <v>2</v>
      </c>
      <c r="U433" s="180" t="s">
        <v>4165</v>
      </c>
    </row>
    <row r="434" spans="1:21">
      <c r="A434" s="180" t="s">
        <v>4165</v>
      </c>
      <c r="B434" s="164" t="s">
        <v>2749</v>
      </c>
      <c r="C434" s="164">
        <v>84700</v>
      </c>
      <c r="D434" s="425" t="s">
        <v>2707</v>
      </c>
      <c r="E434" s="164" t="s">
        <v>4034</v>
      </c>
      <c r="F434" s="218" t="s">
        <v>4035</v>
      </c>
      <c r="G434" s="223">
        <v>157.56160000000003</v>
      </c>
      <c r="H434" s="558">
        <v>41</v>
      </c>
      <c r="K434" s="165">
        <v>799038560449</v>
      </c>
      <c r="L434" s="165">
        <v>2</v>
      </c>
      <c r="U434" s="180" t="s">
        <v>4165</v>
      </c>
    </row>
    <row r="435" spans="1:21">
      <c r="A435" s="180" t="s">
        <v>4165</v>
      </c>
      <c r="B435" s="164" t="s">
        <v>2749</v>
      </c>
      <c r="C435" s="164">
        <v>84700</v>
      </c>
      <c r="D435" s="425" t="s">
        <v>2707</v>
      </c>
      <c r="E435" s="164" t="s">
        <v>4036</v>
      </c>
      <c r="F435" s="218" t="s">
        <v>4037</v>
      </c>
      <c r="G435" s="223">
        <v>493.56160000000006</v>
      </c>
      <c r="H435" s="558">
        <v>41</v>
      </c>
      <c r="K435" s="165">
        <v>799038560456</v>
      </c>
      <c r="L435" s="165">
        <v>2</v>
      </c>
      <c r="U435" s="180" t="s">
        <v>4165</v>
      </c>
    </row>
    <row r="436" spans="1:21">
      <c r="A436" s="180" t="s">
        <v>4165</v>
      </c>
      <c r="B436" s="164" t="s">
        <v>2749</v>
      </c>
      <c r="C436" s="164">
        <v>84700</v>
      </c>
      <c r="D436" s="425" t="s">
        <v>2707</v>
      </c>
      <c r="E436" s="164" t="s">
        <v>4038</v>
      </c>
      <c r="F436" s="218" t="s">
        <v>4039</v>
      </c>
      <c r="G436" s="223">
        <v>138.57760000000002</v>
      </c>
      <c r="H436" s="558">
        <v>41</v>
      </c>
      <c r="K436" s="165">
        <v>799038558699</v>
      </c>
      <c r="L436" s="165">
        <v>2</v>
      </c>
      <c r="U436" s="180" t="s">
        <v>4165</v>
      </c>
    </row>
    <row r="437" spans="1:21">
      <c r="A437" s="180" t="s">
        <v>4165</v>
      </c>
      <c r="B437" s="164" t="s">
        <v>2749</v>
      </c>
      <c r="C437" s="164">
        <v>84700</v>
      </c>
      <c r="D437" s="425" t="s">
        <v>2707</v>
      </c>
      <c r="E437" s="164" t="s">
        <v>4040</v>
      </c>
      <c r="F437" s="218" t="s">
        <v>4041</v>
      </c>
      <c r="G437" s="223">
        <v>39.860800000000005</v>
      </c>
      <c r="H437" s="558">
        <v>41</v>
      </c>
      <c r="K437" s="165">
        <v>799038558705</v>
      </c>
      <c r="L437" s="165">
        <v>2</v>
      </c>
      <c r="U437" s="180" t="s">
        <v>4165</v>
      </c>
    </row>
    <row r="438" spans="1:21">
      <c r="A438" s="180" t="s">
        <v>4165</v>
      </c>
      <c r="B438" s="164" t="s">
        <v>2749</v>
      </c>
      <c r="C438" s="164">
        <v>84700</v>
      </c>
      <c r="D438" s="425" t="s">
        <v>2707</v>
      </c>
      <c r="E438" s="164" t="s">
        <v>4042</v>
      </c>
      <c r="F438" s="218" t="s">
        <v>4043</v>
      </c>
      <c r="G438" s="223">
        <v>58.844800000000006</v>
      </c>
      <c r="H438" s="558">
        <v>41</v>
      </c>
      <c r="K438" s="165">
        <v>799038558712</v>
      </c>
      <c r="L438" s="165">
        <v>2</v>
      </c>
      <c r="U438" s="180" t="s">
        <v>4165</v>
      </c>
    </row>
    <row r="439" spans="1:21">
      <c r="A439" s="180" t="s">
        <v>4165</v>
      </c>
      <c r="B439" s="164" t="s">
        <v>2749</v>
      </c>
      <c r="C439" s="164">
        <v>84700</v>
      </c>
      <c r="D439" s="425" t="s">
        <v>2707</v>
      </c>
      <c r="E439" s="164" t="s">
        <v>4044</v>
      </c>
      <c r="F439" s="218" t="s">
        <v>4045</v>
      </c>
      <c r="G439" s="223">
        <v>336.00000000000006</v>
      </c>
      <c r="H439" s="558">
        <v>41</v>
      </c>
      <c r="K439" s="165">
        <v>799038506843</v>
      </c>
      <c r="L439" s="165">
        <v>2</v>
      </c>
      <c r="U439" s="180" t="s">
        <v>4165</v>
      </c>
    </row>
    <row r="440" spans="1:21">
      <c r="A440" s="180" t="s">
        <v>4165</v>
      </c>
      <c r="B440" s="164" t="s">
        <v>2749</v>
      </c>
      <c r="C440" s="164">
        <v>84700</v>
      </c>
      <c r="D440" s="425" t="s">
        <v>2707</v>
      </c>
      <c r="E440" s="164" t="s">
        <v>4046</v>
      </c>
      <c r="F440" s="218" t="s">
        <v>4047</v>
      </c>
      <c r="G440" s="223">
        <v>410.98400000000004</v>
      </c>
      <c r="H440" s="558">
        <v>41</v>
      </c>
      <c r="K440" s="165">
        <v>799038558736</v>
      </c>
      <c r="L440" s="165">
        <v>2</v>
      </c>
      <c r="U440" s="180" t="s">
        <v>4165</v>
      </c>
    </row>
    <row r="441" spans="1:21">
      <c r="A441" s="180" t="s">
        <v>4165</v>
      </c>
      <c r="B441" s="164" t="s">
        <v>2749</v>
      </c>
      <c r="C441" s="164">
        <v>84700</v>
      </c>
      <c r="D441" s="425" t="s">
        <v>2707</v>
      </c>
      <c r="E441" s="164" t="s">
        <v>4048</v>
      </c>
      <c r="F441" s="218" t="s">
        <v>4049</v>
      </c>
      <c r="G441" s="223">
        <v>87.326400000000007</v>
      </c>
      <c r="H441" s="558">
        <v>41</v>
      </c>
      <c r="K441" s="165">
        <v>799038506850</v>
      </c>
      <c r="L441" s="165">
        <v>2</v>
      </c>
      <c r="U441" s="180" t="s">
        <v>4165</v>
      </c>
    </row>
    <row r="442" spans="1:21">
      <c r="A442" s="180" t="s">
        <v>4165</v>
      </c>
      <c r="B442" s="164" t="s">
        <v>2749</v>
      </c>
      <c r="C442" s="164">
        <v>84700</v>
      </c>
      <c r="D442" s="425" t="s">
        <v>2707</v>
      </c>
      <c r="E442" s="164" t="s">
        <v>4050</v>
      </c>
      <c r="F442" s="218" t="s">
        <v>4051</v>
      </c>
      <c r="G442" s="223">
        <v>63.593600000000009</v>
      </c>
      <c r="H442" s="558">
        <v>41</v>
      </c>
      <c r="K442" s="165">
        <v>799038506867</v>
      </c>
      <c r="L442" s="165">
        <v>2</v>
      </c>
      <c r="U442" s="180" t="s">
        <v>4165</v>
      </c>
    </row>
    <row r="443" spans="1:21">
      <c r="A443" s="180" t="s">
        <v>4165</v>
      </c>
      <c r="B443" s="164" t="s">
        <v>2749</v>
      </c>
      <c r="C443" s="164">
        <v>84700</v>
      </c>
      <c r="D443" s="425" t="s">
        <v>2707</v>
      </c>
      <c r="E443" s="164" t="s">
        <v>4052</v>
      </c>
      <c r="F443" s="218" t="s">
        <v>4053</v>
      </c>
      <c r="G443" s="223">
        <v>63.593600000000009</v>
      </c>
      <c r="H443" s="558">
        <v>41</v>
      </c>
      <c r="K443" s="165">
        <v>799038558781</v>
      </c>
      <c r="L443" s="165">
        <v>2</v>
      </c>
      <c r="U443" s="180" t="s">
        <v>4165</v>
      </c>
    </row>
    <row r="444" spans="1:21">
      <c r="A444" s="180" t="s">
        <v>4165</v>
      </c>
      <c r="B444" s="164" t="s">
        <v>2749</v>
      </c>
      <c r="C444" s="164">
        <v>84700</v>
      </c>
      <c r="D444" s="425" t="s">
        <v>2707</v>
      </c>
      <c r="E444" s="164" t="s">
        <v>4054</v>
      </c>
      <c r="F444" s="218" t="s">
        <v>4327</v>
      </c>
      <c r="G444" s="223">
        <v>394.84480000000008</v>
      </c>
      <c r="H444" s="558">
        <v>41</v>
      </c>
      <c r="K444" s="165">
        <v>799038506874</v>
      </c>
      <c r="L444" s="165">
        <v>2</v>
      </c>
      <c r="U444" s="180" t="s">
        <v>4165</v>
      </c>
    </row>
    <row r="445" spans="1:21">
      <c r="A445" s="180" t="s">
        <v>4165</v>
      </c>
      <c r="B445" s="164" t="s">
        <v>2749</v>
      </c>
      <c r="C445" s="164">
        <v>84700</v>
      </c>
      <c r="D445" s="425" t="s">
        <v>2707</v>
      </c>
      <c r="E445" s="164" t="s">
        <v>4055</v>
      </c>
      <c r="F445" s="218" t="s">
        <v>4056</v>
      </c>
      <c r="G445" s="223">
        <v>509.68960000000004</v>
      </c>
      <c r="H445" s="558">
        <v>41</v>
      </c>
      <c r="K445" s="165">
        <v>799038558750</v>
      </c>
      <c r="L445" s="165">
        <v>2</v>
      </c>
      <c r="U445" s="180" t="s">
        <v>4165</v>
      </c>
    </row>
    <row r="446" spans="1:21">
      <c r="A446" s="180" t="s">
        <v>4165</v>
      </c>
      <c r="B446" s="164" t="s">
        <v>2749</v>
      </c>
      <c r="C446" s="164">
        <v>84700</v>
      </c>
      <c r="D446" s="425" t="s">
        <v>2707</v>
      </c>
      <c r="E446" s="164" t="s">
        <v>4057</v>
      </c>
      <c r="F446" s="218" t="s">
        <v>4058</v>
      </c>
      <c r="G446" s="223">
        <v>205.01600000000002</v>
      </c>
      <c r="H446" s="558">
        <v>41</v>
      </c>
      <c r="K446" s="165">
        <v>799038502395</v>
      </c>
      <c r="L446" s="165">
        <v>2</v>
      </c>
      <c r="U446" s="180" t="s">
        <v>4165</v>
      </c>
    </row>
    <row r="447" spans="1:21">
      <c r="A447" s="180" t="s">
        <v>4165</v>
      </c>
      <c r="B447" s="164" t="s">
        <v>2749</v>
      </c>
      <c r="C447" s="164">
        <v>84700</v>
      </c>
      <c r="D447" s="425" t="s">
        <v>2707</v>
      </c>
      <c r="E447" s="164" t="s">
        <v>4059</v>
      </c>
      <c r="F447" s="218" t="s">
        <v>4060</v>
      </c>
      <c r="G447" s="223">
        <v>87.326400000000007</v>
      </c>
      <c r="H447" s="558">
        <v>41</v>
      </c>
      <c r="K447" s="165">
        <v>799038502401</v>
      </c>
      <c r="L447" s="165">
        <v>2</v>
      </c>
      <c r="U447" s="180" t="s">
        <v>4165</v>
      </c>
    </row>
    <row r="448" spans="1:21">
      <c r="A448" s="180" t="s">
        <v>4165</v>
      </c>
      <c r="B448" s="164" t="s">
        <v>2749</v>
      </c>
      <c r="C448" s="164">
        <v>84700</v>
      </c>
      <c r="D448" s="425" t="s">
        <v>2707</v>
      </c>
      <c r="E448" s="164" t="s">
        <v>4061</v>
      </c>
      <c r="F448" s="218" t="s">
        <v>4062</v>
      </c>
      <c r="G448" s="223">
        <v>98.716800000000006</v>
      </c>
      <c r="H448" s="558">
        <v>41</v>
      </c>
      <c r="K448" s="165">
        <v>799038560692</v>
      </c>
      <c r="L448" s="165">
        <v>2</v>
      </c>
      <c r="U448" s="180" t="s">
        <v>4165</v>
      </c>
    </row>
    <row r="449" spans="1:21">
      <c r="A449" s="180" t="s">
        <v>4165</v>
      </c>
      <c r="B449" s="164" t="s">
        <v>2749</v>
      </c>
      <c r="C449" s="164">
        <v>84700</v>
      </c>
      <c r="D449" s="425" t="s">
        <v>2707</v>
      </c>
      <c r="E449" s="164" t="s">
        <v>4063</v>
      </c>
      <c r="F449" s="218" t="s">
        <v>4064</v>
      </c>
      <c r="G449" s="223">
        <v>78.780800000000013</v>
      </c>
      <c r="H449" s="558">
        <v>41</v>
      </c>
      <c r="K449" s="165">
        <v>799038558828</v>
      </c>
      <c r="L449" s="165">
        <v>2</v>
      </c>
      <c r="U449" s="180" t="s">
        <v>4165</v>
      </c>
    </row>
    <row r="450" spans="1:21">
      <c r="A450" s="180" t="s">
        <v>4165</v>
      </c>
      <c r="B450" s="164" t="s">
        <v>2749</v>
      </c>
      <c r="C450" s="164">
        <v>84700</v>
      </c>
      <c r="D450" s="425" t="s">
        <v>2707</v>
      </c>
      <c r="E450" s="164" t="s">
        <v>4065</v>
      </c>
      <c r="F450" s="218" t="s">
        <v>4066</v>
      </c>
      <c r="G450" s="223">
        <v>106.31040000000002</v>
      </c>
      <c r="H450" s="558">
        <v>41</v>
      </c>
      <c r="K450" s="165">
        <v>799038502418</v>
      </c>
      <c r="L450" s="165">
        <v>2</v>
      </c>
      <c r="U450" s="180" t="s">
        <v>4165</v>
      </c>
    </row>
    <row r="451" spans="1:21">
      <c r="A451" s="180" t="s">
        <v>4165</v>
      </c>
      <c r="B451" s="164" t="s">
        <v>2749</v>
      </c>
      <c r="C451" s="164">
        <v>84700</v>
      </c>
      <c r="D451" s="425" t="s">
        <v>2707</v>
      </c>
      <c r="E451" s="164" t="s">
        <v>4067</v>
      </c>
      <c r="F451" s="218" t="s">
        <v>4068</v>
      </c>
      <c r="G451" s="223">
        <v>126.23520000000001</v>
      </c>
      <c r="H451" s="558">
        <v>41</v>
      </c>
      <c r="K451" s="165">
        <v>799038502425</v>
      </c>
      <c r="L451" s="165">
        <v>2</v>
      </c>
      <c r="U451" s="180" t="s">
        <v>4165</v>
      </c>
    </row>
    <row r="452" spans="1:21">
      <c r="A452" s="180" t="s">
        <v>4165</v>
      </c>
      <c r="B452" s="164" t="s">
        <v>2749</v>
      </c>
      <c r="C452" s="164">
        <v>84700</v>
      </c>
      <c r="D452" s="425" t="s">
        <v>2707</v>
      </c>
      <c r="E452" s="164" t="s">
        <v>4328</v>
      </c>
      <c r="F452" s="218" t="s">
        <v>4329</v>
      </c>
      <c r="G452" s="223">
        <v>164.20320000000004</v>
      </c>
      <c r="H452" s="558">
        <v>41</v>
      </c>
      <c r="K452" s="165">
        <v>799038558910</v>
      </c>
      <c r="L452" s="165">
        <v>2</v>
      </c>
      <c r="U452" s="180" t="s">
        <v>4165</v>
      </c>
    </row>
    <row r="453" spans="1:21">
      <c r="A453" s="180" t="s">
        <v>4165</v>
      </c>
      <c r="B453" s="164" t="s">
        <v>2749</v>
      </c>
      <c r="C453" s="164">
        <v>84700</v>
      </c>
      <c r="D453" s="425" t="s">
        <v>2707</v>
      </c>
      <c r="E453" s="164" t="s">
        <v>4069</v>
      </c>
      <c r="F453" s="218" t="s">
        <v>4070</v>
      </c>
      <c r="G453" s="223">
        <v>118.64160000000003</v>
      </c>
      <c r="H453" s="558">
        <v>41</v>
      </c>
      <c r="K453" s="165">
        <v>799038558927</v>
      </c>
      <c r="L453" s="165">
        <v>2</v>
      </c>
      <c r="U453" s="180" t="s">
        <v>4165</v>
      </c>
    </row>
    <row r="454" spans="1:21">
      <c r="A454" s="180" t="s">
        <v>4165</v>
      </c>
      <c r="B454" s="164" t="s">
        <v>2749</v>
      </c>
      <c r="C454" s="164">
        <v>84700</v>
      </c>
      <c r="D454" s="425" t="s">
        <v>2707</v>
      </c>
      <c r="E454" s="164" t="s">
        <v>4071</v>
      </c>
      <c r="F454" s="218" t="s">
        <v>4072</v>
      </c>
      <c r="G454" s="223">
        <v>138.57760000000002</v>
      </c>
      <c r="H454" s="558">
        <v>41</v>
      </c>
      <c r="K454" s="165">
        <v>799038558934</v>
      </c>
      <c r="L454" s="165">
        <v>2</v>
      </c>
      <c r="U454" s="180" t="s">
        <v>4165</v>
      </c>
    </row>
    <row r="455" spans="1:21">
      <c r="A455" s="180" t="s">
        <v>4165</v>
      </c>
      <c r="B455" s="164" t="s">
        <v>2749</v>
      </c>
      <c r="C455" s="164">
        <v>84700</v>
      </c>
      <c r="D455" s="425" t="s">
        <v>2707</v>
      </c>
      <c r="E455" s="164" t="s">
        <v>4073</v>
      </c>
      <c r="F455" s="218" t="s">
        <v>4074</v>
      </c>
      <c r="G455" s="223">
        <v>177.4864</v>
      </c>
      <c r="H455" s="558">
        <v>41</v>
      </c>
      <c r="K455" s="165">
        <v>799038558941</v>
      </c>
      <c r="L455" s="165">
        <v>2</v>
      </c>
      <c r="U455" s="180" t="s">
        <v>4165</v>
      </c>
    </row>
    <row r="456" spans="1:21">
      <c r="A456" s="180" t="s">
        <v>4165</v>
      </c>
      <c r="B456" s="164" t="s">
        <v>2749</v>
      </c>
      <c r="C456" s="164">
        <v>84700</v>
      </c>
      <c r="D456" s="425" t="s">
        <v>2707</v>
      </c>
      <c r="E456" s="164" t="s">
        <v>4075</v>
      </c>
      <c r="F456" s="218" t="s">
        <v>4076</v>
      </c>
      <c r="G456" s="223">
        <v>118.64160000000003</v>
      </c>
      <c r="H456" s="558">
        <v>41</v>
      </c>
      <c r="K456" s="165">
        <v>799038558958</v>
      </c>
      <c r="L456" s="165">
        <v>2</v>
      </c>
      <c r="U456" s="180" t="s">
        <v>4165</v>
      </c>
    </row>
    <row r="457" spans="1:21">
      <c r="A457" s="180" t="s">
        <v>4165</v>
      </c>
      <c r="B457" s="164" t="s">
        <v>2749</v>
      </c>
      <c r="C457" s="164">
        <v>84700</v>
      </c>
      <c r="D457" s="425" t="s">
        <v>2707</v>
      </c>
      <c r="E457" s="164" t="s">
        <v>4077</v>
      </c>
      <c r="F457" s="218" t="s">
        <v>4078</v>
      </c>
      <c r="G457" s="223">
        <v>138.57760000000002</v>
      </c>
      <c r="H457" s="558">
        <v>41</v>
      </c>
      <c r="K457" s="165">
        <v>799038558965</v>
      </c>
      <c r="L457" s="165">
        <v>2</v>
      </c>
      <c r="U457" s="180" t="s">
        <v>4165</v>
      </c>
    </row>
    <row r="458" spans="1:21">
      <c r="A458" s="180" t="s">
        <v>4165</v>
      </c>
      <c r="B458" s="164" t="s">
        <v>2749</v>
      </c>
      <c r="C458" s="164">
        <v>84700</v>
      </c>
      <c r="D458" s="425" t="s">
        <v>2707</v>
      </c>
      <c r="E458" s="164" t="s">
        <v>4079</v>
      </c>
      <c r="F458" s="218" t="s">
        <v>4080</v>
      </c>
      <c r="G458" s="223">
        <v>177.4864</v>
      </c>
      <c r="H458" s="558">
        <v>41</v>
      </c>
      <c r="K458" s="165">
        <v>799038558972</v>
      </c>
      <c r="L458" s="165">
        <v>2</v>
      </c>
      <c r="U458" s="180" t="s">
        <v>4165</v>
      </c>
    </row>
    <row r="459" spans="1:21">
      <c r="A459" s="180" t="s">
        <v>4165</v>
      </c>
      <c r="B459" s="164" t="s">
        <v>2749</v>
      </c>
      <c r="C459" s="164">
        <v>84700</v>
      </c>
      <c r="D459" s="425" t="s">
        <v>2707</v>
      </c>
      <c r="E459" s="164" t="s">
        <v>4081</v>
      </c>
      <c r="F459" s="218" t="s">
        <v>4082</v>
      </c>
      <c r="G459" s="223">
        <v>138.57760000000002</v>
      </c>
      <c r="H459" s="558">
        <v>41</v>
      </c>
      <c r="K459" s="165">
        <v>799038502432</v>
      </c>
      <c r="L459" s="165">
        <v>2</v>
      </c>
      <c r="U459" s="180" t="s">
        <v>4165</v>
      </c>
    </row>
    <row r="460" spans="1:21">
      <c r="A460" s="180" t="s">
        <v>4165</v>
      </c>
      <c r="B460" s="164" t="s">
        <v>2749</v>
      </c>
      <c r="C460" s="164">
        <v>84700</v>
      </c>
      <c r="D460" s="425" t="s">
        <v>2707</v>
      </c>
      <c r="E460" s="164" t="s">
        <v>4083</v>
      </c>
      <c r="F460" s="218" t="s">
        <v>4084</v>
      </c>
      <c r="G460" s="223">
        <v>169.89280000000002</v>
      </c>
      <c r="H460" s="558">
        <v>41</v>
      </c>
      <c r="K460" s="165">
        <v>799038502449</v>
      </c>
      <c r="L460" s="165">
        <v>2</v>
      </c>
      <c r="U460" s="180" t="s">
        <v>4165</v>
      </c>
    </row>
    <row r="461" spans="1:21">
      <c r="A461" s="180" t="s">
        <v>4165</v>
      </c>
      <c r="B461" s="164" t="s">
        <v>2749</v>
      </c>
      <c r="C461" s="164">
        <v>84700</v>
      </c>
      <c r="D461" s="425" t="s">
        <v>2707</v>
      </c>
      <c r="E461" s="164" t="s">
        <v>4085</v>
      </c>
      <c r="F461" s="218" t="s">
        <v>4086</v>
      </c>
      <c r="G461" s="223">
        <v>177.4864</v>
      </c>
      <c r="H461" s="558">
        <v>41</v>
      </c>
      <c r="K461" s="165">
        <v>799038559023</v>
      </c>
      <c r="L461" s="165">
        <v>2</v>
      </c>
      <c r="U461" s="180" t="s">
        <v>4165</v>
      </c>
    </row>
    <row r="462" spans="1:21">
      <c r="A462" s="180" t="s">
        <v>4165</v>
      </c>
      <c r="B462" s="164" t="s">
        <v>2749</v>
      </c>
      <c r="C462" s="164">
        <v>84700</v>
      </c>
      <c r="D462" s="425" t="s">
        <v>2707</v>
      </c>
      <c r="E462" s="164" t="s">
        <v>4087</v>
      </c>
      <c r="F462" s="218" t="s">
        <v>4088</v>
      </c>
      <c r="G462" s="223">
        <v>228.74880000000005</v>
      </c>
      <c r="H462" s="558">
        <v>41</v>
      </c>
      <c r="K462" s="165">
        <v>799038559030</v>
      </c>
      <c r="L462" s="165">
        <v>2</v>
      </c>
      <c r="U462" s="180" t="s">
        <v>4165</v>
      </c>
    </row>
    <row r="463" spans="1:21">
      <c r="A463" s="180" t="s">
        <v>4165</v>
      </c>
      <c r="B463" s="164" t="s">
        <v>2749</v>
      </c>
      <c r="C463" s="164">
        <v>84700</v>
      </c>
      <c r="D463" s="425" t="s">
        <v>2707</v>
      </c>
      <c r="E463" s="164" t="s">
        <v>4089</v>
      </c>
      <c r="F463" s="218" t="s">
        <v>4090</v>
      </c>
      <c r="G463" s="223">
        <v>177.4864</v>
      </c>
      <c r="H463" s="558">
        <v>41</v>
      </c>
      <c r="K463" s="165">
        <v>799038559047</v>
      </c>
      <c r="L463" s="165">
        <v>2</v>
      </c>
      <c r="U463" s="180" t="s">
        <v>4165</v>
      </c>
    </row>
    <row r="464" spans="1:21">
      <c r="A464" s="180" t="s">
        <v>4165</v>
      </c>
      <c r="B464" s="164" t="s">
        <v>2749</v>
      </c>
      <c r="C464" s="164">
        <v>84700</v>
      </c>
      <c r="D464" s="425" t="s">
        <v>2707</v>
      </c>
      <c r="E464" s="164" t="s">
        <v>4091</v>
      </c>
      <c r="F464" s="218" t="s">
        <v>4092</v>
      </c>
      <c r="G464" s="223">
        <v>228.74880000000005</v>
      </c>
      <c r="H464" s="558">
        <v>41</v>
      </c>
      <c r="K464" s="165">
        <v>799038559054</v>
      </c>
      <c r="L464" s="165">
        <v>2</v>
      </c>
      <c r="U464" s="180" t="s">
        <v>4165</v>
      </c>
    </row>
    <row r="465" spans="1:21">
      <c r="A465" s="180" t="s">
        <v>4165</v>
      </c>
      <c r="B465" s="164" t="s">
        <v>2749</v>
      </c>
      <c r="C465" s="164">
        <v>84700</v>
      </c>
      <c r="D465" s="425" t="s">
        <v>2707</v>
      </c>
      <c r="E465" s="164" t="s">
        <v>4330</v>
      </c>
      <c r="F465" s="218" t="s">
        <v>4331</v>
      </c>
      <c r="G465" s="223">
        <v>213.56160000000003</v>
      </c>
      <c r="H465" s="558">
        <v>41</v>
      </c>
      <c r="K465" s="165">
        <v>799038596851</v>
      </c>
      <c r="L465" s="165">
        <v>2</v>
      </c>
      <c r="U465" s="180" t="s">
        <v>4165</v>
      </c>
    </row>
    <row r="466" spans="1:21">
      <c r="A466" s="180" t="s">
        <v>4165</v>
      </c>
      <c r="B466" s="164" t="s">
        <v>2749</v>
      </c>
      <c r="C466" s="164">
        <v>84700</v>
      </c>
      <c r="D466" s="425" t="s">
        <v>2707</v>
      </c>
      <c r="E466" s="164" t="s">
        <v>4332</v>
      </c>
      <c r="F466" s="218" t="s">
        <v>4333</v>
      </c>
      <c r="G466" s="223">
        <v>362.57760000000007</v>
      </c>
      <c r="H466" s="558">
        <v>41</v>
      </c>
      <c r="K466" s="165">
        <v>799038596868</v>
      </c>
      <c r="L466" s="165">
        <v>2</v>
      </c>
      <c r="U466" s="180" t="s">
        <v>4165</v>
      </c>
    </row>
    <row r="467" spans="1:21">
      <c r="A467" s="180" t="s">
        <v>4165</v>
      </c>
      <c r="B467" s="164" t="s">
        <v>2749</v>
      </c>
      <c r="C467" s="164">
        <v>84700</v>
      </c>
      <c r="D467" s="425" t="s">
        <v>2707</v>
      </c>
      <c r="E467" s="164" t="s">
        <v>4334</v>
      </c>
      <c r="F467" s="218" t="s">
        <v>4335</v>
      </c>
      <c r="G467" s="223">
        <v>392.95200000000006</v>
      </c>
      <c r="H467" s="558">
        <v>41</v>
      </c>
      <c r="K467" s="165">
        <v>799038596875</v>
      </c>
      <c r="L467" s="165">
        <v>2</v>
      </c>
      <c r="U467" s="180" t="s">
        <v>4165</v>
      </c>
    </row>
    <row r="468" spans="1:21">
      <c r="A468" s="180" t="s">
        <v>4165</v>
      </c>
      <c r="B468" s="164" t="s">
        <v>2749</v>
      </c>
      <c r="C468" s="164">
        <v>84700</v>
      </c>
      <c r="D468" s="425" t="s">
        <v>2707</v>
      </c>
      <c r="E468" s="164" t="s">
        <v>4336</v>
      </c>
      <c r="F468" s="218" t="s">
        <v>4337</v>
      </c>
      <c r="G468" s="223">
        <v>72.139200000000002</v>
      </c>
      <c r="H468" s="558">
        <v>41</v>
      </c>
      <c r="K468" s="165">
        <v>799038596882</v>
      </c>
      <c r="L468" s="165">
        <v>2</v>
      </c>
      <c r="U468" s="180" t="s">
        <v>4165</v>
      </c>
    </row>
    <row r="469" spans="1:21">
      <c r="A469" s="180" t="s">
        <v>4165</v>
      </c>
      <c r="B469" s="164" t="s">
        <v>2749</v>
      </c>
      <c r="C469" s="164">
        <v>84700</v>
      </c>
      <c r="D469" s="425" t="s">
        <v>2707</v>
      </c>
      <c r="E469" s="164" t="s">
        <v>4338</v>
      </c>
      <c r="F469" s="218" t="s">
        <v>4339</v>
      </c>
      <c r="G469" s="223">
        <v>83.529600000000002</v>
      </c>
      <c r="H469" s="558">
        <v>41</v>
      </c>
      <c r="K469" s="165">
        <v>799038596899</v>
      </c>
      <c r="L469" s="165">
        <v>2</v>
      </c>
      <c r="U469" s="180" t="s">
        <v>4165</v>
      </c>
    </row>
    <row r="470" spans="1:21">
      <c r="A470" s="180" t="s">
        <v>4165</v>
      </c>
      <c r="B470" s="164" t="s">
        <v>2749</v>
      </c>
      <c r="C470" s="164">
        <v>84700</v>
      </c>
      <c r="D470" s="425" t="s">
        <v>2707</v>
      </c>
      <c r="E470" s="164" t="s">
        <v>4340</v>
      </c>
      <c r="F470" s="218" t="s">
        <v>4341</v>
      </c>
      <c r="G470" s="223">
        <v>38.92</v>
      </c>
      <c r="H470" s="558">
        <v>41</v>
      </c>
      <c r="K470" s="165">
        <v>799038596905</v>
      </c>
      <c r="L470" s="165">
        <v>2</v>
      </c>
      <c r="U470" s="180" t="s">
        <v>4165</v>
      </c>
    </row>
    <row r="471" spans="1:21">
      <c r="A471" s="180" t="s">
        <v>4165</v>
      </c>
      <c r="B471" s="164" t="s">
        <v>2749</v>
      </c>
      <c r="C471" s="164">
        <v>84700</v>
      </c>
      <c r="D471" s="425" t="s">
        <v>2707</v>
      </c>
      <c r="E471" s="164" t="s">
        <v>4094</v>
      </c>
      <c r="F471" s="218" t="s">
        <v>4093</v>
      </c>
      <c r="G471" s="223">
        <v>205.01600000000002</v>
      </c>
      <c r="H471" s="558">
        <v>41</v>
      </c>
      <c r="K471" s="165">
        <v>799038559108</v>
      </c>
      <c r="L471" s="165">
        <v>2</v>
      </c>
      <c r="U471" s="180" t="s">
        <v>4165</v>
      </c>
    </row>
    <row r="472" spans="1:21">
      <c r="A472" s="180" t="s">
        <v>4165</v>
      </c>
      <c r="B472" s="164" t="s">
        <v>2749</v>
      </c>
      <c r="C472" s="164">
        <v>84700</v>
      </c>
      <c r="D472" s="425" t="s">
        <v>2707</v>
      </c>
      <c r="E472" s="164" t="s">
        <v>4096</v>
      </c>
      <c r="F472" s="218" t="s">
        <v>4095</v>
      </c>
      <c r="G472" s="223">
        <v>228.74880000000005</v>
      </c>
      <c r="H472" s="558">
        <v>41</v>
      </c>
      <c r="K472" s="165">
        <v>799038502463</v>
      </c>
      <c r="L472" s="165">
        <v>2</v>
      </c>
      <c r="U472" s="180" t="s">
        <v>4165</v>
      </c>
    </row>
    <row r="473" spans="1:21">
      <c r="A473" s="180" t="s">
        <v>4165</v>
      </c>
      <c r="B473" s="164" t="s">
        <v>2749</v>
      </c>
      <c r="C473" s="164">
        <v>84700</v>
      </c>
      <c r="D473" s="425" t="s">
        <v>2707</v>
      </c>
      <c r="E473" s="164" t="s">
        <v>4098</v>
      </c>
      <c r="F473" s="218" t="s">
        <v>4097</v>
      </c>
      <c r="G473" s="223">
        <v>244.8768</v>
      </c>
      <c r="H473" s="558">
        <v>41</v>
      </c>
      <c r="K473" s="165">
        <v>799038559122</v>
      </c>
      <c r="L473" s="165">
        <v>2</v>
      </c>
      <c r="U473" s="180" t="s">
        <v>4165</v>
      </c>
    </row>
    <row r="474" spans="1:21">
      <c r="A474" s="180" t="s">
        <v>4165</v>
      </c>
      <c r="B474" s="164" t="s">
        <v>2749</v>
      </c>
      <c r="C474" s="164">
        <v>84700</v>
      </c>
      <c r="D474" s="425" t="s">
        <v>2707</v>
      </c>
      <c r="E474" s="164" t="s">
        <v>4342</v>
      </c>
      <c r="F474" s="218" t="s">
        <v>4099</v>
      </c>
      <c r="G474" s="223">
        <v>264.81280000000004</v>
      </c>
      <c r="H474" s="558">
        <v>41</v>
      </c>
      <c r="K474" s="165">
        <v>799038559139</v>
      </c>
      <c r="L474" s="165">
        <v>2</v>
      </c>
      <c r="U474" s="180" t="s">
        <v>4165</v>
      </c>
    </row>
    <row r="475" spans="1:21">
      <c r="A475" s="180" t="s">
        <v>4165</v>
      </c>
      <c r="B475" s="164" t="s">
        <v>2749</v>
      </c>
      <c r="C475" s="164">
        <v>84700</v>
      </c>
      <c r="D475" s="425" t="s">
        <v>2707</v>
      </c>
      <c r="E475" s="164" t="s">
        <v>4100</v>
      </c>
      <c r="F475" s="218" t="s">
        <v>4101</v>
      </c>
      <c r="G475" s="223">
        <v>261.01600000000002</v>
      </c>
      <c r="H475" s="558">
        <v>41</v>
      </c>
      <c r="K475" s="165">
        <v>799038560555</v>
      </c>
      <c r="L475" s="165">
        <v>2</v>
      </c>
      <c r="U475" s="180" t="s">
        <v>4165</v>
      </c>
    </row>
    <row r="476" spans="1:21">
      <c r="A476" s="180" t="s">
        <v>4165</v>
      </c>
      <c r="B476" s="164" t="s">
        <v>2749</v>
      </c>
      <c r="C476" s="164">
        <v>84700</v>
      </c>
      <c r="D476" s="425" t="s">
        <v>2707</v>
      </c>
      <c r="E476" s="164" t="s">
        <v>4102</v>
      </c>
      <c r="F476" s="218" t="s">
        <v>4103</v>
      </c>
      <c r="G476" s="223">
        <v>292.3424</v>
      </c>
      <c r="H476" s="558">
        <v>41</v>
      </c>
      <c r="K476" s="165">
        <v>799038560562</v>
      </c>
      <c r="L476" s="165">
        <v>2</v>
      </c>
      <c r="U476" s="180" t="s">
        <v>4165</v>
      </c>
    </row>
    <row r="477" spans="1:21">
      <c r="A477" s="180" t="s">
        <v>4165</v>
      </c>
      <c r="B477" s="164" t="s">
        <v>2749</v>
      </c>
      <c r="C477" s="164">
        <v>84700</v>
      </c>
      <c r="D477" s="425" t="s">
        <v>2707</v>
      </c>
      <c r="E477" s="164" t="s">
        <v>4104</v>
      </c>
      <c r="F477" s="218" t="s">
        <v>4105</v>
      </c>
      <c r="G477" s="223">
        <v>102.51360000000001</v>
      </c>
      <c r="H477" s="558">
        <v>41</v>
      </c>
      <c r="K477" s="165">
        <v>799038559146</v>
      </c>
      <c r="L477" s="165">
        <v>2</v>
      </c>
      <c r="U477" s="180" t="s">
        <v>4165</v>
      </c>
    </row>
    <row r="478" spans="1:21">
      <c r="A478" s="180" t="s">
        <v>4165</v>
      </c>
      <c r="B478" s="164" t="s">
        <v>2749</v>
      </c>
      <c r="C478" s="164">
        <v>84700</v>
      </c>
      <c r="D478" s="425" t="s">
        <v>2707</v>
      </c>
      <c r="E478" s="164" t="s">
        <v>4106</v>
      </c>
      <c r="F478" s="218" t="s">
        <v>4107</v>
      </c>
      <c r="G478" s="223">
        <v>102.51360000000001</v>
      </c>
      <c r="H478" s="558">
        <v>41</v>
      </c>
      <c r="K478" s="165">
        <v>799038560531</v>
      </c>
      <c r="L478" s="165">
        <v>2</v>
      </c>
      <c r="U478" s="180" t="s">
        <v>4165</v>
      </c>
    </row>
    <row r="479" spans="1:21">
      <c r="A479" s="180" t="s">
        <v>4165</v>
      </c>
      <c r="B479" s="164" t="s">
        <v>2749</v>
      </c>
      <c r="C479" s="164">
        <v>84700</v>
      </c>
      <c r="D479" s="425" t="s">
        <v>2707</v>
      </c>
      <c r="E479" s="164" t="s">
        <v>4343</v>
      </c>
      <c r="F479" s="218" t="s">
        <v>4344</v>
      </c>
      <c r="G479" s="223">
        <v>189.82880000000003</v>
      </c>
      <c r="H479" s="558">
        <v>41</v>
      </c>
      <c r="K479" s="165">
        <v>799038559115</v>
      </c>
      <c r="L479" s="165">
        <v>2</v>
      </c>
      <c r="U479" s="180" t="s">
        <v>4165</v>
      </c>
    </row>
    <row r="480" spans="1:21">
      <c r="A480" s="180" t="s">
        <v>4165</v>
      </c>
      <c r="B480" s="164" t="s">
        <v>2749</v>
      </c>
      <c r="C480" s="164">
        <v>84700</v>
      </c>
      <c r="D480" s="425" t="s">
        <v>2707</v>
      </c>
      <c r="E480" s="164" t="s">
        <v>4108</v>
      </c>
      <c r="F480" s="218" t="s">
        <v>4109</v>
      </c>
      <c r="G480" s="223">
        <v>237.28320000000005</v>
      </c>
      <c r="H480" s="558">
        <v>41</v>
      </c>
      <c r="K480" s="165">
        <v>799038559153</v>
      </c>
      <c r="L480" s="165">
        <v>2</v>
      </c>
      <c r="U480" s="180" t="s">
        <v>4165</v>
      </c>
    </row>
    <row r="481" spans="1:21">
      <c r="A481" s="180" t="s">
        <v>4165</v>
      </c>
      <c r="B481" s="164" t="s">
        <v>2749</v>
      </c>
      <c r="C481" s="164">
        <v>84700</v>
      </c>
      <c r="D481" s="425" t="s">
        <v>2707</v>
      </c>
      <c r="E481" s="164" t="s">
        <v>4110</v>
      </c>
      <c r="F481" s="218" t="s">
        <v>4111</v>
      </c>
      <c r="G481" s="223">
        <v>276.20320000000004</v>
      </c>
      <c r="H481" s="558">
        <v>41</v>
      </c>
      <c r="K481" s="165">
        <v>799038559160</v>
      </c>
      <c r="L481" s="165">
        <v>2</v>
      </c>
      <c r="U481" s="180" t="s">
        <v>4165</v>
      </c>
    </row>
    <row r="482" spans="1:21">
      <c r="A482" s="180" t="s">
        <v>4165</v>
      </c>
      <c r="B482" s="164" t="s">
        <v>2749</v>
      </c>
      <c r="C482" s="164">
        <v>84700</v>
      </c>
      <c r="D482" s="425" t="s">
        <v>2707</v>
      </c>
      <c r="E482" s="164" t="s">
        <v>4112</v>
      </c>
      <c r="F482" s="218" t="s">
        <v>4113</v>
      </c>
      <c r="G482" s="223">
        <v>316.06400000000002</v>
      </c>
      <c r="H482" s="558">
        <v>41</v>
      </c>
      <c r="K482" s="165">
        <v>799038559177</v>
      </c>
      <c r="L482" s="165">
        <v>2</v>
      </c>
      <c r="U482" s="180" t="s">
        <v>4165</v>
      </c>
    </row>
    <row r="483" spans="1:21">
      <c r="A483" s="180" t="s">
        <v>4165</v>
      </c>
      <c r="B483" s="164" t="s">
        <v>2749</v>
      </c>
      <c r="C483" s="164">
        <v>84700</v>
      </c>
      <c r="D483" s="425" t="s">
        <v>2707</v>
      </c>
      <c r="E483" s="164" t="s">
        <v>4114</v>
      </c>
      <c r="F483" s="218" t="s">
        <v>4115</v>
      </c>
      <c r="G483" s="223">
        <v>336.00000000000006</v>
      </c>
      <c r="H483" s="558">
        <v>41</v>
      </c>
      <c r="K483" s="165">
        <v>799038559184</v>
      </c>
      <c r="L483" s="165">
        <v>2</v>
      </c>
      <c r="U483" s="180" t="s">
        <v>4165</v>
      </c>
    </row>
    <row r="484" spans="1:21">
      <c r="A484" s="180" t="s">
        <v>4165</v>
      </c>
      <c r="B484" s="164" t="s">
        <v>2749</v>
      </c>
      <c r="C484" s="164">
        <v>84700</v>
      </c>
      <c r="D484" s="425" t="s">
        <v>2707</v>
      </c>
      <c r="E484" s="164" t="s">
        <v>4116</v>
      </c>
      <c r="F484" s="218" t="s">
        <v>4117</v>
      </c>
      <c r="G484" s="223">
        <v>355.93600000000004</v>
      </c>
      <c r="H484" s="558">
        <v>41</v>
      </c>
      <c r="K484" s="165">
        <v>799038559191</v>
      </c>
      <c r="L484" s="165">
        <v>2</v>
      </c>
      <c r="U484" s="180" t="s">
        <v>4165</v>
      </c>
    </row>
    <row r="485" spans="1:21">
      <c r="A485" s="180" t="s">
        <v>4165</v>
      </c>
      <c r="B485" s="164" t="s">
        <v>2749</v>
      </c>
      <c r="C485" s="164">
        <v>84700</v>
      </c>
      <c r="D485" s="425" t="s">
        <v>2707</v>
      </c>
      <c r="E485" s="164" t="s">
        <v>4118</v>
      </c>
      <c r="F485" s="218" t="s">
        <v>4119</v>
      </c>
      <c r="G485" s="223">
        <v>374.92</v>
      </c>
      <c r="H485" s="558">
        <v>41</v>
      </c>
      <c r="K485" s="165">
        <v>799038559207</v>
      </c>
      <c r="L485" s="165">
        <v>2</v>
      </c>
      <c r="U485" s="180" t="s">
        <v>4165</v>
      </c>
    </row>
    <row r="486" spans="1:21">
      <c r="A486" s="180" t="s">
        <v>4165</v>
      </c>
      <c r="B486" s="164" t="s">
        <v>2749</v>
      </c>
      <c r="C486" s="164">
        <v>84700</v>
      </c>
      <c r="D486" s="425" t="s">
        <v>2707</v>
      </c>
      <c r="E486" s="164" t="s">
        <v>4120</v>
      </c>
      <c r="F486" s="218" t="s">
        <v>4121</v>
      </c>
      <c r="G486" s="223">
        <v>374.92</v>
      </c>
      <c r="H486" s="558">
        <v>41</v>
      </c>
      <c r="K486" s="165">
        <v>799038559214</v>
      </c>
      <c r="L486" s="165">
        <v>2</v>
      </c>
      <c r="U486" s="180" t="s">
        <v>4165</v>
      </c>
    </row>
    <row r="487" spans="1:21">
      <c r="A487" s="180" t="s">
        <v>4165</v>
      </c>
      <c r="B487" s="164" t="s">
        <v>2749</v>
      </c>
      <c r="C487" s="164">
        <v>84700</v>
      </c>
      <c r="D487" s="425" t="s">
        <v>2707</v>
      </c>
      <c r="E487" s="164" t="s">
        <v>4122</v>
      </c>
      <c r="F487" s="218" t="s">
        <v>4123</v>
      </c>
      <c r="G487" s="223">
        <v>434.71680000000003</v>
      </c>
      <c r="H487" s="558">
        <v>41</v>
      </c>
      <c r="K487" s="165">
        <v>799038559221</v>
      </c>
      <c r="L487" s="165">
        <v>2</v>
      </c>
      <c r="U487" s="180" t="s">
        <v>4165</v>
      </c>
    </row>
    <row r="488" spans="1:21">
      <c r="A488" s="180" t="s">
        <v>4165</v>
      </c>
      <c r="B488" s="164" t="s">
        <v>2749</v>
      </c>
      <c r="C488" s="164">
        <v>84700</v>
      </c>
      <c r="D488" s="425" t="s">
        <v>2707</v>
      </c>
      <c r="E488" s="164" t="s">
        <v>4124</v>
      </c>
      <c r="F488" s="218" t="s">
        <v>4125</v>
      </c>
      <c r="G488" s="223">
        <v>690.98400000000015</v>
      </c>
      <c r="H488" s="558">
        <v>41</v>
      </c>
      <c r="K488" s="165">
        <v>799038559238</v>
      </c>
      <c r="L488" s="165">
        <v>2</v>
      </c>
      <c r="U488" s="180" t="s">
        <v>4165</v>
      </c>
    </row>
    <row r="489" spans="1:21">
      <c r="A489" s="180" t="s">
        <v>4165</v>
      </c>
      <c r="B489" s="164" t="s">
        <v>2749</v>
      </c>
      <c r="C489" s="164">
        <v>84700</v>
      </c>
      <c r="D489" s="425" t="s">
        <v>2707</v>
      </c>
      <c r="E489" s="164" t="s">
        <v>4126</v>
      </c>
      <c r="F489" s="218" t="s">
        <v>4127</v>
      </c>
      <c r="G489" s="223">
        <v>592.2672</v>
      </c>
      <c r="H489" s="558">
        <v>41</v>
      </c>
      <c r="K489" s="165">
        <v>799038559252</v>
      </c>
      <c r="L489" s="165">
        <v>2</v>
      </c>
      <c r="U489" s="180" t="s">
        <v>4165</v>
      </c>
    </row>
    <row r="490" spans="1:21">
      <c r="A490" s="180" t="s">
        <v>4165</v>
      </c>
      <c r="B490" s="164" t="s">
        <v>2749</v>
      </c>
      <c r="C490" s="164">
        <v>84700</v>
      </c>
      <c r="D490" s="425" t="s">
        <v>2707</v>
      </c>
      <c r="E490" s="164" t="s">
        <v>4128</v>
      </c>
      <c r="F490" s="218" t="s">
        <v>4129</v>
      </c>
      <c r="G490" s="223">
        <v>690.98400000000015</v>
      </c>
      <c r="H490" s="558">
        <v>41</v>
      </c>
      <c r="K490" s="165">
        <v>799038559405</v>
      </c>
      <c r="L490" s="165">
        <v>2</v>
      </c>
      <c r="U490" s="180" t="s">
        <v>4165</v>
      </c>
    </row>
    <row r="491" spans="1:21">
      <c r="A491" s="180" t="s">
        <v>4165</v>
      </c>
      <c r="B491" s="164" t="s">
        <v>2749</v>
      </c>
      <c r="C491" s="164">
        <v>84700</v>
      </c>
      <c r="D491" s="425" t="s">
        <v>2707</v>
      </c>
      <c r="E491" s="164" t="s">
        <v>4130</v>
      </c>
      <c r="F491" s="218" t="s">
        <v>4131</v>
      </c>
      <c r="G491" s="223">
        <v>987.12320000000011</v>
      </c>
      <c r="H491" s="558">
        <v>41</v>
      </c>
      <c r="K491" s="165">
        <v>799038559276</v>
      </c>
      <c r="L491" s="165">
        <v>2</v>
      </c>
      <c r="U491" s="180" t="s">
        <v>4165</v>
      </c>
    </row>
    <row r="492" spans="1:21">
      <c r="A492" s="180" t="s">
        <v>4165</v>
      </c>
      <c r="B492" s="164" t="s">
        <v>2749</v>
      </c>
      <c r="C492" s="164">
        <v>84700</v>
      </c>
      <c r="D492" s="425" t="s">
        <v>2707</v>
      </c>
      <c r="E492" s="164" t="s">
        <v>4132</v>
      </c>
      <c r="F492" s="218" t="s">
        <v>4133</v>
      </c>
      <c r="G492" s="223">
        <v>632.13920000000007</v>
      </c>
      <c r="H492" s="558">
        <v>41</v>
      </c>
      <c r="K492" s="165">
        <v>799038559290</v>
      </c>
      <c r="L492" s="165">
        <v>2</v>
      </c>
      <c r="U492" s="180" t="s">
        <v>4165</v>
      </c>
    </row>
    <row r="493" spans="1:21">
      <c r="A493" s="180" t="s">
        <v>4165</v>
      </c>
      <c r="B493" s="164" t="s">
        <v>2749</v>
      </c>
      <c r="C493" s="164">
        <v>84700</v>
      </c>
      <c r="D493" s="425" t="s">
        <v>2707</v>
      </c>
      <c r="E493" s="164" t="s">
        <v>4134</v>
      </c>
      <c r="F493" s="218" t="s">
        <v>4135</v>
      </c>
      <c r="G493" s="223">
        <v>690.98400000000015</v>
      </c>
      <c r="H493" s="558">
        <v>41</v>
      </c>
      <c r="K493" s="165">
        <v>799038559429</v>
      </c>
      <c r="L493" s="165">
        <v>2</v>
      </c>
      <c r="U493" s="180" t="s">
        <v>4165</v>
      </c>
    </row>
    <row r="494" spans="1:21">
      <c r="A494" s="180" t="s">
        <v>4165</v>
      </c>
      <c r="B494" s="164" t="s">
        <v>2749</v>
      </c>
      <c r="C494" s="164">
        <v>84700</v>
      </c>
      <c r="D494" s="425" t="s">
        <v>2707</v>
      </c>
      <c r="E494" s="164" t="s">
        <v>4136</v>
      </c>
      <c r="F494" s="218" t="s">
        <v>4137</v>
      </c>
      <c r="G494" s="223">
        <v>690.98400000000015</v>
      </c>
      <c r="H494" s="558">
        <v>41</v>
      </c>
      <c r="K494" s="165">
        <v>799038559245</v>
      </c>
      <c r="L494" s="165">
        <v>2</v>
      </c>
      <c r="U494" s="180" t="s">
        <v>4165</v>
      </c>
    </row>
    <row r="495" spans="1:21">
      <c r="A495" s="180" t="s">
        <v>4165</v>
      </c>
      <c r="B495" s="164" t="s">
        <v>2749</v>
      </c>
      <c r="C495" s="164">
        <v>84700</v>
      </c>
      <c r="D495" s="425" t="s">
        <v>2707</v>
      </c>
      <c r="E495" s="164" t="s">
        <v>4138</v>
      </c>
      <c r="F495" s="218" t="s">
        <v>4139</v>
      </c>
      <c r="G495" s="223">
        <v>770.71680000000003</v>
      </c>
      <c r="H495" s="558">
        <v>41</v>
      </c>
      <c r="K495" s="165">
        <v>799038559382</v>
      </c>
      <c r="L495" s="165">
        <v>2</v>
      </c>
      <c r="U495" s="180" t="s">
        <v>4165</v>
      </c>
    </row>
    <row r="496" spans="1:21">
      <c r="A496" s="180" t="s">
        <v>4165</v>
      </c>
      <c r="B496" s="164" t="s">
        <v>2749</v>
      </c>
      <c r="C496" s="164">
        <v>84700</v>
      </c>
      <c r="D496" s="425" t="s">
        <v>2707</v>
      </c>
      <c r="E496" s="164" t="s">
        <v>4140</v>
      </c>
      <c r="F496" s="218" t="s">
        <v>4141</v>
      </c>
      <c r="G496" s="223">
        <v>968.13920000000007</v>
      </c>
      <c r="H496" s="558">
        <v>41</v>
      </c>
      <c r="K496" s="165">
        <v>799038559283</v>
      </c>
      <c r="L496" s="165">
        <v>2</v>
      </c>
      <c r="U496" s="180" t="s">
        <v>4165</v>
      </c>
    </row>
    <row r="497" spans="1:21">
      <c r="A497" s="180" t="s">
        <v>4165</v>
      </c>
      <c r="B497" s="164" t="s">
        <v>2749</v>
      </c>
      <c r="C497" s="164">
        <v>84700</v>
      </c>
      <c r="D497" s="425" t="s">
        <v>2707</v>
      </c>
      <c r="E497" s="164" t="s">
        <v>4142</v>
      </c>
      <c r="F497" s="218" t="s">
        <v>4143</v>
      </c>
      <c r="G497" s="223">
        <v>789.68960000000015</v>
      </c>
      <c r="H497" s="558">
        <v>41</v>
      </c>
      <c r="K497" s="165">
        <v>799038559306</v>
      </c>
      <c r="L497" s="165">
        <v>2</v>
      </c>
      <c r="U497" s="180" t="s">
        <v>4165</v>
      </c>
    </row>
    <row r="498" spans="1:21">
      <c r="A498" s="180" t="s">
        <v>4165</v>
      </c>
      <c r="B498" s="164" t="s">
        <v>2749</v>
      </c>
      <c r="C498" s="164">
        <v>84700</v>
      </c>
      <c r="D498" s="425" t="s">
        <v>2707</v>
      </c>
      <c r="E498" s="164" t="s">
        <v>4144</v>
      </c>
      <c r="F498" s="218" t="s">
        <v>4145</v>
      </c>
      <c r="G498" s="223">
        <v>592.2672</v>
      </c>
      <c r="H498" s="558">
        <v>41</v>
      </c>
      <c r="K498" s="165">
        <v>799038559375</v>
      </c>
      <c r="L498" s="165">
        <v>2</v>
      </c>
      <c r="U498" s="180" t="s">
        <v>4165</v>
      </c>
    </row>
    <row r="499" spans="1:21">
      <c r="A499" s="180" t="s">
        <v>4165</v>
      </c>
      <c r="B499" s="164" t="s">
        <v>2749</v>
      </c>
      <c r="C499" s="164">
        <v>84700</v>
      </c>
      <c r="D499" s="425" t="s">
        <v>2707</v>
      </c>
      <c r="E499" s="164" t="s">
        <v>4146</v>
      </c>
      <c r="F499" s="218" t="s">
        <v>4147</v>
      </c>
      <c r="G499" s="223">
        <v>87.326400000000007</v>
      </c>
      <c r="H499" s="558">
        <v>41</v>
      </c>
      <c r="K499" s="165">
        <v>799038559313</v>
      </c>
      <c r="L499" s="165">
        <v>2</v>
      </c>
      <c r="U499" s="180" t="s">
        <v>4165</v>
      </c>
    </row>
    <row r="500" spans="1:21">
      <c r="A500" s="180" t="s">
        <v>4165</v>
      </c>
      <c r="B500" s="164" t="s">
        <v>2749</v>
      </c>
      <c r="C500" s="164">
        <v>84700</v>
      </c>
      <c r="D500" s="425" t="s">
        <v>2707</v>
      </c>
      <c r="E500" s="164" t="s">
        <v>4345</v>
      </c>
      <c r="F500" s="218" t="s">
        <v>4346</v>
      </c>
      <c r="G500" s="223">
        <v>88.267200000000017</v>
      </c>
      <c r="H500" s="558">
        <v>41</v>
      </c>
      <c r="K500" s="165">
        <v>743172041401</v>
      </c>
      <c r="L500" s="165">
        <v>2</v>
      </c>
      <c r="U500" s="180" t="s">
        <v>4165</v>
      </c>
    </row>
    <row r="501" spans="1:21">
      <c r="A501" s="212" t="s">
        <v>4148</v>
      </c>
      <c r="B501" s="164"/>
      <c r="C501" s="164"/>
      <c r="D501" s="425"/>
      <c r="E501" s="164"/>
      <c r="F501" s="218"/>
      <c r="G501" s="223"/>
      <c r="H501" s="424"/>
      <c r="K501" s="165"/>
      <c r="L501" s="165"/>
    </row>
    <row r="502" spans="1:21">
      <c r="A502" s="180" t="s">
        <v>4165</v>
      </c>
      <c r="B502" s="164" t="s">
        <v>2749</v>
      </c>
      <c r="C502" s="164">
        <v>84700</v>
      </c>
      <c r="D502" s="425" t="s">
        <v>2707</v>
      </c>
      <c r="E502" s="164" t="s">
        <v>4149</v>
      </c>
      <c r="F502" s="218" t="s">
        <v>4150</v>
      </c>
      <c r="G502" s="223">
        <v>575.18719999999996</v>
      </c>
      <c r="H502" s="558">
        <v>41</v>
      </c>
      <c r="K502" s="165">
        <v>799038560715</v>
      </c>
      <c r="L502" s="165">
        <v>2</v>
      </c>
      <c r="U502" s="180" t="s">
        <v>4165</v>
      </c>
    </row>
    <row r="503" spans="1:21">
      <c r="A503" s="180" t="s">
        <v>4165</v>
      </c>
      <c r="B503" s="164" t="s">
        <v>2749</v>
      </c>
      <c r="C503" s="164">
        <v>84700</v>
      </c>
      <c r="D503" s="425" t="s">
        <v>2707</v>
      </c>
      <c r="E503" s="164" t="s">
        <v>4151</v>
      </c>
      <c r="F503" s="218" t="s">
        <v>4152</v>
      </c>
      <c r="G503" s="223">
        <v>867.52960000000007</v>
      </c>
      <c r="H503" s="558">
        <v>41</v>
      </c>
      <c r="K503" s="165">
        <v>799038560722</v>
      </c>
      <c r="L503" s="165">
        <v>2</v>
      </c>
      <c r="U503" s="180" t="s">
        <v>4165</v>
      </c>
    </row>
    <row r="504" spans="1:21">
      <c r="A504" s="180" t="s">
        <v>4165</v>
      </c>
      <c r="B504" s="164" t="s">
        <v>2749</v>
      </c>
      <c r="C504" s="164">
        <v>84700</v>
      </c>
      <c r="D504" s="425" t="s">
        <v>2707</v>
      </c>
      <c r="E504" s="164" t="s">
        <v>4153</v>
      </c>
      <c r="F504" s="218" t="s">
        <v>4154</v>
      </c>
      <c r="G504" s="223">
        <v>149.96800000000002</v>
      </c>
      <c r="H504" s="558">
        <v>41</v>
      </c>
      <c r="K504" s="165">
        <v>799038560739</v>
      </c>
      <c r="L504" s="165">
        <v>2</v>
      </c>
      <c r="U504" s="180" t="s">
        <v>4165</v>
      </c>
    </row>
    <row r="505" spans="1:21">
      <c r="A505" s="180" t="s">
        <v>4165</v>
      </c>
      <c r="B505" s="164" t="s">
        <v>2749</v>
      </c>
      <c r="C505" s="164">
        <v>84700</v>
      </c>
      <c r="D505" s="425" t="s">
        <v>2707</v>
      </c>
      <c r="E505" s="164" t="s">
        <v>4155</v>
      </c>
      <c r="F505" s="218" t="s">
        <v>4156</v>
      </c>
      <c r="G505" s="223">
        <v>168.00000000000003</v>
      </c>
      <c r="H505" s="558">
        <v>41</v>
      </c>
      <c r="K505" s="165">
        <v>799038560746</v>
      </c>
      <c r="L505" s="165">
        <v>2</v>
      </c>
      <c r="U505" s="180" t="s">
        <v>4165</v>
      </c>
    </row>
    <row r="506" spans="1:21">
      <c r="A506" s="180" t="s">
        <v>4165</v>
      </c>
      <c r="B506" s="164" t="s">
        <v>2749</v>
      </c>
      <c r="C506" s="164">
        <v>84700</v>
      </c>
      <c r="D506" s="425" t="s">
        <v>2707</v>
      </c>
      <c r="E506" s="164" t="s">
        <v>4157</v>
      </c>
      <c r="F506" s="218" t="s">
        <v>4158</v>
      </c>
      <c r="G506" s="223">
        <v>188.8768</v>
      </c>
      <c r="H506" s="558">
        <v>41</v>
      </c>
      <c r="K506" s="165">
        <v>799038560753</v>
      </c>
      <c r="L506" s="165">
        <v>2</v>
      </c>
      <c r="U506" s="180" t="s">
        <v>4165</v>
      </c>
    </row>
    <row r="507" spans="1:21">
      <c r="A507" s="180" t="s">
        <v>4165</v>
      </c>
      <c r="B507" s="164" t="s">
        <v>2749</v>
      </c>
      <c r="C507" s="164">
        <v>84700</v>
      </c>
      <c r="D507" s="425" t="s">
        <v>2707</v>
      </c>
      <c r="E507" s="164" t="s">
        <v>4159</v>
      </c>
      <c r="F507" s="218" t="s">
        <v>4160</v>
      </c>
      <c r="G507" s="223">
        <v>99.657600000000016</v>
      </c>
      <c r="H507" s="558">
        <v>41</v>
      </c>
      <c r="K507" s="165">
        <v>799038560814</v>
      </c>
      <c r="L507" s="165">
        <v>2</v>
      </c>
      <c r="U507" s="180" t="s">
        <v>4165</v>
      </c>
    </row>
    <row r="508" spans="1:21">
      <c r="A508" s="212" t="s">
        <v>3730</v>
      </c>
      <c r="B508" s="164"/>
      <c r="C508" s="164"/>
      <c r="D508" s="164"/>
      <c r="E508" s="164"/>
      <c r="F508" s="218"/>
      <c r="G508" s="223"/>
      <c r="H508" s="214"/>
      <c r="K508" s="165"/>
      <c r="L508" s="165"/>
    </row>
    <row r="509" spans="1:21">
      <c r="A509" s="164" t="s">
        <v>3307</v>
      </c>
      <c r="B509" s="164" t="s">
        <v>2749</v>
      </c>
      <c r="C509" s="164">
        <v>43200</v>
      </c>
      <c r="D509" s="221" t="s">
        <v>4947</v>
      </c>
      <c r="E509" s="164" t="s">
        <v>4168</v>
      </c>
      <c r="F509" s="218" t="s">
        <v>4169</v>
      </c>
      <c r="G509" s="223">
        <v>713.22720000000004</v>
      </c>
      <c r="H509" s="558">
        <v>3</v>
      </c>
      <c r="I509" s="214"/>
      <c r="J509" s="12">
        <v>18</v>
      </c>
      <c r="K509" s="165">
        <v>790341052799</v>
      </c>
      <c r="L509" s="165">
        <v>2</v>
      </c>
      <c r="M509" s="12">
        <v>160</v>
      </c>
      <c r="N509" s="12">
        <v>350</v>
      </c>
      <c r="O509" s="12">
        <v>230</v>
      </c>
      <c r="T509" s="227">
        <v>13</v>
      </c>
      <c r="U509" s="215" t="s">
        <v>4749</v>
      </c>
    </row>
    <row r="510" spans="1:21">
      <c r="A510" s="164" t="s">
        <v>3307</v>
      </c>
      <c r="B510" s="164" t="s">
        <v>2749</v>
      </c>
      <c r="C510" s="164">
        <v>43300</v>
      </c>
      <c r="D510" s="221" t="s">
        <v>4947</v>
      </c>
      <c r="E510" s="164" t="s">
        <v>4170</v>
      </c>
      <c r="F510" s="218" t="s">
        <v>4171</v>
      </c>
      <c r="G510" s="223">
        <v>899.20320000000015</v>
      </c>
      <c r="H510" s="558">
        <v>3</v>
      </c>
      <c r="I510" s="214"/>
      <c r="J510" s="12">
        <v>18</v>
      </c>
      <c r="K510" s="165">
        <v>790341052805</v>
      </c>
      <c r="L510" s="165">
        <v>2</v>
      </c>
      <c r="M510" s="12">
        <v>160</v>
      </c>
      <c r="N510" s="12">
        <v>380</v>
      </c>
      <c r="O510" s="12">
        <v>230</v>
      </c>
      <c r="T510" s="227">
        <v>15</v>
      </c>
      <c r="U510" s="215" t="s">
        <v>4750</v>
      </c>
    </row>
    <row r="511" spans="1:21">
      <c r="A511" s="164" t="s">
        <v>3307</v>
      </c>
      <c r="B511" s="164" t="s">
        <v>2749</v>
      </c>
      <c r="C511" s="164">
        <v>43300</v>
      </c>
      <c r="D511" s="221" t="s">
        <v>4947</v>
      </c>
      <c r="E511" s="164" t="s">
        <v>4172</v>
      </c>
      <c r="F511" s="218" t="s">
        <v>4173</v>
      </c>
      <c r="G511" s="223">
        <v>1231.7424000000001</v>
      </c>
      <c r="H511" s="558">
        <v>3</v>
      </c>
      <c r="I511" s="214"/>
      <c r="J511" s="12">
        <v>18</v>
      </c>
      <c r="K511" s="165">
        <v>790341052812</v>
      </c>
      <c r="L511" s="165">
        <v>2</v>
      </c>
      <c r="M511" s="12">
        <v>160</v>
      </c>
      <c r="N511" s="12">
        <v>430</v>
      </c>
      <c r="O511" s="12">
        <v>230</v>
      </c>
      <c r="T511" s="227">
        <v>19</v>
      </c>
      <c r="U511" s="215" t="s">
        <v>4751</v>
      </c>
    </row>
    <row r="512" spans="1:21">
      <c r="A512" s="164" t="s">
        <v>3307</v>
      </c>
      <c r="B512" s="164" t="s">
        <v>2749</v>
      </c>
      <c r="C512" s="164">
        <v>43300</v>
      </c>
      <c r="D512" s="221" t="s">
        <v>4947</v>
      </c>
      <c r="E512" s="164" t="s">
        <v>4174</v>
      </c>
      <c r="F512" s="218" t="s">
        <v>4175</v>
      </c>
      <c r="G512" s="223">
        <v>1577.4192000000003</v>
      </c>
      <c r="H512" s="558">
        <v>3</v>
      </c>
      <c r="I512" s="214"/>
      <c r="J512" s="12">
        <v>12</v>
      </c>
      <c r="K512" s="165">
        <v>790341052829</v>
      </c>
      <c r="L512" s="165">
        <v>2</v>
      </c>
      <c r="M512" s="12">
        <v>214</v>
      </c>
      <c r="N512" s="12">
        <v>410</v>
      </c>
      <c r="O512" s="12">
        <v>325</v>
      </c>
      <c r="T512" s="227">
        <v>35</v>
      </c>
      <c r="U512" s="215" t="s">
        <v>4768</v>
      </c>
    </row>
    <row r="513" spans="1:21">
      <c r="A513" s="164" t="s">
        <v>3307</v>
      </c>
      <c r="B513" s="164" t="s">
        <v>2749</v>
      </c>
      <c r="C513" s="164">
        <v>43300</v>
      </c>
      <c r="D513" s="221" t="s">
        <v>4947</v>
      </c>
      <c r="E513" s="164" t="s">
        <v>4176</v>
      </c>
      <c r="F513" s="218" t="s">
        <v>4177</v>
      </c>
      <c r="G513" s="223">
        <v>2117.8192000000004</v>
      </c>
      <c r="H513" s="558">
        <v>3</v>
      </c>
      <c r="I513" s="214"/>
      <c r="J513" s="12">
        <v>12</v>
      </c>
      <c r="K513" s="165">
        <v>790341052836</v>
      </c>
      <c r="L513" s="165">
        <v>2</v>
      </c>
      <c r="M513" s="12">
        <v>214</v>
      </c>
      <c r="N513" s="12">
        <v>410</v>
      </c>
      <c r="O513" s="12">
        <v>325</v>
      </c>
      <c r="T513" s="227">
        <v>35</v>
      </c>
      <c r="U513" s="215" t="s">
        <v>4757</v>
      </c>
    </row>
    <row r="514" spans="1:21">
      <c r="A514" s="164" t="s">
        <v>3307</v>
      </c>
      <c r="B514" s="164" t="s">
        <v>2749</v>
      </c>
      <c r="C514" s="164">
        <v>43300</v>
      </c>
      <c r="D514" s="221" t="s">
        <v>4947</v>
      </c>
      <c r="E514" s="164" t="s">
        <v>4178</v>
      </c>
      <c r="F514" s="218" t="s">
        <v>4179</v>
      </c>
      <c r="G514" s="223">
        <v>3076.0688</v>
      </c>
      <c r="H514" s="558">
        <v>3</v>
      </c>
      <c r="I514" s="214"/>
      <c r="J514" s="12">
        <v>2</v>
      </c>
      <c r="K514" s="165">
        <v>743172033604</v>
      </c>
      <c r="L514" s="165">
        <v>2</v>
      </c>
      <c r="M514" s="12">
        <v>244</v>
      </c>
      <c r="N514" s="12">
        <v>542</v>
      </c>
      <c r="O514" s="12">
        <v>574</v>
      </c>
      <c r="T514" s="227">
        <v>83.5</v>
      </c>
      <c r="U514" s="215" t="s">
        <v>4769</v>
      </c>
    </row>
    <row r="515" spans="1:21">
      <c r="A515" s="164" t="s">
        <v>3307</v>
      </c>
      <c r="B515" s="164" t="s">
        <v>2749</v>
      </c>
      <c r="C515" s="164">
        <v>43300</v>
      </c>
      <c r="D515" s="221" t="s">
        <v>4947</v>
      </c>
      <c r="E515" s="164" t="s">
        <v>4180</v>
      </c>
      <c r="F515" s="218" t="s">
        <v>4181</v>
      </c>
      <c r="G515" s="223">
        <v>3445.8144000000002</v>
      </c>
      <c r="H515" s="558">
        <v>3</v>
      </c>
      <c r="I515" s="214"/>
      <c r="J515" s="12">
        <v>2</v>
      </c>
      <c r="K515" s="165">
        <v>743172033598</v>
      </c>
      <c r="L515" s="165">
        <v>2</v>
      </c>
      <c r="M515" s="12">
        <v>244</v>
      </c>
      <c r="N515" s="12">
        <v>542</v>
      </c>
      <c r="O515" s="12">
        <v>574</v>
      </c>
      <c r="T515" s="227">
        <v>83.5</v>
      </c>
      <c r="U515" s="215" t="s">
        <v>4770</v>
      </c>
    </row>
    <row r="516" spans="1:21">
      <c r="A516" s="164" t="s">
        <v>3307</v>
      </c>
      <c r="B516" s="164" t="s">
        <v>2749</v>
      </c>
      <c r="C516" s="164">
        <v>43300</v>
      </c>
      <c r="D516" s="221" t="s">
        <v>4947</v>
      </c>
      <c r="E516" s="164" t="s">
        <v>4182</v>
      </c>
      <c r="F516" s="218" t="s">
        <v>4183</v>
      </c>
      <c r="G516" s="223">
        <v>1045.7776000000001</v>
      </c>
      <c r="H516" s="558">
        <v>3</v>
      </c>
      <c r="I516" s="214"/>
      <c r="J516" s="12">
        <v>16</v>
      </c>
      <c r="K516" s="165">
        <v>790341052584</v>
      </c>
      <c r="L516" s="165">
        <v>2</v>
      </c>
      <c r="M516" s="12">
        <v>438</v>
      </c>
      <c r="N516" s="12">
        <v>450</v>
      </c>
      <c r="O516" s="12">
        <v>86.5</v>
      </c>
      <c r="T516" s="227">
        <v>16</v>
      </c>
      <c r="U516" s="215" t="s">
        <v>4750</v>
      </c>
    </row>
    <row r="517" spans="1:21">
      <c r="A517" s="164" t="s">
        <v>3307</v>
      </c>
      <c r="B517" s="164" t="s">
        <v>2749</v>
      </c>
      <c r="C517" s="164">
        <v>43300</v>
      </c>
      <c r="D517" s="221" t="s">
        <v>4947</v>
      </c>
      <c r="E517" s="164" t="s">
        <v>4184</v>
      </c>
      <c r="F517" s="218" t="s">
        <v>4185</v>
      </c>
      <c r="G517" s="223">
        <v>1454.9136000000001</v>
      </c>
      <c r="H517" s="558">
        <v>3</v>
      </c>
      <c r="I517" s="214"/>
      <c r="J517" s="12">
        <v>16</v>
      </c>
      <c r="K517" s="165">
        <v>790341052591</v>
      </c>
      <c r="L517" s="165">
        <v>2</v>
      </c>
      <c r="M517" s="12">
        <v>438</v>
      </c>
      <c r="N517" s="12">
        <v>450</v>
      </c>
      <c r="O517" s="12">
        <v>86.5</v>
      </c>
      <c r="T517" s="227">
        <v>19</v>
      </c>
      <c r="U517" s="215" t="s">
        <v>4751</v>
      </c>
    </row>
    <row r="518" spans="1:21">
      <c r="A518" s="164" t="s">
        <v>3307</v>
      </c>
      <c r="B518" s="164" t="s">
        <v>2749</v>
      </c>
      <c r="C518" s="164">
        <v>43300</v>
      </c>
      <c r="D518" s="221" t="s">
        <v>4947</v>
      </c>
      <c r="E518" s="164" t="s">
        <v>4186</v>
      </c>
      <c r="F518" s="218" t="s">
        <v>4187</v>
      </c>
      <c r="G518" s="223">
        <v>1822.4528000000003</v>
      </c>
      <c r="H518" s="558">
        <v>3</v>
      </c>
      <c r="I518" s="214"/>
      <c r="J518" s="12">
        <v>6</v>
      </c>
      <c r="K518" s="165">
        <v>790341052607</v>
      </c>
      <c r="L518" s="165">
        <v>2</v>
      </c>
      <c r="M518" s="12">
        <v>438</v>
      </c>
      <c r="N518" s="12">
        <v>600</v>
      </c>
      <c r="O518" s="12">
        <v>86.5</v>
      </c>
      <c r="T518" s="227">
        <v>29</v>
      </c>
      <c r="U518" s="215" t="s">
        <v>4768</v>
      </c>
    </row>
    <row r="519" spans="1:21">
      <c r="A519" s="164" t="s">
        <v>3307</v>
      </c>
      <c r="B519" s="164" t="s">
        <v>2749</v>
      </c>
      <c r="C519" s="164">
        <v>43300</v>
      </c>
      <c r="D519" s="221" t="s">
        <v>4947</v>
      </c>
      <c r="E519" s="164" t="s">
        <v>4188</v>
      </c>
      <c r="F519" s="218" t="s">
        <v>4189</v>
      </c>
      <c r="G519" s="223">
        <v>2340.9680000000003</v>
      </c>
      <c r="H519" s="558">
        <v>3</v>
      </c>
      <c r="I519" s="214"/>
      <c r="J519" s="12">
        <v>6</v>
      </c>
      <c r="K519" s="165">
        <v>790341052669</v>
      </c>
      <c r="L519" s="165">
        <v>2</v>
      </c>
      <c r="M519" s="12">
        <v>438</v>
      </c>
      <c r="N519" s="12">
        <v>600</v>
      </c>
      <c r="O519" s="12">
        <v>86.5</v>
      </c>
      <c r="T519" s="227">
        <v>30</v>
      </c>
      <c r="U519" s="215" t="s">
        <v>4757</v>
      </c>
    </row>
    <row r="520" spans="1:21">
      <c r="A520" s="164" t="s">
        <v>3429</v>
      </c>
      <c r="B520" s="164" t="s">
        <v>2749</v>
      </c>
      <c r="C520" s="164">
        <v>43400</v>
      </c>
      <c r="D520" s="221" t="s">
        <v>4947</v>
      </c>
      <c r="E520" s="164" t="s">
        <v>4190</v>
      </c>
      <c r="F520" s="218" t="s">
        <v>4191</v>
      </c>
      <c r="G520" s="223">
        <v>400.37760000000009</v>
      </c>
      <c r="H520" s="558">
        <v>3</v>
      </c>
      <c r="I520" s="214"/>
      <c r="J520" s="12">
        <v>18</v>
      </c>
      <c r="K520" s="165">
        <v>790341052843</v>
      </c>
      <c r="L520" s="165">
        <v>2</v>
      </c>
      <c r="M520" s="12">
        <v>160</v>
      </c>
      <c r="N520" s="12">
        <v>380</v>
      </c>
      <c r="O520" s="12">
        <v>230</v>
      </c>
      <c r="T520" s="227">
        <v>19</v>
      </c>
      <c r="U520" s="215" t="s">
        <v>4774</v>
      </c>
    </row>
    <row r="521" spans="1:21">
      <c r="A521" s="164" t="s">
        <v>3429</v>
      </c>
      <c r="B521" s="164" t="s">
        <v>2749</v>
      </c>
      <c r="C521" s="164">
        <v>43400</v>
      </c>
      <c r="D521" s="221" t="s">
        <v>4947</v>
      </c>
      <c r="E521" s="164" t="s">
        <v>4192</v>
      </c>
      <c r="F521" s="218" t="s">
        <v>4193</v>
      </c>
      <c r="G521" s="223">
        <v>472.57280000000003</v>
      </c>
      <c r="H521" s="558">
        <v>3</v>
      </c>
      <c r="I521" s="214"/>
      <c r="J521" s="12">
        <v>18</v>
      </c>
      <c r="K521" s="165">
        <v>790341052850</v>
      </c>
      <c r="L521" s="165">
        <v>2</v>
      </c>
      <c r="M521" s="12">
        <v>160</v>
      </c>
      <c r="N521" s="12">
        <v>430</v>
      </c>
      <c r="O521" s="12">
        <v>230</v>
      </c>
      <c r="T521" s="227">
        <v>25</v>
      </c>
      <c r="U521" s="215" t="s">
        <v>4771</v>
      </c>
    </row>
    <row r="522" spans="1:21">
      <c r="A522" s="164" t="s">
        <v>3429</v>
      </c>
      <c r="B522" s="164" t="s">
        <v>2749</v>
      </c>
      <c r="C522" s="164">
        <v>43400</v>
      </c>
      <c r="D522" s="221" t="s">
        <v>4947</v>
      </c>
      <c r="E522" s="164" t="s">
        <v>4194</v>
      </c>
      <c r="F522" s="218" t="s">
        <v>4195</v>
      </c>
      <c r="G522" s="223">
        <v>791.99680000000001</v>
      </c>
      <c r="H522" s="558">
        <v>3</v>
      </c>
      <c r="I522" s="214"/>
      <c r="J522" s="12">
        <v>12</v>
      </c>
      <c r="K522" s="165">
        <v>790341052867</v>
      </c>
      <c r="L522" s="165">
        <v>2</v>
      </c>
      <c r="M522" s="12">
        <v>214</v>
      </c>
      <c r="N522" s="12">
        <v>410</v>
      </c>
      <c r="O522" s="12">
        <v>325</v>
      </c>
      <c r="T522" s="227">
        <v>50</v>
      </c>
      <c r="U522" s="215" t="s">
        <v>4775</v>
      </c>
    </row>
    <row r="523" spans="1:21">
      <c r="A523" s="164" t="s">
        <v>3429</v>
      </c>
      <c r="B523" s="164" t="s">
        <v>2749</v>
      </c>
      <c r="C523" s="164">
        <v>43400</v>
      </c>
      <c r="D523" s="221" t="s">
        <v>4947</v>
      </c>
      <c r="E523" s="164" t="s">
        <v>4196</v>
      </c>
      <c r="F523" s="218" t="s">
        <v>4197</v>
      </c>
      <c r="G523" s="223">
        <v>1920.912</v>
      </c>
      <c r="H523" s="558">
        <v>3</v>
      </c>
      <c r="I523" s="214"/>
      <c r="J523" s="12">
        <v>2</v>
      </c>
      <c r="K523" s="165">
        <v>743172033611</v>
      </c>
      <c r="L523" s="165">
        <v>2</v>
      </c>
      <c r="M523" s="12">
        <v>244</v>
      </c>
      <c r="N523" s="12">
        <v>542</v>
      </c>
      <c r="O523" s="12">
        <v>574</v>
      </c>
      <c r="T523" s="227">
        <v>120</v>
      </c>
      <c r="U523" s="215" t="s">
        <v>4776</v>
      </c>
    </row>
    <row r="524" spans="1:21">
      <c r="A524" s="164" t="s">
        <v>3429</v>
      </c>
      <c r="B524" s="164" t="s">
        <v>2749</v>
      </c>
      <c r="C524" s="164">
        <v>43400</v>
      </c>
      <c r="D524" s="221" t="s">
        <v>4947</v>
      </c>
      <c r="E524" s="164" t="s">
        <v>4198</v>
      </c>
      <c r="F524" s="218" t="s">
        <v>4199</v>
      </c>
      <c r="G524" s="223">
        <v>549.15840000000003</v>
      </c>
      <c r="H524" s="558">
        <v>3</v>
      </c>
      <c r="I524" s="214"/>
      <c r="J524" s="12">
        <v>16</v>
      </c>
      <c r="K524" s="165">
        <v>790341052614</v>
      </c>
      <c r="L524" s="165">
        <v>2</v>
      </c>
      <c r="M524" s="12">
        <v>438</v>
      </c>
      <c r="N524" s="12">
        <v>450</v>
      </c>
      <c r="O524" s="12">
        <v>86.5</v>
      </c>
      <c r="T524" s="227">
        <v>23</v>
      </c>
      <c r="U524" s="215" t="s">
        <v>4772</v>
      </c>
    </row>
    <row r="525" spans="1:21">
      <c r="A525" s="164" t="s">
        <v>3429</v>
      </c>
      <c r="B525" s="164" t="s">
        <v>2749</v>
      </c>
      <c r="C525" s="164">
        <v>43400</v>
      </c>
      <c r="D525" s="221" t="s">
        <v>4947</v>
      </c>
      <c r="E525" s="164" t="s">
        <v>4200</v>
      </c>
      <c r="F525" s="218" t="s">
        <v>4201</v>
      </c>
      <c r="G525" s="223">
        <v>575.40000000000009</v>
      </c>
      <c r="H525" s="558">
        <v>3</v>
      </c>
      <c r="I525" s="214"/>
      <c r="J525" s="12">
        <v>16</v>
      </c>
      <c r="K525" s="165">
        <v>790341052621</v>
      </c>
      <c r="L525" s="165">
        <v>2</v>
      </c>
      <c r="M525" s="12">
        <v>438</v>
      </c>
      <c r="N525" s="12">
        <v>450</v>
      </c>
      <c r="O525" s="12">
        <v>86.5</v>
      </c>
      <c r="T525" s="227">
        <v>29</v>
      </c>
      <c r="U525" s="215" t="s">
        <v>4773</v>
      </c>
    </row>
    <row r="526" spans="1:21">
      <c r="A526" s="164" t="s">
        <v>3429</v>
      </c>
      <c r="B526" s="164" t="s">
        <v>2749</v>
      </c>
      <c r="C526" s="164">
        <v>43400</v>
      </c>
      <c r="D526" s="221" t="s">
        <v>4947</v>
      </c>
      <c r="E526" s="180" t="s">
        <v>4202</v>
      </c>
      <c r="F526" s="218" t="s">
        <v>4203</v>
      </c>
      <c r="G526" s="223">
        <v>763.54880000000003</v>
      </c>
      <c r="H526" s="558">
        <v>3</v>
      </c>
      <c r="I526" s="214"/>
      <c r="J526" s="12">
        <v>6</v>
      </c>
      <c r="K526" s="165">
        <v>790341052638</v>
      </c>
      <c r="L526" s="165">
        <v>2</v>
      </c>
      <c r="M526" s="12">
        <v>438</v>
      </c>
      <c r="N526" s="12">
        <v>600</v>
      </c>
      <c r="O526" s="12">
        <v>86.5</v>
      </c>
      <c r="T526" s="227">
        <v>42</v>
      </c>
      <c r="U526" s="215" t="s">
        <v>4777</v>
      </c>
    </row>
    <row r="527" spans="1:21" s="566" customFormat="1">
      <c r="A527" s="562" t="s">
        <v>3710</v>
      </c>
      <c r="B527" s="563"/>
      <c r="C527" s="564"/>
      <c r="D527" s="563"/>
      <c r="E527" s="565"/>
      <c r="G527" s="567"/>
      <c r="H527" s="568"/>
      <c r="K527" s="569"/>
    </row>
    <row r="528" spans="1:21">
      <c r="A528" s="164">
        <v>9155</v>
      </c>
      <c r="B528" s="164" t="s">
        <v>2749</v>
      </c>
      <c r="C528" s="164">
        <v>51200</v>
      </c>
      <c r="D528" s="221" t="s">
        <v>2750</v>
      </c>
      <c r="E528" s="164">
        <v>1022464</v>
      </c>
      <c r="F528" s="218" t="s">
        <v>1</v>
      </c>
      <c r="G528" s="214">
        <v>5767.3511999999992</v>
      </c>
      <c r="H528" s="560" t="s">
        <v>2707</v>
      </c>
      <c r="I528" s="412"/>
      <c r="K528" s="165">
        <v>6430028220007</v>
      </c>
      <c r="L528" s="95">
        <v>1</v>
      </c>
      <c r="M528" s="12">
        <v>305</v>
      </c>
      <c r="N528" s="12">
        <v>702</v>
      </c>
      <c r="O528" s="12">
        <v>817</v>
      </c>
      <c r="P528" s="12">
        <v>140</v>
      </c>
      <c r="Q528" s="12">
        <v>500</v>
      </c>
      <c r="R528" s="12">
        <v>800</v>
      </c>
      <c r="S528" s="12">
        <v>1000</v>
      </c>
      <c r="T528" s="12">
        <v>160</v>
      </c>
      <c r="U528" s="12" t="s">
        <v>2563</v>
      </c>
    </row>
    <row r="529" spans="1:21">
      <c r="A529" s="164">
        <v>9155</v>
      </c>
      <c r="B529" s="164" t="s">
        <v>2749</v>
      </c>
      <c r="C529" s="164">
        <v>51200</v>
      </c>
      <c r="D529" s="221" t="s">
        <v>2753</v>
      </c>
      <c r="E529" s="164">
        <v>1022465</v>
      </c>
      <c r="F529" s="218" t="s">
        <v>2</v>
      </c>
      <c r="G529" s="214">
        <v>6184.2491999999984</v>
      </c>
      <c r="H529" s="560" t="s">
        <v>2707</v>
      </c>
      <c r="I529" s="412"/>
      <c r="K529" s="165">
        <v>6430028220014</v>
      </c>
      <c r="L529" s="95">
        <v>1</v>
      </c>
      <c r="M529" s="12">
        <v>305</v>
      </c>
      <c r="N529" s="12">
        <v>730</v>
      </c>
      <c r="O529" s="12">
        <v>817</v>
      </c>
      <c r="P529" s="12">
        <v>155</v>
      </c>
      <c r="Q529" s="12">
        <v>500</v>
      </c>
      <c r="R529" s="12">
        <v>800</v>
      </c>
      <c r="S529" s="12">
        <v>1000</v>
      </c>
      <c r="T529" s="12">
        <v>175</v>
      </c>
      <c r="U529" s="12" t="s">
        <v>2564</v>
      </c>
    </row>
    <row r="530" spans="1:21">
      <c r="A530" s="164">
        <v>9155</v>
      </c>
      <c r="B530" s="164" t="s">
        <v>2749</v>
      </c>
      <c r="C530" s="164">
        <v>51200</v>
      </c>
      <c r="D530" s="221" t="s">
        <v>2756</v>
      </c>
      <c r="E530" s="164">
        <v>1022466</v>
      </c>
      <c r="F530" s="218" t="s">
        <v>3</v>
      </c>
      <c r="G530" s="214">
        <v>5869.6091999999981</v>
      </c>
      <c r="H530" s="560" t="s">
        <v>2707</v>
      </c>
      <c r="I530" s="412"/>
      <c r="K530" s="165">
        <v>6430028220021</v>
      </c>
      <c r="L530" s="95">
        <v>1</v>
      </c>
      <c r="M530" s="12">
        <v>305</v>
      </c>
      <c r="N530" s="12">
        <v>702</v>
      </c>
      <c r="O530" s="12">
        <v>817</v>
      </c>
      <c r="P530" s="12">
        <v>135</v>
      </c>
      <c r="Q530" s="12">
        <v>500</v>
      </c>
      <c r="R530" s="12">
        <v>800</v>
      </c>
      <c r="S530" s="12">
        <v>1000</v>
      </c>
      <c r="T530" s="12">
        <v>155</v>
      </c>
      <c r="U530" s="12" t="s">
        <v>2565</v>
      </c>
    </row>
    <row r="531" spans="1:21">
      <c r="A531" s="164">
        <v>9155</v>
      </c>
      <c r="B531" s="164" t="s">
        <v>2749</v>
      </c>
      <c r="C531" s="164">
        <v>51200</v>
      </c>
      <c r="D531" s="221" t="s">
        <v>2759</v>
      </c>
      <c r="E531" s="164">
        <v>1022467</v>
      </c>
      <c r="F531" s="218" t="s">
        <v>4</v>
      </c>
      <c r="G531" s="214">
        <v>6297.5195999999987</v>
      </c>
      <c r="H531" s="560" t="s">
        <v>2707</v>
      </c>
      <c r="I531" s="412"/>
      <c r="K531" s="165">
        <v>6430028220038</v>
      </c>
      <c r="L531" s="95">
        <v>1</v>
      </c>
      <c r="M531" s="12">
        <v>305</v>
      </c>
      <c r="N531" s="12">
        <v>730</v>
      </c>
      <c r="O531" s="12">
        <v>817</v>
      </c>
      <c r="P531" s="12">
        <v>155</v>
      </c>
      <c r="Q531" s="12">
        <v>500</v>
      </c>
      <c r="R531" s="12">
        <v>800</v>
      </c>
      <c r="S531" s="12">
        <v>1000</v>
      </c>
      <c r="T531" s="12">
        <v>175</v>
      </c>
      <c r="U531" s="12" t="s">
        <v>2566</v>
      </c>
    </row>
    <row r="532" spans="1:21">
      <c r="A532" s="164">
        <v>9155</v>
      </c>
      <c r="B532" s="164" t="s">
        <v>2749</v>
      </c>
      <c r="C532" s="164">
        <v>51100</v>
      </c>
      <c r="D532" s="221" t="s">
        <v>2761</v>
      </c>
      <c r="E532" s="164">
        <v>1022468</v>
      </c>
      <c r="F532" s="218" t="s">
        <v>5</v>
      </c>
      <c r="G532" s="214">
        <v>4902.0911999999989</v>
      </c>
      <c r="H532" s="560" t="s">
        <v>2707</v>
      </c>
      <c r="I532" s="412"/>
      <c r="K532" s="165">
        <v>6430028220045</v>
      </c>
      <c r="L532" s="95">
        <v>1</v>
      </c>
      <c r="M532" s="12">
        <v>305</v>
      </c>
      <c r="N532" s="12">
        <v>702</v>
      </c>
      <c r="O532" s="12">
        <v>817</v>
      </c>
      <c r="P532" s="12">
        <v>45</v>
      </c>
      <c r="Q532" s="12">
        <v>500</v>
      </c>
      <c r="R532" s="12">
        <v>800</v>
      </c>
      <c r="S532" s="12">
        <v>1000</v>
      </c>
      <c r="T532" s="12">
        <v>65</v>
      </c>
      <c r="U532" s="12" t="s">
        <v>514</v>
      </c>
    </row>
    <row r="533" spans="1:21">
      <c r="A533" s="164">
        <v>9155</v>
      </c>
      <c r="B533" s="164" t="s">
        <v>2749</v>
      </c>
      <c r="C533" s="164">
        <v>51100</v>
      </c>
      <c r="D533" s="221" t="s">
        <v>2761</v>
      </c>
      <c r="E533" s="164">
        <v>1022469</v>
      </c>
      <c r="F533" s="218" t="s">
        <v>6</v>
      </c>
      <c r="G533" s="214">
        <v>5296.9643999999989</v>
      </c>
      <c r="H533" s="560" t="s">
        <v>2707</v>
      </c>
      <c r="I533" s="412"/>
      <c r="K533" s="165">
        <v>6430028220052</v>
      </c>
      <c r="L533" s="95">
        <v>1</v>
      </c>
      <c r="M533" s="12">
        <v>305</v>
      </c>
      <c r="N533" s="12">
        <v>702</v>
      </c>
      <c r="O533" s="12">
        <v>1214</v>
      </c>
      <c r="P533" s="12">
        <v>55</v>
      </c>
      <c r="Q533" s="12">
        <v>500</v>
      </c>
      <c r="R533" s="12">
        <v>800</v>
      </c>
      <c r="S533" s="12">
        <v>1380</v>
      </c>
      <c r="T533" s="12">
        <v>80</v>
      </c>
      <c r="U533" s="12" t="s">
        <v>2567</v>
      </c>
    </row>
    <row r="534" spans="1:21">
      <c r="A534" s="164">
        <v>9155</v>
      </c>
      <c r="B534" s="164" t="s">
        <v>2749</v>
      </c>
      <c r="C534" s="164">
        <v>51200</v>
      </c>
      <c r="D534" s="221" t="s">
        <v>2761</v>
      </c>
      <c r="E534" s="164">
        <v>1022470</v>
      </c>
      <c r="F534" s="218" t="s">
        <v>7</v>
      </c>
      <c r="G534" s="214">
        <v>5218.3043999999991</v>
      </c>
      <c r="H534" s="560" t="s">
        <v>2707</v>
      </c>
      <c r="I534" s="412"/>
      <c r="K534" s="165">
        <v>6430028220069</v>
      </c>
      <c r="L534" s="95">
        <v>1</v>
      </c>
      <c r="M534" s="12">
        <v>305</v>
      </c>
      <c r="N534" s="12">
        <v>702</v>
      </c>
      <c r="O534" s="12">
        <v>817</v>
      </c>
      <c r="P534" s="12">
        <v>45</v>
      </c>
      <c r="Q534" s="12">
        <v>500</v>
      </c>
      <c r="R534" s="12">
        <v>800</v>
      </c>
      <c r="S534" s="12">
        <v>1000</v>
      </c>
      <c r="T534" s="12">
        <v>65</v>
      </c>
      <c r="U534" s="12" t="s">
        <v>486</v>
      </c>
    </row>
    <row r="535" spans="1:21">
      <c r="A535" s="164">
        <v>9155</v>
      </c>
      <c r="B535" s="164" t="s">
        <v>2749</v>
      </c>
      <c r="C535" s="164">
        <v>51200</v>
      </c>
      <c r="D535" s="221" t="s">
        <v>2761</v>
      </c>
      <c r="E535" s="164">
        <v>1022471</v>
      </c>
      <c r="F535" s="218" t="s">
        <v>8</v>
      </c>
      <c r="G535" s="214">
        <v>5633.6291999999994</v>
      </c>
      <c r="H535" s="560" t="s">
        <v>2707</v>
      </c>
      <c r="I535" s="412"/>
      <c r="K535" s="165">
        <v>6430028220076</v>
      </c>
      <c r="L535" s="95">
        <v>1</v>
      </c>
      <c r="M535" s="12">
        <v>305</v>
      </c>
      <c r="N535" s="12">
        <v>702</v>
      </c>
      <c r="O535" s="12">
        <v>1214</v>
      </c>
      <c r="P535" s="12">
        <v>55</v>
      </c>
      <c r="Q535" s="12">
        <v>500</v>
      </c>
      <c r="R535" s="12">
        <v>800</v>
      </c>
      <c r="S535" s="12">
        <v>1380</v>
      </c>
      <c r="T535" s="12">
        <v>80</v>
      </c>
      <c r="U535" s="12" t="s">
        <v>2568</v>
      </c>
    </row>
    <row r="536" spans="1:21">
      <c r="A536" s="164">
        <v>9155</v>
      </c>
      <c r="B536" s="164" t="s">
        <v>2749</v>
      </c>
      <c r="C536" s="164">
        <v>51300</v>
      </c>
      <c r="D536" s="221" t="s">
        <v>2761</v>
      </c>
      <c r="E536" s="164">
        <v>1022472</v>
      </c>
      <c r="F536" s="218" t="s">
        <v>9</v>
      </c>
      <c r="G536" s="214">
        <v>6780.4919999999993</v>
      </c>
      <c r="H536" s="560" t="s">
        <v>2707</v>
      </c>
      <c r="I536" s="412"/>
      <c r="K536" s="165">
        <v>6430028220083</v>
      </c>
      <c r="L536" s="95">
        <v>1</v>
      </c>
      <c r="M536" s="12">
        <v>305</v>
      </c>
      <c r="N536" s="12">
        <v>702</v>
      </c>
      <c r="O536" s="12">
        <v>817</v>
      </c>
      <c r="P536" s="12">
        <v>45</v>
      </c>
      <c r="Q536" s="12">
        <v>500</v>
      </c>
      <c r="R536" s="12">
        <v>800</v>
      </c>
      <c r="S536" s="12">
        <v>1000</v>
      </c>
      <c r="T536" s="12">
        <v>65</v>
      </c>
      <c r="U536" s="12" t="s">
        <v>552</v>
      </c>
    </row>
    <row r="537" spans="1:21">
      <c r="A537" s="164">
        <v>9155</v>
      </c>
      <c r="B537" s="164" t="s">
        <v>2749</v>
      </c>
      <c r="C537" s="164">
        <v>51300</v>
      </c>
      <c r="D537" s="221" t="s">
        <v>2761</v>
      </c>
      <c r="E537" s="164">
        <v>1022473</v>
      </c>
      <c r="F537" s="218" t="s">
        <v>10</v>
      </c>
      <c r="G537" s="214">
        <v>7173.7919999999986</v>
      </c>
      <c r="H537" s="560" t="s">
        <v>2707</v>
      </c>
      <c r="I537" s="412"/>
      <c r="K537" s="165">
        <v>6430028220090</v>
      </c>
      <c r="L537" s="95">
        <v>1</v>
      </c>
      <c r="M537" s="12">
        <v>305</v>
      </c>
      <c r="N537" s="12">
        <v>702</v>
      </c>
      <c r="O537" s="12">
        <v>1214</v>
      </c>
      <c r="P537" s="12">
        <v>55</v>
      </c>
      <c r="Q537" s="12">
        <v>500</v>
      </c>
      <c r="R537" s="12">
        <v>800</v>
      </c>
      <c r="S537" s="12">
        <v>1380</v>
      </c>
      <c r="T537" s="12">
        <v>80</v>
      </c>
      <c r="U537" s="12" t="s">
        <v>2569</v>
      </c>
    </row>
    <row r="538" spans="1:21">
      <c r="A538" s="164">
        <v>9155</v>
      </c>
      <c r="B538" s="164" t="s">
        <v>2749</v>
      </c>
      <c r="C538" s="164">
        <v>51400</v>
      </c>
      <c r="D538" s="221" t="s">
        <v>2761</v>
      </c>
      <c r="E538" s="164">
        <v>1022474</v>
      </c>
      <c r="F538" s="218" t="s">
        <v>11</v>
      </c>
      <c r="G538" s="214">
        <v>7173.7919999999986</v>
      </c>
      <c r="H538" s="560" t="s">
        <v>2707</v>
      </c>
      <c r="I538" s="412"/>
      <c r="K538" s="165">
        <v>6430028220106</v>
      </c>
      <c r="L538" s="95">
        <v>1</v>
      </c>
      <c r="M538" s="12">
        <v>305</v>
      </c>
      <c r="N538" s="12">
        <v>702</v>
      </c>
      <c r="O538" s="12">
        <v>817</v>
      </c>
      <c r="P538" s="12">
        <v>45</v>
      </c>
      <c r="Q538" s="12">
        <v>500</v>
      </c>
      <c r="R538" s="12">
        <v>800</v>
      </c>
      <c r="S538" s="12">
        <v>1000</v>
      </c>
      <c r="T538" s="12">
        <v>65</v>
      </c>
      <c r="U538" s="12" t="s">
        <v>566</v>
      </c>
    </row>
    <row r="539" spans="1:21">
      <c r="A539" s="164">
        <v>9155</v>
      </c>
      <c r="B539" s="164" t="s">
        <v>2749</v>
      </c>
      <c r="C539" s="164">
        <v>51400</v>
      </c>
      <c r="D539" s="221" t="s">
        <v>2761</v>
      </c>
      <c r="E539" s="164">
        <v>1022475</v>
      </c>
      <c r="F539" s="218" t="s">
        <v>12</v>
      </c>
      <c r="G539" s="214">
        <v>7570.2383999999984</v>
      </c>
      <c r="H539" s="560" t="s">
        <v>2707</v>
      </c>
      <c r="I539" s="412"/>
      <c r="K539" s="165">
        <v>6430028220113</v>
      </c>
      <c r="L539" s="95">
        <v>1</v>
      </c>
      <c r="M539" s="12">
        <v>305</v>
      </c>
      <c r="N539" s="12">
        <v>702</v>
      </c>
      <c r="O539" s="12">
        <v>1214</v>
      </c>
      <c r="P539" s="12">
        <v>55</v>
      </c>
      <c r="Q539" s="12">
        <v>500</v>
      </c>
      <c r="R539" s="12">
        <v>800</v>
      </c>
      <c r="S539" s="12">
        <v>1380</v>
      </c>
      <c r="T539" s="12">
        <v>80</v>
      </c>
      <c r="U539" s="12" t="s">
        <v>2570</v>
      </c>
    </row>
    <row r="540" spans="1:21">
      <c r="A540" s="164">
        <v>9155</v>
      </c>
      <c r="B540" s="164" t="s">
        <v>2749</v>
      </c>
      <c r="C540" s="164">
        <v>51100</v>
      </c>
      <c r="D540" s="221" t="s">
        <v>2770</v>
      </c>
      <c r="E540" s="164">
        <v>1022476</v>
      </c>
      <c r="F540" s="218" t="s">
        <v>13</v>
      </c>
      <c r="G540" s="214">
        <v>4606.3295999999991</v>
      </c>
      <c r="H540" s="560" t="s">
        <v>2707</v>
      </c>
      <c r="I540" s="412"/>
      <c r="K540" s="165">
        <v>6430028220120</v>
      </c>
      <c r="L540" s="95">
        <v>1</v>
      </c>
      <c r="M540" s="12">
        <v>305</v>
      </c>
      <c r="N540" s="12">
        <v>702</v>
      </c>
      <c r="O540" s="12">
        <v>420</v>
      </c>
      <c r="P540" s="12">
        <v>50</v>
      </c>
      <c r="Q540" s="12">
        <v>500</v>
      </c>
      <c r="R540" s="12">
        <v>800</v>
      </c>
      <c r="S540" s="12">
        <v>600</v>
      </c>
      <c r="T540" s="12">
        <v>65</v>
      </c>
      <c r="U540" s="12" t="s">
        <v>515</v>
      </c>
    </row>
    <row r="541" spans="1:21">
      <c r="A541" s="164">
        <v>9155</v>
      </c>
      <c r="B541" s="164" t="s">
        <v>2749</v>
      </c>
      <c r="C541" s="164">
        <v>51200</v>
      </c>
      <c r="D541" s="221" t="s">
        <v>2770</v>
      </c>
      <c r="E541" s="164">
        <v>1022477</v>
      </c>
      <c r="F541" s="218" t="s">
        <v>14</v>
      </c>
      <c r="G541" s="214">
        <v>4801.4063999999989</v>
      </c>
      <c r="H541" s="560" t="s">
        <v>2707</v>
      </c>
      <c r="I541" s="412"/>
      <c r="K541" s="165">
        <v>6430028220137</v>
      </c>
      <c r="L541" s="95">
        <v>1</v>
      </c>
      <c r="M541" s="12">
        <v>305</v>
      </c>
      <c r="N541" s="12">
        <v>702</v>
      </c>
      <c r="O541" s="12">
        <v>420</v>
      </c>
      <c r="P541" s="12">
        <v>50</v>
      </c>
      <c r="Q541" s="12">
        <v>500</v>
      </c>
      <c r="R541" s="12">
        <v>800</v>
      </c>
      <c r="S541" s="12">
        <v>600</v>
      </c>
      <c r="T541" s="12">
        <v>65</v>
      </c>
      <c r="U541" s="12" t="s">
        <v>487</v>
      </c>
    </row>
    <row r="542" spans="1:21">
      <c r="A542" s="164">
        <v>9155</v>
      </c>
      <c r="B542" s="164" t="s">
        <v>2749</v>
      </c>
      <c r="C542" s="164">
        <v>51300</v>
      </c>
      <c r="D542" s="221" t="s">
        <v>2770</v>
      </c>
      <c r="E542" s="164">
        <v>1022478</v>
      </c>
      <c r="F542" s="218" t="s">
        <v>15</v>
      </c>
      <c r="G542" s="214">
        <v>6580.6955999999991</v>
      </c>
      <c r="H542" s="560" t="s">
        <v>2707</v>
      </c>
      <c r="I542" s="412"/>
      <c r="K542" s="165">
        <v>6430028220144</v>
      </c>
      <c r="L542" s="95">
        <v>1</v>
      </c>
      <c r="M542" s="12">
        <v>305</v>
      </c>
      <c r="N542" s="12">
        <v>702</v>
      </c>
      <c r="O542" s="12">
        <v>420</v>
      </c>
      <c r="P542" s="12">
        <v>55</v>
      </c>
      <c r="Q542" s="12">
        <v>500</v>
      </c>
      <c r="R542" s="12">
        <v>800</v>
      </c>
      <c r="S542" s="12">
        <v>600</v>
      </c>
      <c r="T542" s="12">
        <v>70</v>
      </c>
      <c r="U542" s="12" t="s">
        <v>553</v>
      </c>
    </row>
    <row r="543" spans="1:21">
      <c r="A543" s="164">
        <v>9155</v>
      </c>
      <c r="B543" s="164" t="s">
        <v>2749</v>
      </c>
      <c r="C543" s="164">
        <v>51400</v>
      </c>
      <c r="D543" s="221" t="s">
        <v>2770</v>
      </c>
      <c r="E543" s="164">
        <v>1022479</v>
      </c>
      <c r="F543" s="218" t="s">
        <v>16</v>
      </c>
      <c r="G543" s="214">
        <v>6780.4919999999993</v>
      </c>
      <c r="H543" s="560" t="s">
        <v>2707</v>
      </c>
      <c r="I543" s="412"/>
      <c r="K543" s="165">
        <v>6430028220151</v>
      </c>
      <c r="L543" s="95">
        <v>1</v>
      </c>
      <c r="M543" s="12">
        <v>305</v>
      </c>
      <c r="N543" s="12">
        <v>702</v>
      </c>
      <c r="O543" s="12">
        <v>420</v>
      </c>
      <c r="P543" s="12">
        <v>55</v>
      </c>
      <c r="Q543" s="12">
        <v>500</v>
      </c>
      <c r="R543" s="12">
        <v>800</v>
      </c>
      <c r="S543" s="12">
        <v>600</v>
      </c>
      <c r="T543" s="12">
        <v>70</v>
      </c>
      <c r="U543" s="12" t="s">
        <v>567</v>
      </c>
    </row>
    <row r="544" spans="1:21">
      <c r="A544" s="164">
        <v>9155</v>
      </c>
      <c r="B544" s="164" t="s">
        <v>2749</v>
      </c>
      <c r="C544" s="164">
        <v>51100</v>
      </c>
      <c r="D544" s="221" t="s">
        <v>2756</v>
      </c>
      <c r="E544" s="164">
        <v>1022480</v>
      </c>
      <c r="F544" s="218" t="s">
        <v>17</v>
      </c>
      <c r="G544" s="214">
        <v>5314.2695999999987</v>
      </c>
      <c r="H544" s="560" t="s">
        <v>2707</v>
      </c>
      <c r="I544" s="412"/>
      <c r="K544" s="165">
        <v>6430028220168</v>
      </c>
      <c r="L544" s="95">
        <v>1</v>
      </c>
      <c r="M544" s="12">
        <v>305</v>
      </c>
      <c r="N544" s="12">
        <v>702</v>
      </c>
      <c r="O544" s="12">
        <v>817</v>
      </c>
      <c r="P544" s="12">
        <v>135</v>
      </c>
      <c r="Q544" s="12">
        <v>500</v>
      </c>
      <c r="R544" s="12">
        <v>800</v>
      </c>
      <c r="S544" s="12">
        <v>600</v>
      </c>
      <c r="T544" s="12">
        <v>155</v>
      </c>
      <c r="U544" s="12" t="s">
        <v>516</v>
      </c>
    </row>
    <row r="545" spans="1:21">
      <c r="A545" s="164">
        <v>9155</v>
      </c>
      <c r="B545" s="164" t="s">
        <v>2749</v>
      </c>
      <c r="C545" s="164">
        <v>51100</v>
      </c>
      <c r="D545" s="221" t="s">
        <v>2756</v>
      </c>
      <c r="E545" s="164">
        <v>1022481</v>
      </c>
      <c r="F545" s="218" t="s">
        <v>18</v>
      </c>
      <c r="G545" s="214">
        <v>5570.7011999999995</v>
      </c>
      <c r="H545" s="560" t="s">
        <v>2707</v>
      </c>
      <c r="I545" s="412"/>
      <c r="K545" s="165">
        <v>6430028220175</v>
      </c>
      <c r="L545" s="95">
        <v>1</v>
      </c>
      <c r="M545" s="12">
        <v>305</v>
      </c>
      <c r="N545" s="12">
        <v>702</v>
      </c>
      <c r="O545" s="12">
        <v>817</v>
      </c>
      <c r="P545" s="12">
        <v>140</v>
      </c>
      <c r="Q545" s="12">
        <v>500</v>
      </c>
      <c r="R545" s="12">
        <v>800</v>
      </c>
      <c r="S545" s="12">
        <v>600</v>
      </c>
      <c r="T545" s="12">
        <v>160</v>
      </c>
      <c r="U545" s="12" t="s">
        <v>517</v>
      </c>
    </row>
    <row r="546" spans="1:21">
      <c r="A546" s="164">
        <v>9155</v>
      </c>
      <c r="B546" s="164" t="s">
        <v>2749</v>
      </c>
      <c r="C546" s="164">
        <v>51100</v>
      </c>
      <c r="D546" s="221" t="s">
        <v>2756</v>
      </c>
      <c r="E546" s="164">
        <v>1022482</v>
      </c>
      <c r="F546" s="218" t="s">
        <v>19</v>
      </c>
      <c r="G546" s="214">
        <v>6321.1175999999987</v>
      </c>
      <c r="H546" s="560" t="s">
        <v>2707</v>
      </c>
      <c r="I546" s="412"/>
      <c r="K546" s="165">
        <v>6430028220182</v>
      </c>
      <c r="L546" s="95">
        <v>1</v>
      </c>
      <c r="M546" s="12">
        <v>305</v>
      </c>
      <c r="N546" s="12">
        <v>702</v>
      </c>
      <c r="O546" s="12">
        <v>1214</v>
      </c>
      <c r="P546" s="12">
        <v>240</v>
      </c>
      <c r="Q546" s="12">
        <v>500</v>
      </c>
      <c r="R546" s="12">
        <v>800</v>
      </c>
      <c r="S546" s="12">
        <v>1380</v>
      </c>
      <c r="T546" s="12">
        <v>265</v>
      </c>
      <c r="U546" s="12" t="s">
        <v>2485</v>
      </c>
    </row>
    <row r="547" spans="1:21">
      <c r="A547" s="164">
        <v>9155</v>
      </c>
      <c r="B547" s="164" t="s">
        <v>2749</v>
      </c>
      <c r="C547" s="164">
        <v>51100</v>
      </c>
      <c r="D547" s="221" t="s">
        <v>2756</v>
      </c>
      <c r="E547" s="164">
        <v>1022483</v>
      </c>
      <c r="F547" s="218" t="s">
        <v>20</v>
      </c>
      <c r="G547" s="214">
        <v>6454.8395999999984</v>
      </c>
      <c r="H547" s="560" t="s">
        <v>2707</v>
      </c>
      <c r="I547" s="412"/>
      <c r="K547" s="165">
        <v>6430028220199</v>
      </c>
      <c r="L547" s="95">
        <v>1</v>
      </c>
      <c r="M547" s="12">
        <v>305</v>
      </c>
      <c r="N547" s="12">
        <v>702</v>
      </c>
      <c r="O547" s="12">
        <v>1214</v>
      </c>
      <c r="P547" s="12">
        <v>250</v>
      </c>
      <c r="Q547" s="12">
        <v>500</v>
      </c>
      <c r="R547" s="12">
        <v>800</v>
      </c>
      <c r="S547" s="12">
        <v>1380</v>
      </c>
      <c r="T547" s="12">
        <v>275</v>
      </c>
      <c r="U547" s="12" t="s">
        <v>2486</v>
      </c>
    </row>
    <row r="548" spans="1:21">
      <c r="A548" s="164">
        <v>9155</v>
      </c>
      <c r="B548" s="164" t="s">
        <v>2749</v>
      </c>
      <c r="C548" s="164">
        <v>51200</v>
      </c>
      <c r="D548" s="221" t="s">
        <v>2756</v>
      </c>
      <c r="E548" s="164">
        <v>1022484</v>
      </c>
      <c r="F548" s="218" t="s">
        <v>21</v>
      </c>
      <c r="G548" s="214">
        <v>6000.1848</v>
      </c>
      <c r="H548" s="560" t="s">
        <v>2707</v>
      </c>
      <c r="I548" s="412"/>
      <c r="K548" s="165">
        <v>6430028220205</v>
      </c>
      <c r="L548" s="95">
        <v>1</v>
      </c>
      <c r="M548" s="12">
        <v>305</v>
      </c>
      <c r="N548" s="12">
        <v>702</v>
      </c>
      <c r="O548" s="12">
        <v>817</v>
      </c>
      <c r="P548" s="12">
        <v>140</v>
      </c>
      <c r="Q548" s="12">
        <v>500</v>
      </c>
      <c r="R548" s="12">
        <v>800</v>
      </c>
      <c r="S548" s="12">
        <v>1000</v>
      </c>
      <c r="T548" s="12">
        <v>160</v>
      </c>
      <c r="U548" s="12" t="s">
        <v>488</v>
      </c>
    </row>
    <row r="549" spans="1:21">
      <c r="A549" s="164">
        <v>9155</v>
      </c>
      <c r="B549" s="164" t="s">
        <v>2749</v>
      </c>
      <c r="C549" s="164">
        <v>51200</v>
      </c>
      <c r="D549" s="221" t="s">
        <v>2756</v>
      </c>
      <c r="E549" s="164">
        <v>1022485</v>
      </c>
      <c r="F549" s="218" t="s">
        <v>22</v>
      </c>
      <c r="G549" s="214">
        <v>7018.0451999999996</v>
      </c>
      <c r="H549" s="560" t="s">
        <v>2707</v>
      </c>
      <c r="I549" s="412"/>
      <c r="K549" s="165">
        <v>6430028220212</v>
      </c>
      <c r="L549" s="95">
        <v>1</v>
      </c>
      <c r="M549" s="12">
        <v>305</v>
      </c>
      <c r="N549" s="12">
        <v>702</v>
      </c>
      <c r="O549" s="12">
        <v>1214</v>
      </c>
      <c r="P549" s="12">
        <v>240</v>
      </c>
      <c r="Q549" s="12">
        <v>500</v>
      </c>
      <c r="R549" s="12">
        <v>800</v>
      </c>
      <c r="S549" s="12">
        <v>1380</v>
      </c>
      <c r="T549" s="12">
        <v>265</v>
      </c>
      <c r="U549" s="12" t="s">
        <v>2571</v>
      </c>
    </row>
    <row r="550" spans="1:21">
      <c r="A550" s="164">
        <v>9155</v>
      </c>
      <c r="B550" s="164" t="s">
        <v>2749</v>
      </c>
      <c r="C550" s="164">
        <v>51200</v>
      </c>
      <c r="D550" s="221" t="s">
        <v>2756</v>
      </c>
      <c r="E550" s="164">
        <v>1022486</v>
      </c>
      <c r="F550" s="218" t="s">
        <v>23</v>
      </c>
      <c r="G550" s="214">
        <v>7195.8167999999987</v>
      </c>
      <c r="H550" s="560" t="s">
        <v>2707</v>
      </c>
      <c r="I550" s="412"/>
      <c r="K550" s="165">
        <v>6430028220229</v>
      </c>
      <c r="L550" s="95">
        <v>1</v>
      </c>
      <c r="M550" s="12">
        <v>305</v>
      </c>
      <c r="N550" s="12">
        <v>702</v>
      </c>
      <c r="O550" s="12">
        <v>1214</v>
      </c>
      <c r="P550" s="12">
        <v>250</v>
      </c>
      <c r="Q550" s="12">
        <v>500</v>
      </c>
      <c r="R550" s="12">
        <v>800</v>
      </c>
      <c r="S550" s="12">
        <v>1380</v>
      </c>
      <c r="T550" s="12">
        <v>275</v>
      </c>
      <c r="U550" s="12" t="s">
        <v>2572</v>
      </c>
    </row>
    <row r="551" spans="1:21">
      <c r="A551" s="164">
        <v>9155</v>
      </c>
      <c r="B551" s="164" t="s">
        <v>2749</v>
      </c>
      <c r="C551" s="164">
        <v>51300</v>
      </c>
      <c r="D551" s="221" t="s">
        <v>2756</v>
      </c>
      <c r="E551" s="164">
        <v>1022487</v>
      </c>
      <c r="F551" s="218" t="s">
        <v>24</v>
      </c>
      <c r="G551" s="214">
        <v>7192.6703999999991</v>
      </c>
      <c r="H551" s="560" t="s">
        <v>2707</v>
      </c>
      <c r="I551" s="412"/>
      <c r="K551" s="165">
        <v>6430028220236</v>
      </c>
      <c r="L551" s="95">
        <v>1</v>
      </c>
      <c r="M551" s="12">
        <v>305</v>
      </c>
      <c r="N551" s="12">
        <v>702</v>
      </c>
      <c r="O551" s="12">
        <v>817</v>
      </c>
      <c r="P551" s="12">
        <v>140</v>
      </c>
      <c r="Q551" s="12">
        <v>500</v>
      </c>
      <c r="R551" s="12">
        <v>800</v>
      </c>
      <c r="S551" s="12">
        <v>1000</v>
      </c>
      <c r="T551" s="12">
        <v>160</v>
      </c>
      <c r="U551" s="12" t="s">
        <v>554</v>
      </c>
    </row>
    <row r="552" spans="1:21">
      <c r="A552" s="164">
        <v>9155</v>
      </c>
      <c r="B552" s="164" t="s">
        <v>2749</v>
      </c>
      <c r="C552" s="164">
        <v>51300</v>
      </c>
      <c r="D552" s="221" t="s">
        <v>2756</v>
      </c>
      <c r="E552" s="164">
        <v>1022488</v>
      </c>
      <c r="F552" s="218" t="s">
        <v>25</v>
      </c>
      <c r="G552" s="214">
        <v>8199.518399999999</v>
      </c>
      <c r="H552" s="560" t="s">
        <v>2707</v>
      </c>
      <c r="I552" s="412"/>
      <c r="K552" s="165">
        <v>6430028220243</v>
      </c>
      <c r="L552" s="95">
        <v>1</v>
      </c>
      <c r="M552" s="12">
        <v>305</v>
      </c>
      <c r="N552" s="12">
        <v>702</v>
      </c>
      <c r="O552" s="12">
        <v>1214</v>
      </c>
      <c r="P552" s="12">
        <v>240</v>
      </c>
      <c r="Q552" s="12">
        <v>500</v>
      </c>
      <c r="R552" s="12">
        <v>800</v>
      </c>
      <c r="S552" s="12">
        <v>1380</v>
      </c>
      <c r="T552" s="12">
        <v>265</v>
      </c>
      <c r="U552" s="12" t="s">
        <v>2573</v>
      </c>
    </row>
    <row r="553" spans="1:21">
      <c r="A553" s="164">
        <v>9155</v>
      </c>
      <c r="B553" s="164" t="s">
        <v>2749</v>
      </c>
      <c r="C553" s="164">
        <v>51300</v>
      </c>
      <c r="D553" s="221" t="s">
        <v>2756</v>
      </c>
      <c r="E553" s="164">
        <v>1022489</v>
      </c>
      <c r="F553" s="218" t="s">
        <v>26</v>
      </c>
      <c r="G553" s="214">
        <v>8388.3023999999987</v>
      </c>
      <c r="H553" s="560" t="s">
        <v>2707</v>
      </c>
      <c r="I553" s="412"/>
      <c r="K553" s="165">
        <v>6430028220250</v>
      </c>
      <c r="L553" s="95">
        <v>1</v>
      </c>
      <c r="M553" s="12">
        <v>305</v>
      </c>
      <c r="N553" s="12">
        <v>702</v>
      </c>
      <c r="O553" s="12">
        <v>1214</v>
      </c>
      <c r="P553" s="12">
        <v>250</v>
      </c>
      <c r="Q553" s="12">
        <v>500</v>
      </c>
      <c r="R553" s="12">
        <v>800</v>
      </c>
      <c r="S553" s="12">
        <v>1380</v>
      </c>
      <c r="T553" s="12">
        <v>275</v>
      </c>
      <c r="U553" s="12" t="s">
        <v>2574</v>
      </c>
    </row>
    <row r="554" spans="1:21">
      <c r="A554" s="164">
        <v>9155</v>
      </c>
      <c r="B554" s="164" t="s">
        <v>2749</v>
      </c>
      <c r="C554" s="164">
        <v>51400</v>
      </c>
      <c r="D554" s="221" t="s">
        <v>2756</v>
      </c>
      <c r="E554" s="164">
        <v>1022490</v>
      </c>
      <c r="F554" s="218" t="s">
        <v>27</v>
      </c>
      <c r="G554" s="214">
        <v>7814.0843999999979</v>
      </c>
      <c r="H554" s="560" t="s">
        <v>2707</v>
      </c>
      <c r="I554" s="412"/>
      <c r="K554" s="165">
        <v>6430028220267</v>
      </c>
      <c r="L554" s="95">
        <v>1</v>
      </c>
      <c r="M554" s="12">
        <v>305</v>
      </c>
      <c r="N554" s="12">
        <v>702</v>
      </c>
      <c r="O554" s="12">
        <v>817</v>
      </c>
      <c r="P554" s="12">
        <v>140</v>
      </c>
      <c r="Q554" s="12">
        <v>500</v>
      </c>
      <c r="R554" s="12">
        <v>800</v>
      </c>
      <c r="S554" s="12">
        <v>1000</v>
      </c>
      <c r="T554" s="12">
        <v>160</v>
      </c>
      <c r="U554" s="12" t="s">
        <v>568</v>
      </c>
    </row>
    <row r="555" spans="1:21">
      <c r="A555" s="164">
        <v>9155</v>
      </c>
      <c r="B555" s="164" t="s">
        <v>2749</v>
      </c>
      <c r="C555" s="164">
        <v>51400</v>
      </c>
      <c r="D555" s="221" t="s">
        <v>2756</v>
      </c>
      <c r="E555" s="164">
        <v>1022491</v>
      </c>
      <c r="F555" s="218" t="s">
        <v>28</v>
      </c>
      <c r="G555" s="214">
        <v>8624.2823999999982</v>
      </c>
      <c r="H555" s="560" t="s">
        <v>2707</v>
      </c>
      <c r="I555" s="412"/>
      <c r="K555" s="165">
        <v>6430028220274</v>
      </c>
      <c r="L555" s="95">
        <v>1</v>
      </c>
      <c r="M555" s="12">
        <v>305</v>
      </c>
      <c r="N555" s="12">
        <v>702</v>
      </c>
      <c r="O555" s="12">
        <v>1214</v>
      </c>
      <c r="P555" s="12">
        <v>240</v>
      </c>
      <c r="Q555" s="12">
        <v>500</v>
      </c>
      <c r="R555" s="12">
        <v>800</v>
      </c>
      <c r="S555" s="12">
        <v>1380</v>
      </c>
      <c r="T555" s="12">
        <v>265</v>
      </c>
      <c r="U555" s="12" t="s">
        <v>2575</v>
      </c>
    </row>
    <row r="556" spans="1:21">
      <c r="A556" s="164">
        <v>9155</v>
      </c>
      <c r="B556" s="164" t="s">
        <v>2749</v>
      </c>
      <c r="C556" s="164">
        <v>51400</v>
      </c>
      <c r="D556" s="221" t="s">
        <v>2756</v>
      </c>
      <c r="E556" s="164">
        <v>1022492</v>
      </c>
      <c r="F556" s="218" t="s">
        <v>29</v>
      </c>
      <c r="G556" s="214">
        <v>8701.3691999999992</v>
      </c>
      <c r="H556" s="560" t="s">
        <v>2707</v>
      </c>
      <c r="I556" s="412"/>
      <c r="K556" s="165">
        <v>6430028220281</v>
      </c>
      <c r="L556" s="95">
        <v>1</v>
      </c>
      <c r="M556" s="12">
        <v>305</v>
      </c>
      <c r="N556" s="12">
        <v>702</v>
      </c>
      <c r="O556" s="12">
        <v>1214</v>
      </c>
      <c r="P556" s="12">
        <v>240</v>
      </c>
      <c r="Q556" s="12">
        <v>500</v>
      </c>
      <c r="R556" s="12">
        <v>800</v>
      </c>
      <c r="S556" s="12">
        <v>1380</v>
      </c>
      <c r="T556" s="12">
        <v>275</v>
      </c>
      <c r="U556" s="12" t="s">
        <v>2576</v>
      </c>
    </row>
    <row r="557" spans="1:21">
      <c r="A557" s="164">
        <v>9155</v>
      </c>
      <c r="B557" s="164" t="s">
        <v>2749</v>
      </c>
      <c r="C557" s="164">
        <v>51100</v>
      </c>
      <c r="D557" s="221" t="s">
        <v>2788</v>
      </c>
      <c r="E557" s="164">
        <v>1022493</v>
      </c>
      <c r="F557" s="218" t="s">
        <v>30</v>
      </c>
      <c r="G557" s="214">
        <v>5910.5123999999987</v>
      </c>
      <c r="H557" s="560" t="s">
        <v>2707</v>
      </c>
      <c r="I557" s="412"/>
      <c r="K557" s="165">
        <v>6430028220298</v>
      </c>
      <c r="L557" s="95">
        <v>1</v>
      </c>
      <c r="M557" s="12">
        <v>305</v>
      </c>
      <c r="N557" s="12">
        <v>702</v>
      </c>
      <c r="O557" s="12">
        <v>817</v>
      </c>
      <c r="P557" s="12">
        <v>135</v>
      </c>
      <c r="Q557" s="12">
        <v>500</v>
      </c>
      <c r="R557" s="12">
        <v>800</v>
      </c>
      <c r="S557" s="12">
        <v>1000</v>
      </c>
      <c r="T557" s="12">
        <v>155</v>
      </c>
      <c r="U557" s="12" t="s">
        <v>518</v>
      </c>
    </row>
    <row r="558" spans="1:21">
      <c r="A558" s="164">
        <v>9155</v>
      </c>
      <c r="B558" s="164" t="s">
        <v>2749</v>
      </c>
      <c r="C558" s="164">
        <v>51100</v>
      </c>
      <c r="D558" s="221" t="s">
        <v>2788</v>
      </c>
      <c r="E558" s="164">
        <v>1022494</v>
      </c>
      <c r="F558" s="218" t="s">
        <v>31</v>
      </c>
      <c r="G558" s="214">
        <v>7392.4667999999992</v>
      </c>
      <c r="H558" s="560" t="s">
        <v>2707</v>
      </c>
      <c r="I558" s="412"/>
      <c r="K558" s="165">
        <v>6430028220304</v>
      </c>
      <c r="L558" s="95">
        <v>1</v>
      </c>
      <c r="M558" s="12">
        <v>305</v>
      </c>
      <c r="N558" s="12">
        <v>702</v>
      </c>
      <c r="O558" s="12">
        <v>1214</v>
      </c>
      <c r="P558" s="12">
        <v>240</v>
      </c>
      <c r="Q558" s="12">
        <v>500</v>
      </c>
      <c r="R558" s="12">
        <v>800</v>
      </c>
      <c r="S558" s="12">
        <v>1380</v>
      </c>
      <c r="T558" s="12">
        <v>265</v>
      </c>
      <c r="U558" s="12" t="s">
        <v>2487</v>
      </c>
    </row>
    <row r="559" spans="1:21">
      <c r="A559" s="164">
        <v>9155</v>
      </c>
      <c r="B559" s="164" t="s">
        <v>2749</v>
      </c>
      <c r="C559" s="164">
        <v>51200</v>
      </c>
      <c r="D559" s="221" t="s">
        <v>2788</v>
      </c>
      <c r="E559" s="164">
        <v>1022495</v>
      </c>
      <c r="F559" s="218" t="s">
        <v>32</v>
      </c>
      <c r="G559" s="214">
        <v>6218.859599999998</v>
      </c>
      <c r="H559" s="560" t="s">
        <v>2707</v>
      </c>
      <c r="I559" s="412"/>
      <c r="K559" s="165">
        <v>6430028220311</v>
      </c>
      <c r="L559" s="95">
        <v>1</v>
      </c>
      <c r="M559" s="12">
        <v>305</v>
      </c>
      <c r="N559" s="12">
        <v>702</v>
      </c>
      <c r="O559" s="12">
        <v>817</v>
      </c>
      <c r="P559" s="12">
        <v>135</v>
      </c>
      <c r="Q559" s="12">
        <v>500</v>
      </c>
      <c r="R559" s="12">
        <v>800</v>
      </c>
      <c r="S559" s="12">
        <v>1000</v>
      </c>
      <c r="T559" s="12">
        <v>155</v>
      </c>
      <c r="U559" s="12" t="s">
        <v>2577</v>
      </c>
    </row>
    <row r="560" spans="1:21">
      <c r="A560" s="164">
        <v>9155</v>
      </c>
      <c r="B560" s="164" t="s">
        <v>2749</v>
      </c>
      <c r="C560" s="164">
        <v>51200</v>
      </c>
      <c r="D560" s="221" t="s">
        <v>2788</v>
      </c>
      <c r="E560" s="164">
        <v>1022496</v>
      </c>
      <c r="F560" s="218" t="s">
        <v>33</v>
      </c>
      <c r="G560" s="214">
        <v>7793.6327999999985</v>
      </c>
      <c r="H560" s="560" t="s">
        <v>2707</v>
      </c>
      <c r="I560" s="412"/>
      <c r="K560" s="165">
        <v>6430028220328</v>
      </c>
      <c r="L560" s="95">
        <v>1</v>
      </c>
      <c r="M560" s="12">
        <v>305</v>
      </c>
      <c r="N560" s="12">
        <v>702</v>
      </c>
      <c r="O560" s="12">
        <v>1214</v>
      </c>
      <c r="P560" s="12">
        <v>240</v>
      </c>
      <c r="Q560" s="12">
        <v>500</v>
      </c>
      <c r="R560" s="12">
        <v>800</v>
      </c>
      <c r="S560" s="12">
        <v>1380</v>
      </c>
      <c r="T560" s="12">
        <v>265</v>
      </c>
      <c r="U560" s="12" t="s">
        <v>2578</v>
      </c>
    </row>
    <row r="561" spans="1:21">
      <c r="A561" s="164">
        <v>9155</v>
      </c>
      <c r="B561" s="164" t="s">
        <v>2749</v>
      </c>
      <c r="C561" s="164">
        <v>51300</v>
      </c>
      <c r="D561" s="221" t="s">
        <v>2788</v>
      </c>
      <c r="E561" s="164">
        <v>1022497</v>
      </c>
      <c r="F561" s="218" t="s">
        <v>34</v>
      </c>
      <c r="G561" s="214">
        <v>8599.1111999999994</v>
      </c>
      <c r="H561" s="560" t="s">
        <v>2707</v>
      </c>
      <c r="I561" s="412"/>
      <c r="K561" s="165">
        <v>6430028220335</v>
      </c>
      <c r="L561" s="95">
        <v>1</v>
      </c>
      <c r="M561" s="12">
        <v>305</v>
      </c>
      <c r="N561" s="12">
        <v>702</v>
      </c>
      <c r="O561" s="12">
        <v>1214</v>
      </c>
      <c r="P561" s="12">
        <v>240</v>
      </c>
      <c r="Q561" s="12">
        <v>500</v>
      </c>
      <c r="R561" s="12">
        <v>800</v>
      </c>
      <c r="S561" s="12">
        <v>1380</v>
      </c>
      <c r="T561" s="12">
        <v>265</v>
      </c>
      <c r="U561" s="12" t="s">
        <v>2579</v>
      </c>
    </row>
    <row r="562" spans="1:21">
      <c r="A562" s="164">
        <v>9155</v>
      </c>
      <c r="B562" s="164" t="s">
        <v>2749</v>
      </c>
      <c r="C562" s="164">
        <v>51400</v>
      </c>
      <c r="D562" s="221" t="s">
        <v>2788</v>
      </c>
      <c r="E562" s="164">
        <v>1022498</v>
      </c>
      <c r="F562" s="218" t="s">
        <v>35</v>
      </c>
      <c r="G562" s="214">
        <v>9225.2447999999986</v>
      </c>
      <c r="H562" s="560" t="s">
        <v>2707</v>
      </c>
      <c r="I562" s="412"/>
      <c r="K562" s="165">
        <v>6430028220342</v>
      </c>
      <c r="L562" s="95">
        <v>1</v>
      </c>
      <c r="M562" s="12">
        <v>305</v>
      </c>
      <c r="N562" s="12">
        <v>702</v>
      </c>
      <c r="O562" s="12">
        <v>1214</v>
      </c>
      <c r="P562" s="12">
        <v>240</v>
      </c>
      <c r="Q562" s="12">
        <v>500</v>
      </c>
      <c r="R562" s="12">
        <v>800</v>
      </c>
      <c r="S562" s="12">
        <v>1380</v>
      </c>
      <c r="T562" s="12">
        <v>265</v>
      </c>
      <c r="U562" s="12" t="s">
        <v>2580</v>
      </c>
    </row>
    <row r="563" spans="1:21">
      <c r="A563" s="164">
        <v>9155</v>
      </c>
      <c r="B563" s="164" t="s">
        <v>2749</v>
      </c>
      <c r="C563" s="164">
        <v>51100</v>
      </c>
      <c r="D563" s="221" t="s">
        <v>2795</v>
      </c>
      <c r="E563" s="164">
        <v>1022499</v>
      </c>
      <c r="F563" s="218" t="s">
        <v>36</v>
      </c>
      <c r="G563" s="214">
        <v>6997.5935999999983</v>
      </c>
      <c r="H563" s="560" t="s">
        <v>2707</v>
      </c>
      <c r="I563" s="412"/>
      <c r="K563" s="165">
        <v>6430028220359</v>
      </c>
      <c r="L563" s="95">
        <v>1</v>
      </c>
      <c r="M563" s="12">
        <v>305</v>
      </c>
      <c r="N563" s="12">
        <v>702</v>
      </c>
      <c r="O563" s="12">
        <v>817</v>
      </c>
      <c r="P563" s="12">
        <v>155</v>
      </c>
      <c r="Q563" s="12">
        <v>500</v>
      </c>
      <c r="R563" s="12">
        <v>800</v>
      </c>
      <c r="S563" s="12">
        <v>1380</v>
      </c>
      <c r="T563" s="12">
        <v>180</v>
      </c>
      <c r="U563" s="12" t="s">
        <v>519</v>
      </c>
    </row>
    <row r="564" spans="1:21">
      <c r="A564" s="164">
        <v>9155</v>
      </c>
      <c r="B564" s="164" t="s">
        <v>2749</v>
      </c>
      <c r="C564" s="164">
        <v>51100</v>
      </c>
      <c r="D564" s="221" t="s">
        <v>2797</v>
      </c>
      <c r="E564" s="164">
        <v>1022500</v>
      </c>
      <c r="F564" s="218" t="s">
        <v>37</v>
      </c>
      <c r="G564" s="214">
        <v>7843.9751999999989</v>
      </c>
      <c r="H564" s="560" t="s">
        <v>2707</v>
      </c>
      <c r="I564" s="412"/>
      <c r="K564" s="165">
        <v>6430028220366</v>
      </c>
      <c r="L564" s="95">
        <v>1</v>
      </c>
      <c r="M564" s="12">
        <v>305</v>
      </c>
      <c r="N564" s="12">
        <v>702</v>
      </c>
      <c r="O564" s="12">
        <v>817</v>
      </c>
      <c r="P564" s="12">
        <v>250</v>
      </c>
      <c r="Q564" s="12">
        <v>500</v>
      </c>
      <c r="R564" s="12">
        <v>800</v>
      </c>
      <c r="S564" s="12">
        <v>1380</v>
      </c>
      <c r="T564" s="12">
        <v>270</v>
      </c>
      <c r="U564" s="12" t="s">
        <v>520</v>
      </c>
    </row>
    <row r="565" spans="1:21">
      <c r="A565" s="164">
        <v>9155</v>
      </c>
      <c r="B565" s="164" t="s">
        <v>2749</v>
      </c>
      <c r="C565" s="164">
        <v>51200</v>
      </c>
      <c r="D565" s="221" t="s">
        <v>2795</v>
      </c>
      <c r="E565" s="164">
        <v>1022501</v>
      </c>
      <c r="F565" s="218" t="s">
        <v>38</v>
      </c>
      <c r="G565" s="214">
        <v>7390.8935999999985</v>
      </c>
      <c r="H565" s="560" t="s">
        <v>2707</v>
      </c>
      <c r="I565" s="412"/>
      <c r="K565" s="165">
        <v>6430028220373</v>
      </c>
      <c r="L565" s="95">
        <v>1</v>
      </c>
      <c r="M565" s="12">
        <v>305</v>
      </c>
      <c r="N565" s="12">
        <v>702</v>
      </c>
      <c r="O565" s="12">
        <v>817</v>
      </c>
      <c r="P565" s="12">
        <v>155</v>
      </c>
      <c r="Q565" s="12">
        <v>500</v>
      </c>
      <c r="R565" s="12">
        <v>800</v>
      </c>
      <c r="S565" s="12">
        <v>1380</v>
      </c>
      <c r="T565" s="12">
        <v>180</v>
      </c>
      <c r="U565" s="12" t="s">
        <v>489</v>
      </c>
    </row>
    <row r="566" spans="1:21">
      <c r="A566" s="164">
        <v>9155</v>
      </c>
      <c r="B566" s="164" t="s">
        <v>2749</v>
      </c>
      <c r="C566" s="164">
        <v>51200</v>
      </c>
      <c r="D566" s="221" t="s">
        <v>2797</v>
      </c>
      <c r="E566" s="164">
        <v>1022502</v>
      </c>
      <c r="F566" s="218" t="s">
        <v>39</v>
      </c>
      <c r="G566" s="214">
        <v>8411.9003999999986</v>
      </c>
      <c r="H566" s="560" t="s">
        <v>2707</v>
      </c>
      <c r="I566" s="412"/>
      <c r="K566" s="165">
        <v>6430028220380</v>
      </c>
      <c r="L566" s="95">
        <v>1</v>
      </c>
      <c r="M566" s="12">
        <v>305</v>
      </c>
      <c r="N566" s="12">
        <v>702</v>
      </c>
      <c r="O566" s="12">
        <v>817</v>
      </c>
      <c r="P566" s="12">
        <v>250</v>
      </c>
      <c r="Q566" s="12">
        <v>500</v>
      </c>
      <c r="R566" s="12">
        <v>800</v>
      </c>
      <c r="S566" s="12">
        <v>1380</v>
      </c>
      <c r="T566" s="12">
        <v>270</v>
      </c>
      <c r="U566" s="12" t="s">
        <v>490</v>
      </c>
    </row>
    <row r="567" spans="1:21">
      <c r="A567" s="164">
        <v>9155</v>
      </c>
      <c r="B567" s="164" t="s">
        <v>2749</v>
      </c>
      <c r="C567" s="164">
        <v>51400</v>
      </c>
      <c r="D567" s="221" t="s">
        <v>2795</v>
      </c>
      <c r="E567" s="164">
        <v>1022503</v>
      </c>
      <c r="F567" s="218" t="s">
        <v>40</v>
      </c>
      <c r="G567" s="214">
        <v>10040.162399999999</v>
      </c>
      <c r="H567" s="560" t="s">
        <v>2707</v>
      </c>
      <c r="I567" s="412"/>
      <c r="K567" s="165">
        <v>6430028220397</v>
      </c>
      <c r="L567" s="95">
        <v>1</v>
      </c>
      <c r="M567" s="12">
        <v>305</v>
      </c>
      <c r="N567" s="12">
        <v>702</v>
      </c>
      <c r="O567" s="12">
        <v>817</v>
      </c>
      <c r="P567" s="12">
        <v>160</v>
      </c>
      <c r="Q567" s="12">
        <v>500</v>
      </c>
      <c r="R567" s="12">
        <v>800</v>
      </c>
      <c r="S567" s="12">
        <v>1380</v>
      </c>
      <c r="T567" s="12">
        <v>185</v>
      </c>
      <c r="U567" s="12" t="s">
        <v>555</v>
      </c>
    </row>
    <row r="568" spans="1:21">
      <c r="A568" s="164">
        <v>9155</v>
      </c>
      <c r="B568" s="164" t="s">
        <v>2749</v>
      </c>
      <c r="C568" s="164">
        <v>51400</v>
      </c>
      <c r="D568" s="221" t="s">
        <v>2797</v>
      </c>
      <c r="E568" s="164">
        <v>1022504</v>
      </c>
      <c r="F568" s="218" t="s">
        <v>41</v>
      </c>
      <c r="G568" s="214">
        <v>11091.059999999998</v>
      </c>
      <c r="H568" s="560" t="s">
        <v>2707</v>
      </c>
      <c r="I568" s="412"/>
      <c r="K568" s="165">
        <v>6430028220403</v>
      </c>
      <c r="L568" s="95">
        <v>1</v>
      </c>
      <c r="M568" s="12">
        <v>305</v>
      </c>
      <c r="N568" s="12">
        <v>702</v>
      </c>
      <c r="O568" s="12">
        <v>817</v>
      </c>
      <c r="P568" s="12">
        <v>250</v>
      </c>
      <c r="Q568" s="12">
        <v>500</v>
      </c>
      <c r="R568" s="12">
        <v>800</v>
      </c>
      <c r="S568" s="12">
        <v>1380</v>
      </c>
      <c r="T568" s="12">
        <v>275</v>
      </c>
      <c r="U568" s="12" t="s">
        <v>556</v>
      </c>
    </row>
    <row r="569" spans="1:21">
      <c r="A569" s="164">
        <v>9155</v>
      </c>
      <c r="B569" s="164" t="s">
        <v>2749</v>
      </c>
      <c r="C569" s="164">
        <v>51400</v>
      </c>
      <c r="D569" s="221" t="s">
        <v>2795</v>
      </c>
      <c r="E569" s="164">
        <v>1022505</v>
      </c>
      <c r="F569" s="218" t="s">
        <v>42</v>
      </c>
      <c r="G569" s="214">
        <v>10831.481999999998</v>
      </c>
      <c r="H569" s="560" t="s">
        <v>2707</v>
      </c>
      <c r="I569" s="412"/>
      <c r="K569" s="165">
        <v>6430028220410</v>
      </c>
      <c r="L569" s="95">
        <v>1</v>
      </c>
      <c r="M569" s="12">
        <v>305</v>
      </c>
      <c r="N569" s="12">
        <v>702</v>
      </c>
      <c r="O569" s="12">
        <v>817</v>
      </c>
      <c r="P569" s="12">
        <v>160</v>
      </c>
      <c r="Q569" s="12">
        <v>500</v>
      </c>
      <c r="R569" s="12">
        <v>800</v>
      </c>
      <c r="S569" s="12">
        <v>1380</v>
      </c>
      <c r="T569" s="12">
        <v>185</v>
      </c>
      <c r="U569" s="12" t="s">
        <v>569</v>
      </c>
    </row>
    <row r="570" spans="1:21">
      <c r="A570" s="164">
        <v>9155</v>
      </c>
      <c r="B570" s="164" t="s">
        <v>2749</v>
      </c>
      <c r="C570" s="164">
        <v>51400</v>
      </c>
      <c r="D570" s="221" t="s">
        <v>2797</v>
      </c>
      <c r="E570" s="164">
        <v>1022506</v>
      </c>
      <c r="F570" s="218" t="s">
        <v>43</v>
      </c>
      <c r="G570" s="214">
        <v>11701.461599999999</v>
      </c>
      <c r="H570" s="560" t="s">
        <v>2707</v>
      </c>
      <c r="I570" s="412"/>
      <c r="K570" s="165">
        <v>6430028220427</v>
      </c>
      <c r="L570" s="95">
        <v>1</v>
      </c>
      <c r="M570" s="12">
        <v>305</v>
      </c>
      <c r="N570" s="12">
        <v>702</v>
      </c>
      <c r="O570" s="12">
        <v>817</v>
      </c>
      <c r="P570" s="12">
        <v>250</v>
      </c>
      <c r="Q570" s="12">
        <v>500</v>
      </c>
      <c r="R570" s="12">
        <v>800</v>
      </c>
      <c r="S570" s="12">
        <v>1380</v>
      </c>
      <c r="T570" s="12">
        <v>275</v>
      </c>
      <c r="U570" s="12" t="s">
        <v>570</v>
      </c>
    </row>
    <row r="571" spans="1:21">
      <c r="A571" s="164">
        <v>9155</v>
      </c>
      <c r="B571" s="164" t="s">
        <v>2749</v>
      </c>
      <c r="C571" s="164">
        <v>51100</v>
      </c>
      <c r="D571" s="221" t="s">
        <v>2759</v>
      </c>
      <c r="E571" s="164">
        <v>1022507</v>
      </c>
      <c r="F571" s="218" t="s">
        <v>44</v>
      </c>
      <c r="G571" s="214">
        <v>5742.1799999999994</v>
      </c>
      <c r="H571" s="560" t="s">
        <v>2707</v>
      </c>
      <c r="I571" s="412"/>
      <c r="K571" s="165">
        <v>6430028220434</v>
      </c>
      <c r="L571" s="95">
        <v>1</v>
      </c>
      <c r="M571" s="12">
        <v>305</v>
      </c>
      <c r="N571" s="12">
        <v>730</v>
      </c>
      <c r="O571" s="12">
        <v>817</v>
      </c>
      <c r="P571" s="12">
        <v>150</v>
      </c>
      <c r="Q571" s="12">
        <v>500</v>
      </c>
      <c r="R571" s="12">
        <v>800</v>
      </c>
      <c r="S571" s="12">
        <v>1000</v>
      </c>
      <c r="T571" s="12">
        <v>170</v>
      </c>
      <c r="U571" s="12" t="s">
        <v>521</v>
      </c>
    </row>
    <row r="572" spans="1:21">
      <c r="A572" s="164">
        <v>9155</v>
      </c>
      <c r="B572" s="164" t="s">
        <v>2749</v>
      </c>
      <c r="C572" s="164">
        <v>51100</v>
      </c>
      <c r="D572" s="221" t="s">
        <v>2759</v>
      </c>
      <c r="E572" s="164">
        <v>1022508</v>
      </c>
      <c r="F572" s="218" t="s">
        <v>45</v>
      </c>
      <c r="G572" s="214">
        <v>6000.1848</v>
      </c>
      <c r="H572" s="560" t="s">
        <v>2707</v>
      </c>
      <c r="I572" s="412"/>
      <c r="K572" s="165">
        <v>6430028220441</v>
      </c>
      <c r="L572" s="95">
        <v>1</v>
      </c>
      <c r="M572" s="12">
        <v>305</v>
      </c>
      <c r="N572" s="12">
        <v>730</v>
      </c>
      <c r="O572" s="12">
        <v>817</v>
      </c>
      <c r="P572" s="12">
        <v>155</v>
      </c>
      <c r="Q572" s="12">
        <v>500</v>
      </c>
      <c r="R572" s="12">
        <v>800</v>
      </c>
      <c r="S572" s="12">
        <v>1000</v>
      </c>
      <c r="T572" s="12">
        <v>175</v>
      </c>
      <c r="U572" s="12" t="s">
        <v>522</v>
      </c>
    </row>
    <row r="573" spans="1:21">
      <c r="A573" s="164">
        <v>9155</v>
      </c>
      <c r="B573" s="164" t="s">
        <v>2749</v>
      </c>
      <c r="C573" s="164">
        <v>51100</v>
      </c>
      <c r="D573" s="221" t="s">
        <v>2759</v>
      </c>
      <c r="E573" s="164">
        <v>1022509</v>
      </c>
      <c r="F573" s="218" t="s">
        <v>46</v>
      </c>
      <c r="G573" s="214">
        <v>6758.4671999999991</v>
      </c>
      <c r="H573" s="560" t="s">
        <v>2707</v>
      </c>
      <c r="I573" s="412"/>
      <c r="K573" s="165">
        <v>6430028220458</v>
      </c>
      <c r="L573" s="95">
        <v>1</v>
      </c>
      <c r="M573" s="12">
        <v>305</v>
      </c>
      <c r="N573" s="12">
        <v>730</v>
      </c>
      <c r="O573" s="12">
        <v>1214</v>
      </c>
      <c r="P573" s="12">
        <v>255</v>
      </c>
      <c r="Q573" s="12">
        <v>500</v>
      </c>
      <c r="R573" s="12">
        <v>800</v>
      </c>
      <c r="S573" s="12">
        <v>1380</v>
      </c>
      <c r="T573" s="12">
        <v>280</v>
      </c>
      <c r="U573" s="12" t="s">
        <v>2488</v>
      </c>
    </row>
    <row r="574" spans="1:21">
      <c r="A574" s="164">
        <v>9155</v>
      </c>
      <c r="B574" s="164" t="s">
        <v>2749</v>
      </c>
      <c r="C574" s="164">
        <v>51100</v>
      </c>
      <c r="D574" s="221" t="s">
        <v>2759</v>
      </c>
      <c r="E574" s="164">
        <v>1022510</v>
      </c>
      <c r="F574" s="218" t="s">
        <v>47</v>
      </c>
      <c r="G574" s="214">
        <v>6827.6879999999983</v>
      </c>
      <c r="H574" s="560" t="s">
        <v>2707</v>
      </c>
      <c r="I574" s="412"/>
      <c r="K574" s="165">
        <v>6430028220465</v>
      </c>
      <c r="L574" s="95">
        <v>1</v>
      </c>
      <c r="M574" s="12">
        <v>305</v>
      </c>
      <c r="N574" s="12">
        <v>730</v>
      </c>
      <c r="O574" s="12">
        <v>1214</v>
      </c>
      <c r="P574" s="12">
        <v>265</v>
      </c>
      <c r="Q574" s="12">
        <v>500</v>
      </c>
      <c r="R574" s="12">
        <v>800</v>
      </c>
      <c r="S574" s="12">
        <v>1380</v>
      </c>
      <c r="T574" s="12">
        <v>290</v>
      </c>
      <c r="U574" s="12" t="s">
        <v>2489</v>
      </c>
    </row>
    <row r="575" spans="1:21">
      <c r="A575" s="164">
        <v>9155</v>
      </c>
      <c r="B575" s="164" t="s">
        <v>2749</v>
      </c>
      <c r="C575" s="164">
        <v>51200</v>
      </c>
      <c r="D575" s="221" t="s">
        <v>2759</v>
      </c>
      <c r="E575" s="164">
        <v>1022511</v>
      </c>
      <c r="F575" s="218" t="s">
        <v>48</v>
      </c>
      <c r="G575" s="214">
        <v>6426.521999999999</v>
      </c>
      <c r="H575" s="560" t="s">
        <v>2707</v>
      </c>
      <c r="I575" s="412"/>
      <c r="K575" s="165">
        <v>6430028220472</v>
      </c>
      <c r="L575" s="95">
        <v>1</v>
      </c>
      <c r="M575" s="12">
        <v>305</v>
      </c>
      <c r="N575" s="12">
        <v>730</v>
      </c>
      <c r="O575" s="12">
        <v>817</v>
      </c>
      <c r="P575" s="12">
        <v>155</v>
      </c>
      <c r="Q575" s="12">
        <v>500</v>
      </c>
      <c r="R575" s="12">
        <v>800</v>
      </c>
      <c r="S575" s="12">
        <v>1000</v>
      </c>
      <c r="T575" s="12">
        <v>175</v>
      </c>
      <c r="U575" s="12" t="s">
        <v>491</v>
      </c>
    </row>
    <row r="576" spans="1:21">
      <c r="A576" s="164">
        <v>9155</v>
      </c>
      <c r="B576" s="164" t="s">
        <v>2749</v>
      </c>
      <c r="C576" s="164">
        <v>51200</v>
      </c>
      <c r="D576" s="221" t="s">
        <v>2759</v>
      </c>
      <c r="E576" s="164">
        <v>1022512</v>
      </c>
      <c r="F576" s="218" t="s">
        <v>49</v>
      </c>
      <c r="G576" s="214">
        <v>7453.8215999999993</v>
      </c>
      <c r="H576" s="560" t="s">
        <v>2707</v>
      </c>
      <c r="I576" s="412"/>
      <c r="K576" s="165">
        <v>6430028220489</v>
      </c>
      <c r="L576" s="95">
        <v>1</v>
      </c>
      <c r="M576" s="12">
        <v>305</v>
      </c>
      <c r="N576" s="12">
        <v>730</v>
      </c>
      <c r="O576" s="12">
        <v>1214</v>
      </c>
      <c r="P576" s="12">
        <v>255</v>
      </c>
      <c r="Q576" s="12">
        <v>500</v>
      </c>
      <c r="R576" s="12">
        <v>800</v>
      </c>
      <c r="S576" s="12">
        <v>1380</v>
      </c>
      <c r="T576" s="12">
        <v>280</v>
      </c>
      <c r="U576" s="12" t="s">
        <v>2581</v>
      </c>
    </row>
    <row r="577" spans="1:21">
      <c r="A577" s="164">
        <v>9155</v>
      </c>
      <c r="B577" s="164" t="s">
        <v>2749</v>
      </c>
      <c r="C577" s="164">
        <v>51200</v>
      </c>
      <c r="D577" s="221" t="s">
        <v>2759</v>
      </c>
      <c r="E577" s="164">
        <v>1022513</v>
      </c>
      <c r="F577" s="218" t="s">
        <v>50</v>
      </c>
      <c r="G577" s="214">
        <v>7630.0199999999977</v>
      </c>
      <c r="H577" s="560" t="s">
        <v>2707</v>
      </c>
      <c r="I577" s="412"/>
      <c r="K577" s="165">
        <v>6430028220496</v>
      </c>
      <c r="L577" s="95">
        <v>1</v>
      </c>
      <c r="M577" s="12">
        <v>305</v>
      </c>
      <c r="N577" s="12">
        <v>730</v>
      </c>
      <c r="O577" s="12">
        <v>1214</v>
      </c>
      <c r="P577" s="12">
        <v>265</v>
      </c>
      <c r="Q577" s="12">
        <v>500</v>
      </c>
      <c r="R577" s="12">
        <v>800</v>
      </c>
      <c r="S577" s="12">
        <v>1380</v>
      </c>
      <c r="T577" s="12">
        <v>290</v>
      </c>
      <c r="U577" s="12" t="s">
        <v>2582</v>
      </c>
    </row>
    <row r="578" spans="1:21">
      <c r="A578" s="164">
        <v>9155</v>
      </c>
      <c r="B578" s="164" t="s">
        <v>2749</v>
      </c>
      <c r="C578" s="164">
        <v>51300</v>
      </c>
      <c r="D578" s="221" t="s">
        <v>2759</v>
      </c>
      <c r="E578" s="164">
        <v>1022514</v>
      </c>
      <c r="F578" s="218" t="s">
        <v>51</v>
      </c>
      <c r="G578" s="214">
        <v>7573.384799999998</v>
      </c>
      <c r="H578" s="560" t="s">
        <v>2707</v>
      </c>
      <c r="I578" s="412"/>
      <c r="K578" s="165">
        <v>6430028220502</v>
      </c>
      <c r="L578" s="95">
        <v>1</v>
      </c>
      <c r="M578" s="12">
        <v>305</v>
      </c>
      <c r="N578" s="12">
        <v>730</v>
      </c>
      <c r="O578" s="12">
        <v>817</v>
      </c>
      <c r="P578" s="12">
        <v>155</v>
      </c>
      <c r="Q578" s="12">
        <v>500</v>
      </c>
      <c r="R578" s="12">
        <v>800</v>
      </c>
      <c r="S578" s="12">
        <v>1000</v>
      </c>
      <c r="T578" s="12">
        <v>175</v>
      </c>
      <c r="U578" s="12" t="s">
        <v>557</v>
      </c>
    </row>
    <row r="579" spans="1:21">
      <c r="A579" s="164">
        <v>9155</v>
      </c>
      <c r="B579" s="164" t="s">
        <v>2749</v>
      </c>
      <c r="C579" s="164">
        <v>51300</v>
      </c>
      <c r="D579" s="221" t="s">
        <v>2759</v>
      </c>
      <c r="E579" s="164">
        <v>1022515</v>
      </c>
      <c r="F579" s="218" t="s">
        <v>52</v>
      </c>
      <c r="G579" s="214">
        <v>8624.2823999999982</v>
      </c>
      <c r="H579" s="560" t="s">
        <v>2707</v>
      </c>
      <c r="I579" s="412"/>
      <c r="K579" s="165">
        <v>6430028220519</v>
      </c>
      <c r="L579" s="95">
        <v>1</v>
      </c>
      <c r="M579" s="12">
        <v>305</v>
      </c>
      <c r="N579" s="12">
        <v>730</v>
      </c>
      <c r="O579" s="12">
        <v>1214</v>
      </c>
      <c r="P579" s="12">
        <v>255</v>
      </c>
      <c r="Q579" s="12">
        <v>500</v>
      </c>
      <c r="R579" s="12">
        <v>800</v>
      </c>
      <c r="S579" s="12">
        <v>1380</v>
      </c>
      <c r="T579" s="12">
        <v>280</v>
      </c>
      <c r="U579" s="12" t="s">
        <v>2583</v>
      </c>
    </row>
    <row r="580" spans="1:21">
      <c r="A580" s="164">
        <v>9155</v>
      </c>
      <c r="B580" s="164" t="s">
        <v>2749</v>
      </c>
      <c r="C580" s="164">
        <v>51300</v>
      </c>
      <c r="D580" s="221" t="s">
        <v>2759</v>
      </c>
      <c r="E580" s="164">
        <v>1022516</v>
      </c>
      <c r="F580" s="218" t="s">
        <v>53</v>
      </c>
      <c r="G580" s="214">
        <v>8805.2003999999979</v>
      </c>
      <c r="H580" s="560" t="s">
        <v>2707</v>
      </c>
      <c r="I580" s="412"/>
      <c r="K580" s="165">
        <v>6430028220526</v>
      </c>
      <c r="L580" s="95">
        <v>1</v>
      </c>
      <c r="M580" s="12">
        <v>305</v>
      </c>
      <c r="N580" s="12">
        <v>730</v>
      </c>
      <c r="O580" s="12">
        <v>1214</v>
      </c>
      <c r="P580" s="12">
        <v>265</v>
      </c>
      <c r="Q580" s="12">
        <v>500</v>
      </c>
      <c r="R580" s="12">
        <v>800</v>
      </c>
      <c r="S580" s="12">
        <v>1380</v>
      </c>
      <c r="T580" s="12">
        <v>290</v>
      </c>
      <c r="U580" s="12" t="s">
        <v>2584</v>
      </c>
    </row>
    <row r="581" spans="1:21">
      <c r="A581" s="164">
        <v>9155</v>
      </c>
      <c r="B581" s="164" t="s">
        <v>2749</v>
      </c>
      <c r="C581" s="164">
        <v>51400</v>
      </c>
      <c r="D581" s="221" t="s">
        <v>2759</v>
      </c>
      <c r="E581" s="164">
        <v>1022517</v>
      </c>
      <c r="F581" s="218" t="s">
        <v>54</v>
      </c>
      <c r="G581" s="214">
        <v>8193.2255999999998</v>
      </c>
      <c r="H581" s="560" t="s">
        <v>2707</v>
      </c>
      <c r="I581" s="412"/>
      <c r="K581" s="165">
        <v>6430028220533</v>
      </c>
      <c r="L581" s="95">
        <v>1</v>
      </c>
      <c r="M581" s="12">
        <v>305</v>
      </c>
      <c r="N581" s="12">
        <v>730</v>
      </c>
      <c r="O581" s="12">
        <v>817</v>
      </c>
      <c r="P581" s="12">
        <v>155</v>
      </c>
      <c r="Q581" s="12">
        <v>500</v>
      </c>
      <c r="R581" s="12">
        <v>800</v>
      </c>
      <c r="S581" s="12">
        <v>1000</v>
      </c>
      <c r="T581" s="12">
        <v>175</v>
      </c>
      <c r="U581" s="12" t="s">
        <v>571</v>
      </c>
    </row>
    <row r="582" spans="1:21">
      <c r="A582" s="164">
        <v>9155</v>
      </c>
      <c r="B582" s="164" t="s">
        <v>2749</v>
      </c>
      <c r="C582" s="164">
        <v>51400</v>
      </c>
      <c r="D582" s="221" t="s">
        <v>2759</v>
      </c>
      <c r="E582" s="164">
        <v>1022518</v>
      </c>
      <c r="F582" s="218" t="s">
        <v>55</v>
      </c>
      <c r="G582" s="214">
        <v>9050.6195999999982</v>
      </c>
      <c r="H582" s="560" t="s">
        <v>2707</v>
      </c>
      <c r="I582" s="412"/>
      <c r="K582" s="165">
        <v>6430028220540</v>
      </c>
      <c r="L582" s="95">
        <v>1</v>
      </c>
      <c r="M582" s="12">
        <v>305</v>
      </c>
      <c r="N582" s="12">
        <v>730</v>
      </c>
      <c r="O582" s="12">
        <v>1214</v>
      </c>
      <c r="P582" s="12">
        <v>255</v>
      </c>
      <c r="Q582" s="12">
        <v>500</v>
      </c>
      <c r="R582" s="12">
        <v>800</v>
      </c>
      <c r="S582" s="12">
        <v>1380</v>
      </c>
      <c r="T582" s="12">
        <v>280</v>
      </c>
      <c r="U582" s="12" t="s">
        <v>2585</v>
      </c>
    </row>
    <row r="583" spans="1:21">
      <c r="A583" s="164">
        <v>9155</v>
      </c>
      <c r="B583" s="164" t="s">
        <v>2749</v>
      </c>
      <c r="C583" s="164">
        <v>51400</v>
      </c>
      <c r="D583" s="221" t="s">
        <v>2759</v>
      </c>
      <c r="E583" s="164">
        <v>1022519</v>
      </c>
      <c r="F583" s="218" t="s">
        <v>56</v>
      </c>
      <c r="G583" s="214">
        <v>9121.413599999998</v>
      </c>
      <c r="H583" s="560" t="s">
        <v>2707</v>
      </c>
      <c r="I583" s="412"/>
      <c r="K583" s="165">
        <v>6430028220557</v>
      </c>
      <c r="L583" s="95">
        <v>1</v>
      </c>
      <c r="M583" s="12">
        <v>305</v>
      </c>
      <c r="N583" s="12">
        <v>730</v>
      </c>
      <c r="O583" s="12">
        <v>1214</v>
      </c>
      <c r="P583" s="12">
        <v>265</v>
      </c>
      <c r="Q583" s="12">
        <v>500</v>
      </c>
      <c r="R583" s="12">
        <v>800</v>
      </c>
      <c r="S583" s="12">
        <v>1380</v>
      </c>
      <c r="T583" s="12">
        <v>290</v>
      </c>
      <c r="U583" s="12" t="s">
        <v>2586</v>
      </c>
    </row>
    <row r="584" spans="1:21">
      <c r="A584" s="164">
        <v>9155</v>
      </c>
      <c r="B584" s="164" t="s">
        <v>2749</v>
      </c>
      <c r="C584" s="164">
        <v>51100</v>
      </c>
      <c r="D584" s="221" t="s">
        <v>2818</v>
      </c>
      <c r="E584" s="164">
        <v>1022520</v>
      </c>
      <c r="F584" s="218" t="s">
        <v>57</v>
      </c>
      <c r="G584" s="214">
        <v>6154.3583999999983</v>
      </c>
      <c r="H584" s="560" t="s">
        <v>2707</v>
      </c>
      <c r="I584" s="412"/>
      <c r="K584" s="165">
        <v>6430028220564</v>
      </c>
      <c r="L584" s="95">
        <v>1</v>
      </c>
      <c r="M584" s="12">
        <v>305</v>
      </c>
      <c r="N584" s="12">
        <v>730</v>
      </c>
      <c r="O584" s="12">
        <v>817</v>
      </c>
      <c r="P584" s="12">
        <v>150</v>
      </c>
      <c r="Q584" s="12">
        <v>500</v>
      </c>
      <c r="R584" s="12">
        <v>800</v>
      </c>
      <c r="S584" s="12">
        <v>1000</v>
      </c>
      <c r="T584" s="12">
        <v>170</v>
      </c>
      <c r="U584" s="12" t="s">
        <v>523</v>
      </c>
    </row>
    <row r="585" spans="1:21">
      <c r="A585" s="164">
        <v>9155</v>
      </c>
      <c r="B585" s="164" t="s">
        <v>2749</v>
      </c>
      <c r="C585" s="164">
        <v>51100</v>
      </c>
      <c r="D585" s="221" t="s">
        <v>2818</v>
      </c>
      <c r="E585" s="164">
        <v>1022521</v>
      </c>
      <c r="F585" s="218" t="s">
        <v>58</v>
      </c>
      <c r="G585" s="214">
        <v>7521.4691999999986</v>
      </c>
      <c r="H585" s="560" t="s">
        <v>2707</v>
      </c>
      <c r="I585" s="412"/>
      <c r="K585" s="165">
        <v>6430028220571</v>
      </c>
      <c r="L585" s="95">
        <v>1</v>
      </c>
      <c r="M585" s="12">
        <v>305</v>
      </c>
      <c r="N585" s="12">
        <v>730</v>
      </c>
      <c r="O585" s="12">
        <v>1214</v>
      </c>
      <c r="P585" s="12">
        <v>255</v>
      </c>
      <c r="Q585" s="12">
        <v>500</v>
      </c>
      <c r="R585" s="12">
        <v>800</v>
      </c>
      <c r="S585" s="12">
        <v>1380</v>
      </c>
      <c r="T585" s="12">
        <v>280</v>
      </c>
      <c r="U585" s="12" t="s">
        <v>2490</v>
      </c>
    </row>
    <row r="586" spans="1:21">
      <c r="A586" s="164">
        <v>9155</v>
      </c>
      <c r="B586" s="164" t="s">
        <v>2749</v>
      </c>
      <c r="C586" s="164">
        <v>51200</v>
      </c>
      <c r="D586" s="221" t="s">
        <v>2818</v>
      </c>
      <c r="E586" s="164">
        <v>1022522</v>
      </c>
      <c r="F586" s="218" t="s">
        <v>59</v>
      </c>
      <c r="G586" s="214">
        <v>6653.0627999999988</v>
      </c>
      <c r="H586" s="560" t="s">
        <v>2707</v>
      </c>
      <c r="I586" s="412"/>
      <c r="K586" s="165">
        <v>6430028220588</v>
      </c>
      <c r="L586" s="95">
        <v>1</v>
      </c>
      <c r="M586" s="12">
        <v>305</v>
      </c>
      <c r="N586" s="12">
        <v>730</v>
      </c>
      <c r="O586" s="12">
        <v>817</v>
      </c>
      <c r="P586" s="12">
        <v>150</v>
      </c>
      <c r="Q586" s="12">
        <v>500</v>
      </c>
      <c r="R586" s="12">
        <v>800</v>
      </c>
      <c r="S586" s="12">
        <v>1000</v>
      </c>
      <c r="T586" s="12">
        <v>170</v>
      </c>
      <c r="U586" s="12" t="s">
        <v>2587</v>
      </c>
    </row>
    <row r="587" spans="1:21">
      <c r="A587" s="164">
        <v>9155</v>
      </c>
      <c r="B587" s="164" t="s">
        <v>2749</v>
      </c>
      <c r="C587" s="164">
        <v>51200</v>
      </c>
      <c r="D587" s="221" t="s">
        <v>2818</v>
      </c>
      <c r="E587" s="164">
        <v>1022523</v>
      </c>
      <c r="F587" s="218" t="s">
        <v>60</v>
      </c>
      <c r="G587" s="214">
        <v>8108.2727999999988</v>
      </c>
      <c r="H587" s="560" t="s">
        <v>2707</v>
      </c>
      <c r="I587" s="412"/>
      <c r="K587" s="165">
        <v>6430028220595</v>
      </c>
      <c r="L587" s="95">
        <v>1</v>
      </c>
      <c r="M587" s="12">
        <v>305</v>
      </c>
      <c r="N587" s="12">
        <v>730</v>
      </c>
      <c r="O587" s="12">
        <v>1214</v>
      </c>
      <c r="P587" s="12">
        <v>255</v>
      </c>
      <c r="Q587" s="12">
        <v>500</v>
      </c>
      <c r="R587" s="12">
        <v>800</v>
      </c>
      <c r="S587" s="12">
        <v>1380</v>
      </c>
      <c r="T587" s="12">
        <v>280</v>
      </c>
      <c r="U587" s="12" t="s">
        <v>2588</v>
      </c>
    </row>
    <row r="588" spans="1:21">
      <c r="A588" s="164">
        <v>9155</v>
      </c>
      <c r="B588" s="164" t="s">
        <v>2749</v>
      </c>
      <c r="C588" s="164">
        <v>51300</v>
      </c>
      <c r="D588" s="221" t="s">
        <v>2818</v>
      </c>
      <c r="E588" s="164">
        <v>1022524</v>
      </c>
      <c r="F588" s="218" t="s">
        <v>61</v>
      </c>
      <c r="G588" s="214">
        <v>8742.272399999998</v>
      </c>
      <c r="H588" s="560" t="s">
        <v>2707</v>
      </c>
      <c r="I588" s="412"/>
      <c r="K588" s="165">
        <v>6430028220601</v>
      </c>
      <c r="L588" s="95">
        <v>1</v>
      </c>
      <c r="M588" s="12">
        <v>305</v>
      </c>
      <c r="N588" s="12">
        <v>730</v>
      </c>
      <c r="O588" s="12">
        <v>1214</v>
      </c>
      <c r="P588" s="12">
        <v>260</v>
      </c>
      <c r="Q588" s="12">
        <v>500</v>
      </c>
      <c r="R588" s="12">
        <v>800</v>
      </c>
      <c r="S588" s="12">
        <v>1380</v>
      </c>
      <c r="T588" s="12">
        <v>285</v>
      </c>
      <c r="U588" s="12" t="s">
        <v>2589</v>
      </c>
    </row>
    <row r="589" spans="1:21">
      <c r="A589" s="164">
        <v>9155</v>
      </c>
      <c r="B589" s="164" t="s">
        <v>2749</v>
      </c>
      <c r="C589" s="164">
        <v>51400</v>
      </c>
      <c r="D589" s="221" t="s">
        <v>2818</v>
      </c>
      <c r="E589" s="164">
        <v>1022525</v>
      </c>
      <c r="F589" s="218" t="s">
        <v>62</v>
      </c>
      <c r="G589" s="214">
        <v>9349.5275999999994</v>
      </c>
      <c r="H589" s="560" t="s">
        <v>2707</v>
      </c>
      <c r="I589" s="412"/>
      <c r="K589" s="165">
        <v>6430028220618</v>
      </c>
      <c r="L589" s="95">
        <v>1</v>
      </c>
      <c r="M589" s="12">
        <v>305</v>
      </c>
      <c r="N589" s="12">
        <v>730</v>
      </c>
      <c r="O589" s="12">
        <v>1214</v>
      </c>
      <c r="P589" s="12">
        <v>260</v>
      </c>
      <c r="Q589" s="12">
        <v>500</v>
      </c>
      <c r="R589" s="12">
        <v>800</v>
      </c>
      <c r="S589" s="12">
        <v>1380</v>
      </c>
      <c r="T589" s="12">
        <v>285</v>
      </c>
      <c r="U589" s="12" t="s">
        <v>2590</v>
      </c>
    </row>
    <row r="590" spans="1:21">
      <c r="A590" s="164">
        <v>9155</v>
      </c>
      <c r="B590" s="164" t="s">
        <v>2749</v>
      </c>
      <c r="C590" s="164">
        <v>51100</v>
      </c>
      <c r="D590" s="221" t="s">
        <v>2825</v>
      </c>
      <c r="E590" s="164">
        <v>1022526</v>
      </c>
      <c r="F590" s="218" t="s">
        <v>63</v>
      </c>
      <c r="G590" s="214">
        <v>4902.0911999999989</v>
      </c>
      <c r="H590" s="560" t="s">
        <v>2707</v>
      </c>
      <c r="I590" s="412"/>
      <c r="K590" s="165">
        <v>6430028220625</v>
      </c>
      <c r="L590" s="95">
        <v>1</v>
      </c>
      <c r="M590" s="12">
        <v>305</v>
      </c>
      <c r="N590" s="12">
        <v>702</v>
      </c>
      <c r="O590" s="12">
        <v>817</v>
      </c>
      <c r="P590" s="12">
        <v>65</v>
      </c>
      <c r="Q590" s="12">
        <v>500</v>
      </c>
      <c r="R590" s="12">
        <v>800</v>
      </c>
      <c r="S590" s="12">
        <v>1000</v>
      </c>
      <c r="T590" s="12">
        <v>85</v>
      </c>
      <c r="U590" s="12" t="s">
        <v>524</v>
      </c>
    </row>
    <row r="591" spans="1:21">
      <c r="A591" s="164">
        <v>9155</v>
      </c>
      <c r="B591" s="164" t="s">
        <v>2749</v>
      </c>
      <c r="C591" s="164">
        <v>51100</v>
      </c>
      <c r="D591" s="221" t="s">
        <v>2825</v>
      </c>
      <c r="E591" s="164">
        <v>1022527</v>
      </c>
      <c r="F591" s="218" t="s">
        <v>64</v>
      </c>
      <c r="G591" s="214">
        <v>5296.9643999999989</v>
      </c>
      <c r="H591" s="560" t="s">
        <v>2707</v>
      </c>
      <c r="I591" s="412"/>
      <c r="K591" s="165">
        <v>6430028220632</v>
      </c>
      <c r="L591" s="95">
        <v>1</v>
      </c>
      <c r="M591" s="12">
        <v>305</v>
      </c>
      <c r="N591" s="12">
        <v>702</v>
      </c>
      <c r="O591" s="12">
        <v>1214</v>
      </c>
      <c r="P591" s="12">
        <v>85</v>
      </c>
      <c r="Q591" s="12">
        <v>500</v>
      </c>
      <c r="R591" s="12">
        <v>800</v>
      </c>
      <c r="S591" s="12">
        <v>1380</v>
      </c>
      <c r="T591" s="12">
        <v>110</v>
      </c>
      <c r="U591" s="12" t="s">
        <v>2591</v>
      </c>
    </row>
    <row r="592" spans="1:21">
      <c r="A592" s="164">
        <v>9155</v>
      </c>
      <c r="B592" s="164" t="s">
        <v>2749</v>
      </c>
      <c r="C592" s="164">
        <v>51200</v>
      </c>
      <c r="D592" s="221" t="s">
        <v>2825</v>
      </c>
      <c r="E592" s="164">
        <v>1022528</v>
      </c>
      <c r="F592" s="218" t="s">
        <v>65</v>
      </c>
      <c r="G592" s="214">
        <v>5218.3043999999991</v>
      </c>
      <c r="H592" s="560" t="s">
        <v>2707</v>
      </c>
      <c r="I592" s="412"/>
      <c r="K592" s="165">
        <v>6430028220649</v>
      </c>
      <c r="L592" s="95">
        <v>1</v>
      </c>
      <c r="M592" s="12">
        <v>305</v>
      </c>
      <c r="N592" s="12">
        <v>702</v>
      </c>
      <c r="O592" s="12">
        <v>817</v>
      </c>
      <c r="P592" s="12">
        <v>65</v>
      </c>
      <c r="Q592" s="12">
        <v>500</v>
      </c>
      <c r="R592" s="12">
        <v>800</v>
      </c>
      <c r="S592" s="12">
        <v>1000</v>
      </c>
      <c r="T592" s="12">
        <v>85</v>
      </c>
      <c r="U592" s="12" t="s">
        <v>492</v>
      </c>
    </row>
    <row r="593" spans="1:21">
      <c r="A593" s="164">
        <v>9155</v>
      </c>
      <c r="B593" s="164" t="s">
        <v>2749</v>
      </c>
      <c r="C593" s="164">
        <v>51200</v>
      </c>
      <c r="D593" s="221" t="s">
        <v>2825</v>
      </c>
      <c r="E593" s="164">
        <v>1022529</v>
      </c>
      <c r="F593" s="218" t="s">
        <v>66</v>
      </c>
      <c r="G593" s="214">
        <v>5633.6291999999994</v>
      </c>
      <c r="H593" s="560" t="s">
        <v>2707</v>
      </c>
      <c r="I593" s="412"/>
      <c r="K593" s="165">
        <v>6430028220656</v>
      </c>
      <c r="L593" s="95">
        <v>1</v>
      </c>
      <c r="M593" s="12">
        <v>305</v>
      </c>
      <c r="N593" s="12">
        <v>702</v>
      </c>
      <c r="O593" s="12">
        <v>1214</v>
      </c>
      <c r="P593" s="12">
        <v>85</v>
      </c>
      <c r="Q593" s="12">
        <v>500</v>
      </c>
      <c r="R593" s="12">
        <v>800</v>
      </c>
      <c r="S593" s="12">
        <v>1380</v>
      </c>
      <c r="T593" s="12">
        <v>110</v>
      </c>
      <c r="U593" s="12" t="s">
        <v>2479</v>
      </c>
    </row>
    <row r="594" spans="1:21">
      <c r="A594" s="164">
        <v>9155</v>
      </c>
      <c r="B594" s="164" t="s">
        <v>2749</v>
      </c>
      <c r="C594" s="164">
        <v>51100</v>
      </c>
      <c r="D594" s="221" t="s">
        <v>2830</v>
      </c>
      <c r="E594" s="164">
        <v>1022530</v>
      </c>
      <c r="F594" s="218" t="s">
        <v>67</v>
      </c>
      <c r="G594" s="214">
        <v>4606.3295999999991</v>
      </c>
      <c r="H594" s="560" t="s">
        <v>2707</v>
      </c>
      <c r="I594" s="412"/>
      <c r="K594" s="165">
        <v>6430028220663</v>
      </c>
      <c r="L594" s="95">
        <v>1</v>
      </c>
      <c r="M594" s="12">
        <v>305</v>
      </c>
      <c r="N594" s="12">
        <v>702</v>
      </c>
      <c r="O594" s="12">
        <v>420</v>
      </c>
      <c r="P594" s="12">
        <v>55</v>
      </c>
      <c r="Q594" s="12">
        <v>500</v>
      </c>
      <c r="R594" s="12">
        <v>800</v>
      </c>
      <c r="S594" s="12">
        <v>600</v>
      </c>
      <c r="T594" s="12">
        <v>70</v>
      </c>
      <c r="U594" s="12" t="s">
        <v>525</v>
      </c>
    </row>
    <row r="595" spans="1:21">
      <c r="A595" s="164">
        <v>9155</v>
      </c>
      <c r="B595" s="164" t="s">
        <v>2749</v>
      </c>
      <c r="C595" s="164">
        <v>51200</v>
      </c>
      <c r="D595" s="221" t="s">
        <v>2830</v>
      </c>
      <c r="E595" s="164">
        <v>1022531</v>
      </c>
      <c r="F595" s="218" t="s">
        <v>68</v>
      </c>
      <c r="G595" s="214">
        <v>4801.4063999999989</v>
      </c>
      <c r="H595" s="560" t="s">
        <v>2707</v>
      </c>
      <c r="I595" s="412"/>
      <c r="K595" s="165">
        <v>6430028220670</v>
      </c>
      <c r="L595" s="95">
        <v>1</v>
      </c>
      <c r="M595" s="12">
        <v>305</v>
      </c>
      <c r="N595" s="12">
        <v>702</v>
      </c>
      <c r="O595" s="12">
        <v>420</v>
      </c>
      <c r="P595" s="12">
        <v>55</v>
      </c>
      <c r="Q595" s="12">
        <v>500</v>
      </c>
      <c r="R595" s="12">
        <v>800</v>
      </c>
      <c r="S595" s="12">
        <v>600</v>
      </c>
      <c r="T595" s="12">
        <v>70</v>
      </c>
      <c r="U595" s="12" t="s">
        <v>493</v>
      </c>
    </row>
    <row r="596" spans="1:21">
      <c r="A596" s="164">
        <v>9155</v>
      </c>
      <c r="B596" s="164" t="s">
        <v>2749</v>
      </c>
      <c r="C596" s="164">
        <v>51100</v>
      </c>
      <c r="D596" s="221" t="s">
        <v>2750</v>
      </c>
      <c r="E596" s="164">
        <v>1022532</v>
      </c>
      <c r="F596" s="218" t="s">
        <v>69</v>
      </c>
      <c r="G596" s="214">
        <v>5221.4507999999996</v>
      </c>
      <c r="H596" s="560" t="s">
        <v>2707</v>
      </c>
      <c r="I596" s="412"/>
      <c r="K596" s="165">
        <v>6430028220687</v>
      </c>
      <c r="L596" s="95">
        <v>1</v>
      </c>
      <c r="M596" s="12">
        <v>305</v>
      </c>
      <c r="N596" s="12">
        <v>702</v>
      </c>
      <c r="O596" s="12">
        <v>817</v>
      </c>
      <c r="P596" s="12">
        <v>135</v>
      </c>
      <c r="Q596" s="12">
        <v>500</v>
      </c>
      <c r="R596" s="12">
        <v>800</v>
      </c>
      <c r="S596" s="12">
        <v>1000</v>
      </c>
      <c r="T596" s="12">
        <v>155</v>
      </c>
      <c r="U596" s="12" t="s">
        <v>526</v>
      </c>
    </row>
    <row r="597" spans="1:21">
      <c r="A597" s="164">
        <v>9155</v>
      </c>
      <c r="B597" s="164" t="s">
        <v>2749</v>
      </c>
      <c r="C597" s="164">
        <v>51100</v>
      </c>
      <c r="D597" s="221" t="s">
        <v>2750</v>
      </c>
      <c r="E597" s="164">
        <v>1022533</v>
      </c>
      <c r="F597" s="218" t="s">
        <v>70</v>
      </c>
      <c r="G597" s="214">
        <v>5471.5895999999993</v>
      </c>
      <c r="H597" s="560" t="s">
        <v>2707</v>
      </c>
      <c r="I597" s="412"/>
      <c r="K597" s="165">
        <v>6430028220694</v>
      </c>
      <c r="L597" s="95">
        <v>1</v>
      </c>
      <c r="M597" s="12">
        <v>305</v>
      </c>
      <c r="N597" s="12">
        <v>702</v>
      </c>
      <c r="O597" s="12">
        <v>817</v>
      </c>
      <c r="P597" s="12">
        <v>140</v>
      </c>
      <c r="Q597" s="12">
        <v>500</v>
      </c>
      <c r="R597" s="12">
        <v>800</v>
      </c>
      <c r="S597" s="12">
        <v>1000</v>
      </c>
      <c r="T597" s="12">
        <v>160</v>
      </c>
      <c r="U597" s="12" t="s">
        <v>527</v>
      </c>
    </row>
    <row r="598" spans="1:21">
      <c r="A598" s="164">
        <v>9155</v>
      </c>
      <c r="B598" s="164" t="s">
        <v>2749</v>
      </c>
      <c r="C598" s="164">
        <v>51100</v>
      </c>
      <c r="D598" s="221" t="s">
        <v>2750</v>
      </c>
      <c r="E598" s="164">
        <v>1022534</v>
      </c>
      <c r="F598" s="218" t="s">
        <v>71</v>
      </c>
      <c r="G598" s="214">
        <v>6206.2739999999985</v>
      </c>
      <c r="H598" s="560" t="s">
        <v>2707</v>
      </c>
      <c r="I598" s="412"/>
      <c r="K598" s="165">
        <v>6430028220700</v>
      </c>
      <c r="L598" s="95">
        <v>1</v>
      </c>
      <c r="M598" s="12">
        <v>305</v>
      </c>
      <c r="N598" s="12">
        <v>702</v>
      </c>
      <c r="O598" s="12">
        <v>1214</v>
      </c>
      <c r="P598" s="12">
        <v>240</v>
      </c>
      <c r="Q598" s="12">
        <v>500</v>
      </c>
      <c r="R598" s="12">
        <v>800</v>
      </c>
      <c r="S598" s="12">
        <v>1380</v>
      </c>
      <c r="T598" s="12">
        <v>265</v>
      </c>
      <c r="U598" s="12" t="s">
        <v>2491</v>
      </c>
    </row>
    <row r="599" spans="1:21">
      <c r="A599" s="164">
        <v>9155</v>
      </c>
      <c r="B599" s="164" t="s">
        <v>2749</v>
      </c>
      <c r="C599" s="164">
        <v>51100</v>
      </c>
      <c r="D599" s="221" t="s">
        <v>2750</v>
      </c>
      <c r="E599" s="164">
        <v>1022535</v>
      </c>
      <c r="F599" s="218" t="s">
        <v>72</v>
      </c>
      <c r="G599" s="214">
        <v>6338.4227999999985</v>
      </c>
      <c r="H599" s="560" t="s">
        <v>2707</v>
      </c>
      <c r="I599" s="412"/>
      <c r="K599" s="165">
        <v>6430028220717</v>
      </c>
      <c r="L599" s="95">
        <v>1</v>
      </c>
      <c r="M599" s="12">
        <v>305</v>
      </c>
      <c r="N599" s="12">
        <v>702</v>
      </c>
      <c r="O599" s="12">
        <v>1214</v>
      </c>
      <c r="P599" s="12">
        <v>250</v>
      </c>
      <c r="Q599" s="12">
        <v>500</v>
      </c>
      <c r="R599" s="12">
        <v>800</v>
      </c>
      <c r="S599" s="12">
        <v>1380</v>
      </c>
      <c r="T599" s="12">
        <v>275</v>
      </c>
      <c r="U599" s="12" t="s">
        <v>2492</v>
      </c>
    </row>
    <row r="600" spans="1:21">
      <c r="A600" s="164">
        <v>9155</v>
      </c>
      <c r="B600" s="164" t="s">
        <v>2749</v>
      </c>
      <c r="C600" s="164">
        <v>51200</v>
      </c>
      <c r="D600" s="221" t="s">
        <v>2750</v>
      </c>
      <c r="E600" s="164">
        <v>1022536</v>
      </c>
      <c r="F600" s="218" t="s">
        <v>73</v>
      </c>
      <c r="G600" s="214">
        <v>5893.2071999999989</v>
      </c>
      <c r="H600" s="560" t="s">
        <v>2707</v>
      </c>
      <c r="I600" s="412"/>
      <c r="K600" s="165">
        <v>6430028220724</v>
      </c>
      <c r="L600" s="95">
        <v>1</v>
      </c>
      <c r="M600" s="12">
        <v>305</v>
      </c>
      <c r="N600" s="12">
        <v>702</v>
      </c>
      <c r="O600" s="12">
        <v>817</v>
      </c>
      <c r="P600" s="12">
        <v>140</v>
      </c>
      <c r="Q600" s="12">
        <v>500</v>
      </c>
      <c r="R600" s="12">
        <v>800</v>
      </c>
      <c r="S600" s="12">
        <v>1000</v>
      </c>
      <c r="T600" s="12">
        <v>160</v>
      </c>
      <c r="U600" s="12" t="s">
        <v>494</v>
      </c>
    </row>
    <row r="601" spans="1:21">
      <c r="A601" s="164">
        <v>9155</v>
      </c>
      <c r="B601" s="164" t="s">
        <v>2749</v>
      </c>
      <c r="C601" s="164">
        <v>51200</v>
      </c>
      <c r="D601" s="221" t="s">
        <v>2750</v>
      </c>
      <c r="E601" s="164">
        <v>1022537</v>
      </c>
      <c r="F601" s="218" t="s">
        <v>74</v>
      </c>
      <c r="G601" s="214">
        <v>6890.6159999999991</v>
      </c>
      <c r="H601" s="560" t="s">
        <v>2707</v>
      </c>
      <c r="I601" s="412"/>
      <c r="K601" s="165">
        <v>6430028220731</v>
      </c>
      <c r="L601" s="95">
        <v>1</v>
      </c>
      <c r="M601" s="12">
        <v>305</v>
      </c>
      <c r="N601" s="12">
        <v>702</v>
      </c>
      <c r="O601" s="12">
        <v>1214</v>
      </c>
      <c r="P601" s="12">
        <v>240</v>
      </c>
      <c r="Q601" s="12">
        <v>500</v>
      </c>
      <c r="R601" s="12">
        <v>800</v>
      </c>
      <c r="S601" s="12">
        <v>1380</v>
      </c>
      <c r="T601" s="12">
        <v>265</v>
      </c>
      <c r="U601" s="12" t="s">
        <v>2592</v>
      </c>
    </row>
    <row r="602" spans="1:21">
      <c r="A602" s="164">
        <v>9155</v>
      </c>
      <c r="B602" s="164" t="s">
        <v>2749</v>
      </c>
      <c r="C602" s="164">
        <v>51200</v>
      </c>
      <c r="D602" s="221" t="s">
        <v>2750</v>
      </c>
      <c r="E602" s="164">
        <v>1022538</v>
      </c>
      <c r="F602" s="218" t="s">
        <v>75</v>
      </c>
      <c r="G602" s="214">
        <v>7065.2411999999995</v>
      </c>
      <c r="H602" s="560" t="s">
        <v>2707</v>
      </c>
      <c r="I602" s="412"/>
      <c r="K602" s="165">
        <v>6430028220748</v>
      </c>
      <c r="L602" s="95">
        <v>1</v>
      </c>
      <c r="M602" s="12">
        <v>305</v>
      </c>
      <c r="N602" s="12">
        <v>702</v>
      </c>
      <c r="O602" s="12">
        <v>1214</v>
      </c>
      <c r="P602" s="12">
        <v>250</v>
      </c>
      <c r="Q602" s="12">
        <v>500</v>
      </c>
      <c r="R602" s="12">
        <v>800</v>
      </c>
      <c r="S602" s="12">
        <v>1380</v>
      </c>
      <c r="T602" s="12">
        <v>275</v>
      </c>
      <c r="U602" s="12" t="s">
        <v>2593</v>
      </c>
    </row>
    <row r="603" spans="1:21">
      <c r="A603" s="164">
        <v>9155</v>
      </c>
      <c r="B603" s="164" t="s">
        <v>2749</v>
      </c>
      <c r="C603" s="164">
        <v>51100</v>
      </c>
      <c r="D603" s="221" t="s">
        <v>2840</v>
      </c>
      <c r="E603" s="164">
        <v>1022539</v>
      </c>
      <c r="F603" s="218" t="s">
        <v>76</v>
      </c>
      <c r="G603" s="214">
        <v>5886.9143999999987</v>
      </c>
      <c r="H603" s="560" t="s">
        <v>2707</v>
      </c>
      <c r="I603" s="412"/>
      <c r="K603" s="165">
        <v>6430028220755</v>
      </c>
      <c r="L603" s="95">
        <v>1</v>
      </c>
      <c r="M603" s="12">
        <v>305</v>
      </c>
      <c r="N603" s="12">
        <v>702</v>
      </c>
      <c r="O603" s="12">
        <v>817</v>
      </c>
      <c r="P603" s="12">
        <v>135</v>
      </c>
      <c r="Q603" s="12">
        <v>500</v>
      </c>
      <c r="R603" s="12">
        <v>800</v>
      </c>
      <c r="S603" s="12">
        <v>1000</v>
      </c>
      <c r="T603" s="12">
        <v>155</v>
      </c>
      <c r="U603" s="12" t="s">
        <v>528</v>
      </c>
    </row>
    <row r="604" spans="1:21">
      <c r="A604" s="164">
        <v>9155</v>
      </c>
      <c r="B604" s="164" t="s">
        <v>2749</v>
      </c>
      <c r="C604" s="164">
        <v>51100</v>
      </c>
      <c r="D604" s="221" t="s">
        <v>2840</v>
      </c>
      <c r="E604" s="164">
        <v>1022540</v>
      </c>
      <c r="F604" s="218" t="s">
        <v>77</v>
      </c>
      <c r="G604" s="214">
        <v>7351.5635999999986</v>
      </c>
      <c r="H604" s="560" t="s">
        <v>2707</v>
      </c>
      <c r="I604" s="412"/>
      <c r="K604" s="165">
        <v>6430028220762</v>
      </c>
      <c r="L604" s="95">
        <v>1</v>
      </c>
      <c r="M604" s="12">
        <v>305</v>
      </c>
      <c r="N604" s="12">
        <v>702</v>
      </c>
      <c r="O604" s="12">
        <v>1214</v>
      </c>
      <c r="P604" s="12">
        <v>240</v>
      </c>
      <c r="Q604" s="12">
        <v>500</v>
      </c>
      <c r="R604" s="12">
        <v>800</v>
      </c>
      <c r="S604" s="12">
        <v>1380</v>
      </c>
      <c r="T604" s="12">
        <v>265</v>
      </c>
      <c r="U604" s="12" t="s">
        <v>2493</v>
      </c>
    </row>
    <row r="605" spans="1:21">
      <c r="A605" s="164">
        <v>9155</v>
      </c>
      <c r="B605" s="164" t="s">
        <v>2749</v>
      </c>
      <c r="C605" s="164">
        <v>51200</v>
      </c>
      <c r="D605" s="221" t="s">
        <v>2840</v>
      </c>
      <c r="E605" s="164">
        <v>1022541</v>
      </c>
      <c r="F605" s="218" t="s">
        <v>78</v>
      </c>
      <c r="G605" s="214">
        <v>6195.2615999999989</v>
      </c>
      <c r="H605" s="560" t="s">
        <v>2707</v>
      </c>
      <c r="I605" s="412"/>
      <c r="K605" s="165">
        <v>6430028220779</v>
      </c>
      <c r="L605" s="95">
        <v>1</v>
      </c>
      <c r="M605" s="12">
        <v>305</v>
      </c>
      <c r="N605" s="12">
        <v>702</v>
      </c>
      <c r="O605" s="12">
        <v>817</v>
      </c>
      <c r="P605" s="12">
        <v>135</v>
      </c>
      <c r="Q605" s="12">
        <v>500</v>
      </c>
      <c r="R605" s="12">
        <v>800</v>
      </c>
      <c r="S605" s="12">
        <v>1000</v>
      </c>
      <c r="T605" s="12">
        <v>155</v>
      </c>
      <c r="U605" s="12" t="s">
        <v>2594</v>
      </c>
    </row>
    <row r="606" spans="1:21">
      <c r="A606" s="164">
        <v>9155</v>
      </c>
      <c r="B606" s="164" t="s">
        <v>2749</v>
      </c>
      <c r="C606" s="164">
        <v>51200</v>
      </c>
      <c r="D606" s="221" t="s">
        <v>2840</v>
      </c>
      <c r="E606" s="164">
        <v>1022542</v>
      </c>
      <c r="F606" s="218" t="s">
        <v>79</v>
      </c>
      <c r="G606" s="214">
        <v>7770.0347999999985</v>
      </c>
      <c r="H606" s="560" t="s">
        <v>2707</v>
      </c>
      <c r="I606" s="412"/>
      <c r="K606" s="165">
        <v>6430028220786</v>
      </c>
      <c r="L606" s="95">
        <v>1</v>
      </c>
      <c r="M606" s="12">
        <v>305</v>
      </c>
      <c r="N606" s="12">
        <v>702</v>
      </c>
      <c r="O606" s="12">
        <v>1214</v>
      </c>
      <c r="P606" s="12">
        <v>240</v>
      </c>
      <c r="Q606" s="12">
        <v>500</v>
      </c>
      <c r="R606" s="12">
        <v>800</v>
      </c>
      <c r="S606" s="12">
        <v>1380</v>
      </c>
      <c r="T606" s="12">
        <v>265</v>
      </c>
      <c r="U606" s="12" t="s">
        <v>2595</v>
      </c>
    </row>
    <row r="607" spans="1:21">
      <c r="A607" s="164">
        <v>9155</v>
      </c>
      <c r="B607" s="164" t="s">
        <v>2749</v>
      </c>
      <c r="C607" s="164">
        <v>51100</v>
      </c>
      <c r="D607" s="221" t="s">
        <v>2845</v>
      </c>
      <c r="E607" s="164">
        <v>1022543</v>
      </c>
      <c r="F607" s="218" t="s">
        <v>80</v>
      </c>
      <c r="G607" s="214">
        <v>6978.7151999999996</v>
      </c>
      <c r="H607" s="560" t="s">
        <v>2707</v>
      </c>
      <c r="I607" s="412"/>
      <c r="K607" s="165">
        <v>6430028220793</v>
      </c>
      <c r="L607" s="95">
        <v>1</v>
      </c>
      <c r="M607" s="12">
        <v>305</v>
      </c>
      <c r="N607" s="12">
        <v>702</v>
      </c>
      <c r="O607" s="12">
        <v>817</v>
      </c>
      <c r="P607" s="12">
        <v>155</v>
      </c>
      <c r="Q607" s="12">
        <v>500</v>
      </c>
      <c r="R607" s="12">
        <v>800</v>
      </c>
      <c r="S607" s="12">
        <v>1380</v>
      </c>
      <c r="T607" s="12">
        <v>180</v>
      </c>
      <c r="U607" s="12" t="s">
        <v>529</v>
      </c>
    </row>
    <row r="608" spans="1:21">
      <c r="A608" s="164">
        <v>9155</v>
      </c>
      <c r="B608" s="164" t="s">
        <v>2749</v>
      </c>
      <c r="C608" s="164">
        <v>51100</v>
      </c>
      <c r="D608" s="221" t="s">
        <v>2847</v>
      </c>
      <c r="E608" s="164">
        <v>1022544</v>
      </c>
      <c r="F608" s="218" t="s">
        <v>81</v>
      </c>
      <c r="G608" s="214">
        <v>7818.8039999999983</v>
      </c>
      <c r="H608" s="560" t="s">
        <v>2707</v>
      </c>
      <c r="I608" s="412"/>
      <c r="K608" s="165">
        <v>6430028220809</v>
      </c>
      <c r="L608" s="95">
        <v>1</v>
      </c>
      <c r="M608" s="12">
        <v>305</v>
      </c>
      <c r="N608" s="12">
        <v>702</v>
      </c>
      <c r="O608" s="12">
        <v>817</v>
      </c>
      <c r="P608" s="12">
        <v>245</v>
      </c>
      <c r="Q608" s="12">
        <v>500</v>
      </c>
      <c r="R608" s="12">
        <v>800</v>
      </c>
      <c r="S608" s="12">
        <v>1380</v>
      </c>
      <c r="T608" s="12">
        <v>270</v>
      </c>
      <c r="U608" s="12" t="s">
        <v>530</v>
      </c>
    </row>
    <row r="609" spans="1:21">
      <c r="A609" s="164">
        <v>9155</v>
      </c>
      <c r="B609" s="164" t="s">
        <v>2749</v>
      </c>
      <c r="C609" s="164">
        <v>51200</v>
      </c>
      <c r="D609" s="221" t="s">
        <v>2845</v>
      </c>
      <c r="E609" s="164">
        <v>1022545</v>
      </c>
      <c r="F609" s="218" t="s">
        <v>82</v>
      </c>
      <c r="G609" s="214">
        <v>7373.5883999999987</v>
      </c>
      <c r="H609" s="560" t="s">
        <v>2707</v>
      </c>
      <c r="I609" s="412"/>
      <c r="K609" s="165">
        <v>6430028220816</v>
      </c>
      <c r="L609" s="95">
        <v>1</v>
      </c>
      <c r="M609" s="12">
        <v>305</v>
      </c>
      <c r="N609" s="12">
        <v>702</v>
      </c>
      <c r="O609" s="12">
        <v>817</v>
      </c>
      <c r="P609" s="12">
        <v>155</v>
      </c>
      <c r="Q609" s="12">
        <v>500</v>
      </c>
      <c r="R609" s="12">
        <v>800</v>
      </c>
      <c r="S609" s="12">
        <v>1380</v>
      </c>
      <c r="T609" s="12">
        <v>180</v>
      </c>
      <c r="U609" s="12" t="s">
        <v>495</v>
      </c>
    </row>
    <row r="610" spans="1:21">
      <c r="A610" s="164">
        <v>9155</v>
      </c>
      <c r="B610" s="164" t="s">
        <v>2749</v>
      </c>
      <c r="C610" s="164">
        <v>51200</v>
      </c>
      <c r="D610" s="221" t="s">
        <v>2847</v>
      </c>
      <c r="E610" s="164">
        <v>1022546</v>
      </c>
      <c r="F610" s="218" t="s">
        <v>83</v>
      </c>
      <c r="G610" s="214">
        <v>8386.7291999999979</v>
      </c>
      <c r="H610" s="560" t="s">
        <v>2707</v>
      </c>
      <c r="I610" s="412"/>
      <c r="K610" s="165">
        <v>6430028220823</v>
      </c>
      <c r="L610" s="95">
        <v>1</v>
      </c>
      <c r="M610" s="12">
        <v>305</v>
      </c>
      <c r="N610" s="12">
        <v>702</v>
      </c>
      <c r="O610" s="12">
        <v>817</v>
      </c>
      <c r="P610" s="12">
        <v>245</v>
      </c>
      <c r="Q610" s="12">
        <v>500</v>
      </c>
      <c r="R610" s="12">
        <v>800</v>
      </c>
      <c r="S610" s="12">
        <v>1380</v>
      </c>
      <c r="T610" s="12">
        <v>270</v>
      </c>
      <c r="U610" s="12" t="s">
        <v>496</v>
      </c>
    </row>
    <row r="611" spans="1:21">
      <c r="A611" s="164">
        <v>9155</v>
      </c>
      <c r="B611" s="164" t="s">
        <v>2749</v>
      </c>
      <c r="C611" s="164">
        <v>51100</v>
      </c>
      <c r="D611" s="221" t="s">
        <v>2753</v>
      </c>
      <c r="E611" s="164">
        <v>1022547</v>
      </c>
      <c r="F611" s="218" t="s">
        <v>84</v>
      </c>
      <c r="G611" s="214">
        <v>5641.4951999999985</v>
      </c>
      <c r="H611" s="560" t="s">
        <v>2707</v>
      </c>
      <c r="I611" s="412"/>
      <c r="K611" s="165">
        <v>6430028220830</v>
      </c>
      <c r="L611" s="95">
        <v>1</v>
      </c>
      <c r="M611" s="12">
        <v>305</v>
      </c>
      <c r="N611" s="12">
        <v>730</v>
      </c>
      <c r="O611" s="12">
        <v>817</v>
      </c>
      <c r="P611" s="12">
        <v>150</v>
      </c>
      <c r="Q611" s="12">
        <v>500</v>
      </c>
      <c r="R611" s="12">
        <v>800</v>
      </c>
      <c r="S611" s="12">
        <v>1000</v>
      </c>
      <c r="T611" s="12">
        <v>170</v>
      </c>
      <c r="U611" s="12" t="s">
        <v>531</v>
      </c>
    </row>
    <row r="612" spans="1:21">
      <c r="A612" s="164">
        <v>9155</v>
      </c>
      <c r="B612" s="164" t="s">
        <v>2749</v>
      </c>
      <c r="C612" s="164">
        <v>51100</v>
      </c>
      <c r="D612" s="221" t="s">
        <v>2753</v>
      </c>
      <c r="E612" s="164">
        <v>1022548</v>
      </c>
      <c r="F612" s="218" t="s">
        <v>85</v>
      </c>
      <c r="G612" s="214">
        <v>5893.2071999999989</v>
      </c>
      <c r="H612" s="560" t="s">
        <v>2707</v>
      </c>
      <c r="I612" s="412"/>
      <c r="K612" s="165">
        <v>6430028220847</v>
      </c>
      <c r="L612" s="95">
        <v>1</v>
      </c>
      <c r="M612" s="12">
        <v>305</v>
      </c>
      <c r="N612" s="12">
        <v>730</v>
      </c>
      <c r="O612" s="12">
        <v>817</v>
      </c>
      <c r="P612" s="12">
        <v>155</v>
      </c>
      <c r="Q612" s="12">
        <v>500</v>
      </c>
      <c r="R612" s="12">
        <v>800</v>
      </c>
      <c r="S612" s="12">
        <v>1000</v>
      </c>
      <c r="T612" s="12">
        <v>175</v>
      </c>
      <c r="U612" s="12" t="s">
        <v>532</v>
      </c>
    </row>
    <row r="613" spans="1:21">
      <c r="A613" s="164">
        <v>9155</v>
      </c>
      <c r="B613" s="164" t="s">
        <v>2749</v>
      </c>
      <c r="C613" s="164">
        <v>51100</v>
      </c>
      <c r="D613" s="221" t="s">
        <v>2753</v>
      </c>
      <c r="E613" s="164">
        <v>1022549</v>
      </c>
      <c r="F613" s="218" t="s">
        <v>86</v>
      </c>
      <c r="G613" s="214">
        <v>6635.757599999999</v>
      </c>
      <c r="H613" s="560" t="s">
        <v>2707</v>
      </c>
      <c r="I613" s="412"/>
      <c r="K613" s="165">
        <v>6430028220854</v>
      </c>
      <c r="L613" s="95">
        <v>1</v>
      </c>
      <c r="M613" s="12">
        <v>305</v>
      </c>
      <c r="N613" s="12">
        <v>730</v>
      </c>
      <c r="O613" s="12">
        <v>1214</v>
      </c>
      <c r="P613" s="12">
        <v>255</v>
      </c>
      <c r="Q613" s="12">
        <v>500</v>
      </c>
      <c r="R613" s="12">
        <v>800</v>
      </c>
      <c r="S613" s="12">
        <v>1380</v>
      </c>
      <c r="T613" s="12">
        <v>280</v>
      </c>
      <c r="U613" s="12" t="s">
        <v>2494</v>
      </c>
    </row>
    <row r="614" spans="1:21">
      <c r="A614" s="164">
        <v>9155</v>
      </c>
      <c r="B614" s="164" t="s">
        <v>2749</v>
      </c>
      <c r="C614" s="164">
        <v>51100</v>
      </c>
      <c r="D614" s="221" t="s">
        <v>2753</v>
      </c>
      <c r="E614" s="164">
        <v>1022550</v>
      </c>
      <c r="F614" s="218" t="s">
        <v>87</v>
      </c>
      <c r="G614" s="214">
        <v>6764.7599999999993</v>
      </c>
      <c r="H614" s="560" t="s">
        <v>2707</v>
      </c>
      <c r="I614" s="412"/>
      <c r="K614" s="165">
        <v>6430028220861</v>
      </c>
      <c r="L614" s="95">
        <v>1</v>
      </c>
      <c r="M614" s="12">
        <v>305</v>
      </c>
      <c r="N614" s="12">
        <v>730</v>
      </c>
      <c r="O614" s="12">
        <v>1214</v>
      </c>
      <c r="P614" s="12">
        <v>265</v>
      </c>
      <c r="Q614" s="12">
        <v>500</v>
      </c>
      <c r="R614" s="12">
        <v>800</v>
      </c>
      <c r="S614" s="12">
        <v>1380</v>
      </c>
      <c r="T614" s="12">
        <v>290</v>
      </c>
      <c r="U614" s="12" t="s">
        <v>2495</v>
      </c>
    </row>
    <row r="615" spans="1:21">
      <c r="A615" s="164">
        <v>9155</v>
      </c>
      <c r="B615" s="164" t="s">
        <v>2749</v>
      </c>
      <c r="C615" s="164">
        <v>51200</v>
      </c>
      <c r="D615" s="221" t="s">
        <v>2753</v>
      </c>
      <c r="E615" s="164">
        <v>1022551</v>
      </c>
      <c r="F615" s="218" t="s">
        <v>88</v>
      </c>
      <c r="G615" s="214">
        <v>6310.1051999999991</v>
      </c>
      <c r="H615" s="560" t="s">
        <v>2707</v>
      </c>
      <c r="I615" s="412"/>
      <c r="K615" s="165">
        <v>6430028220878</v>
      </c>
      <c r="L615" s="95">
        <v>1</v>
      </c>
      <c r="M615" s="12">
        <v>305</v>
      </c>
      <c r="N615" s="12">
        <v>730</v>
      </c>
      <c r="O615" s="12">
        <v>817</v>
      </c>
      <c r="P615" s="12">
        <v>155</v>
      </c>
      <c r="Q615" s="12">
        <v>500</v>
      </c>
      <c r="R615" s="12">
        <v>800</v>
      </c>
      <c r="S615" s="12">
        <v>1000</v>
      </c>
      <c r="T615" s="12">
        <v>175</v>
      </c>
      <c r="U615" s="12" t="s">
        <v>497</v>
      </c>
    </row>
    <row r="616" spans="1:21">
      <c r="A616" s="164">
        <v>9155</v>
      </c>
      <c r="B616" s="164" t="s">
        <v>2749</v>
      </c>
      <c r="C616" s="164">
        <v>51200</v>
      </c>
      <c r="D616" s="221" t="s">
        <v>2753</v>
      </c>
      <c r="E616" s="164">
        <v>1022552</v>
      </c>
      <c r="F616" s="218" t="s">
        <v>89</v>
      </c>
      <c r="G616" s="214">
        <v>7318.5263999999988</v>
      </c>
      <c r="H616" s="560" t="s">
        <v>2707</v>
      </c>
      <c r="I616" s="412"/>
      <c r="K616" s="165">
        <v>6430028220885</v>
      </c>
      <c r="L616" s="95">
        <v>1</v>
      </c>
      <c r="M616" s="12">
        <v>305</v>
      </c>
      <c r="N616" s="12">
        <v>730</v>
      </c>
      <c r="O616" s="12">
        <v>1214</v>
      </c>
      <c r="P616" s="12">
        <v>255</v>
      </c>
      <c r="Q616" s="12">
        <v>500</v>
      </c>
      <c r="R616" s="12">
        <v>800</v>
      </c>
      <c r="S616" s="12">
        <v>1380</v>
      </c>
      <c r="T616" s="12">
        <v>280</v>
      </c>
      <c r="U616" s="12" t="s">
        <v>2596</v>
      </c>
    </row>
    <row r="617" spans="1:21">
      <c r="A617" s="164">
        <v>9155</v>
      </c>
      <c r="B617" s="164" t="s">
        <v>2749</v>
      </c>
      <c r="C617" s="164">
        <v>51200</v>
      </c>
      <c r="D617" s="221" t="s">
        <v>2753</v>
      </c>
      <c r="E617" s="164">
        <v>1022553</v>
      </c>
      <c r="F617" s="218" t="s">
        <v>90</v>
      </c>
      <c r="G617" s="214">
        <v>7491.5783999999985</v>
      </c>
      <c r="H617" s="560" t="s">
        <v>2707</v>
      </c>
      <c r="I617" s="412"/>
      <c r="K617" s="165">
        <v>6430028220892</v>
      </c>
      <c r="L617" s="95">
        <v>1</v>
      </c>
      <c r="M617" s="12">
        <v>305</v>
      </c>
      <c r="N617" s="12">
        <v>730</v>
      </c>
      <c r="O617" s="12">
        <v>1214</v>
      </c>
      <c r="P617" s="12">
        <v>265</v>
      </c>
      <c r="Q617" s="12">
        <v>500</v>
      </c>
      <c r="R617" s="12">
        <v>800</v>
      </c>
      <c r="S617" s="12">
        <v>1380</v>
      </c>
      <c r="T617" s="12">
        <v>290</v>
      </c>
      <c r="U617" s="12" t="s">
        <v>2597</v>
      </c>
    </row>
    <row r="618" spans="1:21">
      <c r="A618" s="164">
        <v>9155</v>
      </c>
      <c r="B618" s="164" t="s">
        <v>2749</v>
      </c>
      <c r="C618" s="164">
        <v>51100</v>
      </c>
      <c r="D618" s="221" t="s">
        <v>2858</v>
      </c>
      <c r="E618" s="164">
        <v>1022554</v>
      </c>
      <c r="F618" s="218" t="s">
        <v>91</v>
      </c>
      <c r="G618" s="214">
        <v>6297.5195999999987</v>
      </c>
      <c r="H618" s="560" t="s">
        <v>2707</v>
      </c>
      <c r="I618" s="412"/>
      <c r="K618" s="165">
        <v>6430028220908</v>
      </c>
      <c r="L618" s="95">
        <v>1</v>
      </c>
      <c r="M618" s="12">
        <v>305</v>
      </c>
      <c r="N618" s="12">
        <v>730</v>
      </c>
      <c r="O618" s="12">
        <v>817</v>
      </c>
      <c r="P618" s="12">
        <v>150</v>
      </c>
      <c r="Q618" s="12">
        <v>500</v>
      </c>
      <c r="R618" s="12">
        <v>800</v>
      </c>
      <c r="S618" s="12">
        <v>1000</v>
      </c>
      <c r="T618" s="12">
        <v>170</v>
      </c>
      <c r="U618" s="12" t="s">
        <v>533</v>
      </c>
    </row>
    <row r="619" spans="1:21">
      <c r="A619" s="164">
        <v>9155</v>
      </c>
      <c r="B619" s="164" t="s">
        <v>2749</v>
      </c>
      <c r="C619" s="164">
        <v>51100</v>
      </c>
      <c r="D619" s="221" t="s">
        <v>2858</v>
      </c>
      <c r="E619" s="164">
        <v>1022555</v>
      </c>
      <c r="F619" s="218" t="s">
        <v>92</v>
      </c>
      <c r="G619" s="214">
        <v>7770.0347999999985</v>
      </c>
      <c r="H619" s="560" t="s">
        <v>2707</v>
      </c>
      <c r="I619" s="412"/>
      <c r="K619" s="165">
        <v>6430028220915</v>
      </c>
      <c r="L619" s="95">
        <v>1</v>
      </c>
      <c r="M619" s="12">
        <v>305</v>
      </c>
      <c r="N619" s="12">
        <v>730</v>
      </c>
      <c r="O619" s="12">
        <v>1214</v>
      </c>
      <c r="P619" s="12">
        <v>255</v>
      </c>
      <c r="Q619" s="12">
        <v>500</v>
      </c>
      <c r="R619" s="12">
        <v>800</v>
      </c>
      <c r="S619" s="12">
        <v>1380</v>
      </c>
      <c r="T619" s="12">
        <v>280</v>
      </c>
      <c r="U619" s="12" t="s">
        <v>2496</v>
      </c>
    </row>
    <row r="620" spans="1:21">
      <c r="A620" s="164">
        <v>9155</v>
      </c>
      <c r="B620" s="164" t="s">
        <v>2749</v>
      </c>
      <c r="C620" s="164">
        <v>51200</v>
      </c>
      <c r="D620" s="221" t="s">
        <v>2858</v>
      </c>
      <c r="E620" s="164">
        <v>1022556</v>
      </c>
      <c r="F620" s="218" t="s">
        <v>93</v>
      </c>
      <c r="G620" s="214">
        <v>6813.5291999999981</v>
      </c>
      <c r="H620" s="560" t="s">
        <v>2707</v>
      </c>
      <c r="I620" s="412"/>
      <c r="K620" s="165">
        <v>6430028220922</v>
      </c>
      <c r="L620" s="95">
        <v>1</v>
      </c>
      <c r="M620" s="12">
        <v>305</v>
      </c>
      <c r="N620" s="12">
        <v>730</v>
      </c>
      <c r="O620" s="12">
        <v>817</v>
      </c>
      <c r="P620" s="12">
        <v>150</v>
      </c>
      <c r="Q620" s="12">
        <v>500</v>
      </c>
      <c r="R620" s="12">
        <v>800</v>
      </c>
      <c r="S620" s="12">
        <v>1000</v>
      </c>
      <c r="T620" s="12">
        <v>170</v>
      </c>
      <c r="U620" s="12" t="s">
        <v>2598</v>
      </c>
    </row>
    <row r="621" spans="1:21">
      <c r="A621" s="164">
        <v>9155</v>
      </c>
      <c r="B621" s="164" t="s">
        <v>2749</v>
      </c>
      <c r="C621" s="164">
        <v>51200</v>
      </c>
      <c r="D621" s="221" t="s">
        <v>2858</v>
      </c>
      <c r="E621" s="164">
        <v>1022557</v>
      </c>
      <c r="F621" s="218" t="s">
        <v>94</v>
      </c>
      <c r="G621" s="214">
        <v>8377.2899999999972</v>
      </c>
      <c r="H621" s="560" t="s">
        <v>2707</v>
      </c>
      <c r="I621" s="412"/>
      <c r="K621" s="165">
        <v>6430028220939</v>
      </c>
      <c r="L621" s="95">
        <v>1</v>
      </c>
      <c r="M621" s="12">
        <v>305</v>
      </c>
      <c r="N621" s="12">
        <v>730</v>
      </c>
      <c r="O621" s="12">
        <v>1214</v>
      </c>
      <c r="P621" s="12">
        <v>255</v>
      </c>
      <c r="Q621" s="12">
        <v>500</v>
      </c>
      <c r="R621" s="12">
        <v>800</v>
      </c>
      <c r="S621" s="12">
        <v>1380</v>
      </c>
      <c r="T621" s="12">
        <v>280</v>
      </c>
      <c r="U621" s="12" t="s">
        <v>2599</v>
      </c>
    </row>
    <row r="622" spans="1:21">
      <c r="A622" s="164">
        <v>9155</v>
      </c>
      <c r="B622" s="164" t="s">
        <v>2749</v>
      </c>
      <c r="C622" s="164">
        <v>51100</v>
      </c>
      <c r="D622" s="221" t="s">
        <v>2863</v>
      </c>
      <c r="E622" s="164">
        <v>1022883</v>
      </c>
      <c r="F622" s="218" t="s">
        <v>95</v>
      </c>
      <c r="G622" s="214">
        <v>5296.9643999999989</v>
      </c>
      <c r="H622" s="560" t="s">
        <v>2707</v>
      </c>
      <c r="I622" s="412"/>
      <c r="K622" s="165">
        <v>6430028220946</v>
      </c>
      <c r="L622" s="95">
        <v>1</v>
      </c>
      <c r="M622" s="12">
        <v>305</v>
      </c>
      <c r="N622" s="12">
        <v>730</v>
      </c>
      <c r="O622" s="12">
        <v>817</v>
      </c>
      <c r="P622" s="12">
        <v>60</v>
      </c>
      <c r="Q622" s="12">
        <v>500</v>
      </c>
      <c r="R622" s="12">
        <v>800</v>
      </c>
      <c r="S622" s="12">
        <v>1000</v>
      </c>
      <c r="T622" s="12">
        <v>80</v>
      </c>
      <c r="U622" s="12" t="s">
        <v>534</v>
      </c>
    </row>
    <row r="623" spans="1:21">
      <c r="A623" s="164">
        <v>9155</v>
      </c>
      <c r="B623" s="164" t="s">
        <v>2749</v>
      </c>
      <c r="C623" s="164">
        <v>51100</v>
      </c>
      <c r="D623" s="221" t="s">
        <v>2863</v>
      </c>
      <c r="E623" s="164">
        <v>1022884</v>
      </c>
      <c r="F623" s="218" t="s">
        <v>96</v>
      </c>
      <c r="G623" s="214">
        <v>5691.8375999999989</v>
      </c>
      <c r="H623" s="560" t="s">
        <v>2707</v>
      </c>
      <c r="I623" s="412"/>
      <c r="K623" s="165">
        <v>6430028220953</v>
      </c>
      <c r="L623" s="95">
        <v>1</v>
      </c>
      <c r="M623" s="12">
        <v>305</v>
      </c>
      <c r="N623" s="12">
        <v>730</v>
      </c>
      <c r="O623" s="12">
        <v>1214</v>
      </c>
      <c r="P623" s="12">
        <v>65</v>
      </c>
      <c r="Q623" s="12">
        <v>500</v>
      </c>
      <c r="R623" s="12">
        <v>800</v>
      </c>
      <c r="S623" s="12">
        <v>1380</v>
      </c>
      <c r="T623" s="12">
        <v>95</v>
      </c>
      <c r="U623" s="12" t="s">
        <v>2497</v>
      </c>
    </row>
    <row r="624" spans="1:21">
      <c r="A624" s="164">
        <v>9155</v>
      </c>
      <c r="B624" s="164" t="s">
        <v>2749</v>
      </c>
      <c r="C624" s="164">
        <v>51200</v>
      </c>
      <c r="D624" s="221" t="s">
        <v>2863</v>
      </c>
      <c r="E624" s="164">
        <v>1022885</v>
      </c>
      <c r="F624" s="218" t="s">
        <v>97</v>
      </c>
      <c r="G624" s="214">
        <v>5594.2991999999995</v>
      </c>
      <c r="H624" s="560" t="s">
        <v>2707</v>
      </c>
      <c r="I624" s="412"/>
      <c r="K624" s="165">
        <v>6430028220960</v>
      </c>
      <c r="L624" s="95">
        <v>1</v>
      </c>
      <c r="M624" s="12">
        <v>305</v>
      </c>
      <c r="N624" s="12">
        <v>730</v>
      </c>
      <c r="O624" s="12">
        <v>817</v>
      </c>
      <c r="P624" s="12">
        <v>60</v>
      </c>
      <c r="Q624" s="12">
        <v>500</v>
      </c>
      <c r="R624" s="12">
        <v>800</v>
      </c>
      <c r="S624" s="12">
        <v>1000</v>
      </c>
      <c r="T624" s="12">
        <v>80</v>
      </c>
      <c r="U624" s="12" t="s">
        <v>498</v>
      </c>
    </row>
    <row r="625" spans="1:21">
      <c r="A625" s="164">
        <v>9155</v>
      </c>
      <c r="B625" s="164" t="s">
        <v>2749</v>
      </c>
      <c r="C625" s="164">
        <v>51200</v>
      </c>
      <c r="D625" s="221" t="s">
        <v>2863</v>
      </c>
      <c r="E625" s="164">
        <v>1022886</v>
      </c>
      <c r="F625" s="218" t="s">
        <v>98</v>
      </c>
      <c r="G625" s="214">
        <v>5790.9491999999982</v>
      </c>
      <c r="H625" s="560" t="s">
        <v>2707</v>
      </c>
      <c r="I625" s="412"/>
      <c r="K625" s="165">
        <v>6430028220977</v>
      </c>
      <c r="L625" s="95">
        <v>1</v>
      </c>
      <c r="M625" s="12">
        <v>305</v>
      </c>
      <c r="N625" s="12">
        <v>730</v>
      </c>
      <c r="O625" s="12">
        <v>1214</v>
      </c>
      <c r="P625" s="12">
        <v>70</v>
      </c>
      <c r="Q625" s="12">
        <v>500</v>
      </c>
      <c r="R625" s="12">
        <v>800</v>
      </c>
      <c r="S625" s="12">
        <v>1380</v>
      </c>
      <c r="T625" s="12">
        <v>95</v>
      </c>
      <c r="U625" s="12" t="s">
        <v>2600</v>
      </c>
    </row>
    <row r="626" spans="1:21">
      <c r="A626" s="164">
        <v>9155</v>
      </c>
      <c r="B626" s="164" t="s">
        <v>2749</v>
      </c>
      <c r="C626" s="164">
        <v>51300</v>
      </c>
      <c r="D626" s="221" t="s">
        <v>2863</v>
      </c>
      <c r="E626" s="164">
        <v>1022887</v>
      </c>
      <c r="F626" s="218" t="s">
        <v>99</v>
      </c>
      <c r="G626" s="214">
        <v>7373.5883999999987</v>
      </c>
      <c r="H626" s="560" t="s">
        <v>2707</v>
      </c>
      <c r="I626" s="412"/>
      <c r="K626" s="165">
        <v>6430028220984</v>
      </c>
      <c r="L626" s="95">
        <v>1</v>
      </c>
      <c r="M626" s="12">
        <v>305</v>
      </c>
      <c r="N626" s="12">
        <v>730</v>
      </c>
      <c r="O626" s="12">
        <v>817</v>
      </c>
      <c r="P626" s="12">
        <v>65</v>
      </c>
      <c r="Q626" s="12">
        <v>500</v>
      </c>
      <c r="R626" s="12">
        <v>800</v>
      </c>
      <c r="S626" s="12">
        <v>1000</v>
      </c>
      <c r="T626" s="12">
        <v>85</v>
      </c>
      <c r="U626" s="12" t="s">
        <v>558</v>
      </c>
    </row>
    <row r="627" spans="1:21">
      <c r="A627" s="164">
        <v>9155</v>
      </c>
      <c r="B627" s="164" t="s">
        <v>2749</v>
      </c>
      <c r="C627" s="164">
        <v>51300</v>
      </c>
      <c r="D627" s="221" t="s">
        <v>2863</v>
      </c>
      <c r="E627" s="164">
        <v>1022888</v>
      </c>
      <c r="F627" s="218" t="s">
        <v>100</v>
      </c>
      <c r="G627" s="214">
        <v>7768.4615999999987</v>
      </c>
      <c r="H627" s="560" t="s">
        <v>2707</v>
      </c>
      <c r="I627" s="412"/>
      <c r="K627" s="165">
        <v>6430028220991</v>
      </c>
      <c r="L627" s="95">
        <v>1</v>
      </c>
      <c r="M627" s="12">
        <v>305</v>
      </c>
      <c r="N627" s="12">
        <v>730</v>
      </c>
      <c r="O627" s="12">
        <v>1214</v>
      </c>
      <c r="P627" s="12">
        <v>75</v>
      </c>
      <c r="Q627" s="12">
        <v>500</v>
      </c>
      <c r="R627" s="12">
        <v>800</v>
      </c>
      <c r="S627" s="12">
        <v>1380</v>
      </c>
      <c r="T627" s="12">
        <v>100</v>
      </c>
      <c r="U627" s="12" t="s">
        <v>2601</v>
      </c>
    </row>
    <row r="628" spans="1:21">
      <c r="A628" s="164">
        <v>9155</v>
      </c>
      <c r="B628" s="164" t="s">
        <v>2749</v>
      </c>
      <c r="C628" s="164">
        <v>51400</v>
      </c>
      <c r="D628" s="221" t="s">
        <v>2863</v>
      </c>
      <c r="E628" s="164">
        <v>1022889</v>
      </c>
      <c r="F628" s="218" t="s">
        <v>101</v>
      </c>
      <c r="G628" s="214">
        <v>7570.2383999999984</v>
      </c>
      <c r="H628" s="560" t="s">
        <v>2707</v>
      </c>
      <c r="I628" s="412"/>
      <c r="K628" s="165">
        <v>6430028221004</v>
      </c>
      <c r="L628" s="95">
        <v>1</v>
      </c>
      <c r="M628" s="12">
        <v>305</v>
      </c>
      <c r="N628" s="12">
        <v>730</v>
      </c>
      <c r="O628" s="12">
        <v>817</v>
      </c>
      <c r="P628" s="12">
        <v>65</v>
      </c>
      <c r="Q628" s="12">
        <v>500</v>
      </c>
      <c r="R628" s="12">
        <v>800</v>
      </c>
      <c r="S628" s="12">
        <v>1000</v>
      </c>
      <c r="T628" s="12">
        <v>85</v>
      </c>
      <c r="U628" s="12" t="s">
        <v>572</v>
      </c>
    </row>
    <row r="629" spans="1:21">
      <c r="A629" s="164">
        <v>9155</v>
      </c>
      <c r="B629" s="164" t="s">
        <v>2749</v>
      </c>
      <c r="C629" s="164">
        <v>51400</v>
      </c>
      <c r="D629" s="221" t="s">
        <v>2863</v>
      </c>
      <c r="E629" s="164">
        <v>1022890</v>
      </c>
      <c r="F629" s="218" t="s">
        <v>102</v>
      </c>
      <c r="G629" s="214">
        <v>7965.1115999999993</v>
      </c>
      <c r="H629" s="560" t="s">
        <v>2707</v>
      </c>
      <c r="I629" s="412"/>
      <c r="K629" s="165">
        <v>6430028221011</v>
      </c>
      <c r="L629" s="95">
        <v>1</v>
      </c>
      <c r="M629" s="12">
        <v>305</v>
      </c>
      <c r="N629" s="12">
        <v>730</v>
      </c>
      <c r="O629" s="12">
        <v>1214</v>
      </c>
      <c r="P629" s="12">
        <v>75</v>
      </c>
      <c r="Q629" s="12">
        <v>500</v>
      </c>
      <c r="R629" s="12">
        <v>800</v>
      </c>
      <c r="S629" s="12">
        <v>1380</v>
      </c>
      <c r="T629" s="12">
        <v>100</v>
      </c>
      <c r="U629" s="12" t="s">
        <v>2602</v>
      </c>
    </row>
    <row r="630" spans="1:21">
      <c r="A630" s="164">
        <v>9155</v>
      </c>
      <c r="B630" s="164" t="s">
        <v>2749</v>
      </c>
      <c r="C630" s="164">
        <v>51100</v>
      </c>
      <c r="D630" s="221" t="s">
        <v>2872</v>
      </c>
      <c r="E630" s="164">
        <v>1022891</v>
      </c>
      <c r="F630" s="218" t="s">
        <v>103</v>
      </c>
      <c r="G630" s="214">
        <v>5296.9643999999989</v>
      </c>
      <c r="H630" s="560" t="s">
        <v>2707</v>
      </c>
      <c r="I630" s="412"/>
      <c r="K630" s="165">
        <v>6430028221028</v>
      </c>
      <c r="L630" s="95">
        <v>1</v>
      </c>
      <c r="M630" s="12">
        <v>305</v>
      </c>
      <c r="N630" s="12">
        <v>730</v>
      </c>
      <c r="O630" s="12">
        <v>817</v>
      </c>
      <c r="P630" s="12">
        <v>75</v>
      </c>
      <c r="Q630" s="12">
        <v>500</v>
      </c>
      <c r="R630" s="12">
        <v>800</v>
      </c>
      <c r="S630" s="12">
        <v>1000</v>
      </c>
      <c r="T630" s="12">
        <v>95</v>
      </c>
      <c r="U630" s="12" t="s">
        <v>535</v>
      </c>
    </row>
    <row r="631" spans="1:21">
      <c r="A631" s="164">
        <v>9155</v>
      </c>
      <c r="B631" s="164" t="s">
        <v>2749</v>
      </c>
      <c r="C631" s="164">
        <v>51100</v>
      </c>
      <c r="D631" s="221" t="s">
        <v>2872</v>
      </c>
      <c r="E631" s="164">
        <v>1022892</v>
      </c>
      <c r="F631" s="218" t="s">
        <v>104</v>
      </c>
      <c r="G631" s="214">
        <v>5691.8375999999989</v>
      </c>
      <c r="H631" s="560" t="s">
        <v>2707</v>
      </c>
      <c r="I631" s="412"/>
      <c r="K631" s="165">
        <v>6430028221035</v>
      </c>
      <c r="L631" s="95">
        <v>1</v>
      </c>
      <c r="M631" s="12">
        <v>305</v>
      </c>
      <c r="N631" s="12">
        <v>730</v>
      </c>
      <c r="O631" s="12">
        <v>1217</v>
      </c>
      <c r="P631" s="12">
        <v>95</v>
      </c>
      <c r="Q631" s="12">
        <v>500</v>
      </c>
      <c r="R631" s="12">
        <v>800</v>
      </c>
      <c r="S631" s="12">
        <v>1380</v>
      </c>
      <c r="T631" s="12">
        <v>120</v>
      </c>
      <c r="U631" s="12" t="s">
        <v>2498</v>
      </c>
    </row>
    <row r="632" spans="1:21">
      <c r="A632" s="164">
        <v>9155</v>
      </c>
      <c r="B632" s="164" t="s">
        <v>2749</v>
      </c>
      <c r="C632" s="164">
        <v>51200</v>
      </c>
      <c r="D632" s="221" t="s">
        <v>2872</v>
      </c>
      <c r="E632" s="164">
        <v>1022893</v>
      </c>
      <c r="F632" s="218" t="s">
        <v>105</v>
      </c>
      <c r="G632" s="214">
        <v>5594.2991999999995</v>
      </c>
      <c r="H632" s="560" t="s">
        <v>2707</v>
      </c>
      <c r="I632" s="412"/>
      <c r="K632" s="165">
        <v>6430028221042</v>
      </c>
      <c r="L632" s="95">
        <v>1</v>
      </c>
      <c r="M632" s="12">
        <v>305</v>
      </c>
      <c r="N632" s="12">
        <v>730</v>
      </c>
      <c r="O632" s="12">
        <v>817</v>
      </c>
      <c r="P632" s="12">
        <v>75</v>
      </c>
      <c r="Q632" s="12">
        <v>500</v>
      </c>
      <c r="R632" s="12">
        <v>800</v>
      </c>
      <c r="S632" s="12">
        <v>1000</v>
      </c>
      <c r="T632" s="12">
        <v>95</v>
      </c>
      <c r="U632" s="12" t="s">
        <v>499</v>
      </c>
    </row>
    <row r="633" spans="1:21">
      <c r="A633" s="164">
        <v>9155</v>
      </c>
      <c r="B633" s="164" t="s">
        <v>2749</v>
      </c>
      <c r="C633" s="164">
        <v>51200</v>
      </c>
      <c r="D633" s="221" t="s">
        <v>2872</v>
      </c>
      <c r="E633" s="164">
        <v>1022894</v>
      </c>
      <c r="F633" s="218" t="s">
        <v>106</v>
      </c>
      <c r="G633" s="214">
        <v>5790.9491999999982</v>
      </c>
      <c r="H633" s="560" t="s">
        <v>2707</v>
      </c>
      <c r="I633" s="412"/>
      <c r="K633" s="165">
        <v>6430028221059</v>
      </c>
      <c r="L633" s="95">
        <v>1</v>
      </c>
      <c r="M633" s="12">
        <v>305</v>
      </c>
      <c r="N633" s="12">
        <v>730</v>
      </c>
      <c r="O633" s="12">
        <v>1217</v>
      </c>
      <c r="P633" s="12">
        <v>95</v>
      </c>
      <c r="Q633" s="12">
        <v>500</v>
      </c>
      <c r="R633" s="12">
        <v>800</v>
      </c>
      <c r="S633" s="12">
        <v>1380</v>
      </c>
      <c r="T633" s="12">
        <v>120</v>
      </c>
      <c r="U633" s="12" t="s">
        <v>2603</v>
      </c>
    </row>
    <row r="634" spans="1:21">
      <c r="A634" s="164">
        <v>9155</v>
      </c>
      <c r="B634" s="164" t="s">
        <v>2749</v>
      </c>
      <c r="C634" s="164">
        <v>51100</v>
      </c>
      <c r="D634" s="221" t="s">
        <v>2877</v>
      </c>
      <c r="E634" s="164">
        <v>1023110</v>
      </c>
      <c r="F634" s="218" t="s">
        <v>107</v>
      </c>
      <c r="G634" s="214">
        <v>6780.4919999999993</v>
      </c>
      <c r="H634" s="560" t="s">
        <v>2707</v>
      </c>
      <c r="I634" s="412"/>
      <c r="K634" s="165">
        <v>6430028221066</v>
      </c>
      <c r="L634" s="95">
        <v>1</v>
      </c>
      <c r="M634" s="12">
        <v>305</v>
      </c>
      <c r="N634" s="12">
        <v>702</v>
      </c>
      <c r="O634" s="12">
        <v>420</v>
      </c>
      <c r="P634" s="12">
        <v>145</v>
      </c>
      <c r="Q634" s="12">
        <v>500</v>
      </c>
      <c r="R634" s="12">
        <v>800</v>
      </c>
      <c r="S634" s="12">
        <v>1000</v>
      </c>
      <c r="T634" s="12">
        <v>165</v>
      </c>
      <c r="U634" s="12" t="s">
        <v>536</v>
      </c>
    </row>
    <row r="635" spans="1:21">
      <c r="A635" s="164">
        <v>9155</v>
      </c>
      <c r="B635" s="164" t="s">
        <v>2749</v>
      </c>
      <c r="C635" s="164">
        <v>51100</v>
      </c>
      <c r="D635" s="221" t="s">
        <v>2877</v>
      </c>
      <c r="E635" s="164">
        <v>1023111</v>
      </c>
      <c r="F635" s="218" t="s">
        <v>108</v>
      </c>
      <c r="G635" s="214">
        <v>7173.7919999999986</v>
      </c>
      <c r="H635" s="560" t="s">
        <v>2707</v>
      </c>
      <c r="I635" s="412"/>
      <c r="K635" s="165">
        <v>6430028221073</v>
      </c>
      <c r="L635" s="95">
        <v>1</v>
      </c>
      <c r="M635" s="12">
        <v>305</v>
      </c>
      <c r="N635" s="12">
        <v>702</v>
      </c>
      <c r="O635" s="12">
        <v>420</v>
      </c>
      <c r="P635" s="12">
        <v>145</v>
      </c>
      <c r="Q635" s="12">
        <v>500</v>
      </c>
      <c r="R635" s="12">
        <v>800</v>
      </c>
      <c r="S635" s="12">
        <v>1000</v>
      </c>
      <c r="T635" s="12">
        <v>165</v>
      </c>
      <c r="U635" s="12" t="s">
        <v>500</v>
      </c>
    </row>
    <row r="636" spans="1:21">
      <c r="A636" s="164">
        <v>9155</v>
      </c>
      <c r="B636" s="164" t="s">
        <v>2749</v>
      </c>
      <c r="C636" s="164">
        <v>51100</v>
      </c>
      <c r="D636" s="221" t="s">
        <v>2880</v>
      </c>
      <c r="E636" s="164">
        <v>1023112</v>
      </c>
      <c r="F636" s="218" t="s">
        <v>109</v>
      </c>
      <c r="G636" s="214">
        <v>6780.4919999999993</v>
      </c>
      <c r="H636" s="560" t="s">
        <v>2707</v>
      </c>
      <c r="I636" s="412"/>
      <c r="K636" s="165">
        <v>6430028221080</v>
      </c>
      <c r="L636" s="95">
        <v>1</v>
      </c>
      <c r="M636" s="12">
        <v>305</v>
      </c>
      <c r="N636" s="12">
        <v>702</v>
      </c>
      <c r="O636" s="12">
        <v>420</v>
      </c>
      <c r="P636" s="12">
        <v>145</v>
      </c>
      <c r="Q636" s="12">
        <v>500</v>
      </c>
      <c r="R636" s="12">
        <v>800</v>
      </c>
      <c r="S636" s="12">
        <v>1000</v>
      </c>
      <c r="T636" s="12">
        <v>165</v>
      </c>
      <c r="U636" s="12" t="s">
        <v>537</v>
      </c>
    </row>
    <row r="637" spans="1:21">
      <c r="A637" s="164">
        <v>9155</v>
      </c>
      <c r="B637" s="164" t="s">
        <v>2749</v>
      </c>
      <c r="C637" s="164">
        <v>51100</v>
      </c>
      <c r="D637" s="221" t="s">
        <v>2880</v>
      </c>
      <c r="E637" s="164">
        <v>1023113</v>
      </c>
      <c r="F637" s="218" t="s">
        <v>110</v>
      </c>
      <c r="G637" s="214">
        <v>7173.7919999999986</v>
      </c>
      <c r="H637" s="560" t="s">
        <v>2707</v>
      </c>
      <c r="I637" s="412"/>
      <c r="K637" s="165">
        <v>6430028221097</v>
      </c>
      <c r="L637" s="95">
        <v>1</v>
      </c>
      <c r="M637" s="12">
        <v>305</v>
      </c>
      <c r="N637" s="12">
        <v>702</v>
      </c>
      <c r="O637" s="12">
        <v>420</v>
      </c>
      <c r="P637" s="12">
        <v>145</v>
      </c>
      <c r="Q637" s="12">
        <v>500</v>
      </c>
      <c r="R637" s="12">
        <v>800</v>
      </c>
      <c r="S637" s="12">
        <v>1000</v>
      </c>
      <c r="T637" s="12">
        <v>165</v>
      </c>
      <c r="U637" s="12" t="s">
        <v>501</v>
      </c>
    </row>
    <row r="638" spans="1:21">
      <c r="A638" s="164">
        <v>9155</v>
      </c>
      <c r="B638" s="164" t="s">
        <v>2749</v>
      </c>
      <c r="C638" s="164">
        <v>51300</v>
      </c>
      <c r="D638" s="221" t="s">
        <v>2880</v>
      </c>
      <c r="E638" s="164">
        <v>1023114</v>
      </c>
      <c r="F638" s="218" t="s">
        <v>111</v>
      </c>
      <c r="G638" s="214">
        <v>10436.608799999998</v>
      </c>
      <c r="H638" s="560" t="s">
        <v>2707</v>
      </c>
      <c r="I638" s="412"/>
      <c r="K638" s="165">
        <v>6430028221103</v>
      </c>
      <c r="L638" s="95">
        <v>1</v>
      </c>
      <c r="M638" s="12">
        <v>305</v>
      </c>
      <c r="N638" s="12">
        <v>702</v>
      </c>
      <c r="O638" s="12">
        <v>420</v>
      </c>
      <c r="P638" s="12">
        <v>150</v>
      </c>
      <c r="Q638" s="12">
        <v>500</v>
      </c>
      <c r="R638" s="12">
        <v>800</v>
      </c>
      <c r="S638" s="12">
        <v>1000</v>
      </c>
      <c r="T638" s="12">
        <v>170</v>
      </c>
      <c r="U638" s="12" t="s">
        <v>559</v>
      </c>
    </row>
    <row r="639" spans="1:21">
      <c r="A639" s="164">
        <v>9155</v>
      </c>
      <c r="B639" s="164" t="s">
        <v>2749</v>
      </c>
      <c r="C639" s="164">
        <v>51400</v>
      </c>
      <c r="D639" s="221" t="s">
        <v>2880</v>
      </c>
      <c r="E639" s="164">
        <v>1023115</v>
      </c>
      <c r="F639" s="218" t="s">
        <v>112</v>
      </c>
      <c r="G639" s="214">
        <v>11031.278399999997</v>
      </c>
      <c r="H639" s="560" t="s">
        <v>2707</v>
      </c>
      <c r="I639" s="412"/>
      <c r="K639" s="165">
        <v>6430028221110</v>
      </c>
      <c r="L639" s="95">
        <v>1</v>
      </c>
      <c r="M639" s="12">
        <v>305</v>
      </c>
      <c r="N639" s="12">
        <v>702</v>
      </c>
      <c r="O639" s="12">
        <v>420</v>
      </c>
      <c r="P639" s="12">
        <v>150</v>
      </c>
      <c r="Q639" s="12">
        <v>500</v>
      </c>
      <c r="R639" s="12">
        <v>800</v>
      </c>
      <c r="S639" s="12">
        <v>1000</v>
      </c>
      <c r="T639" s="12">
        <v>170</v>
      </c>
      <c r="U639" s="12" t="s">
        <v>573</v>
      </c>
    </row>
    <row r="640" spans="1:21">
      <c r="A640" s="164">
        <v>9155</v>
      </c>
      <c r="B640" s="164" t="s">
        <v>2749</v>
      </c>
      <c r="C640" s="164">
        <v>51100</v>
      </c>
      <c r="D640" s="221" t="s">
        <v>2885</v>
      </c>
      <c r="E640" s="164">
        <v>1024153</v>
      </c>
      <c r="F640" s="218" t="s">
        <v>113</v>
      </c>
      <c r="G640" s="214">
        <v>5789.3759999999993</v>
      </c>
      <c r="H640" s="560" t="s">
        <v>2707</v>
      </c>
      <c r="I640" s="412"/>
      <c r="K640" s="165">
        <v>6430028221721</v>
      </c>
      <c r="L640" s="95">
        <v>1</v>
      </c>
      <c r="M640" s="12">
        <v>305</v>
      </c>
      <c r="N640" s="12">
        <v>702</v>
      </c>
      <c r="O640" s="12">
        <v>817</v>
      </c>
      <c r="P640" s="12">
        <v>140</v>
      </c>
      <c r="Q640" s="12">
        <v>500</v>
      </c>
      <c r="R640" s="12">
        <v>800</v>
      </c>
      <c r="S640" s="12">
        <v>1000</v>
      </c>
      <c r="T640" s="12">
        <v>160</v>
      </c>
      <c r="U640" s="12" t="s">
        <v>538</v>
      </c>
    </row>
    <row r="641" spans="1:21">
      <c r="A641" s="164">
        <v>9155</v>
      </c>
      <c r="B641" s="164" t="s">
        <v>2749</v>
      </c>
      <c r="C641" s="164">
        <v>51100</v>
      </c>
      <c r="D641" s="221" t="s">
        <v>2885</v>
      </c>
      <c r="E641" s="164">
        <v>1024157</v>
      </c>
      <c r="F641" s="218" t="s">
        <v>114</v>
      </c>
      <c r="G641" s="214">
        <v>6665.6483999999982</v>
      </c>
      <c r="H641" s="560" t="s">
        <v>2707</v>
      </c>
      <c r="I641" s="412"/>
      <c r="K641" s="165">
        <v>6430028221738</v>
      </c>
      <c r="L641" s="95">
        <v>1</v>
      </c>
      <c r="M641" s="12">
        <v>305</v>
      </c>
      <c r="N641" s="12">
        <v>702</v>
      </c>
      <c r="O641" s="12">
        <v>1214</v>
      </c>
      <c r="P641" s="12">
        <v>256</v>
      </c>
      <c r="Q641" s="12">
        <v>500</v>
      </c>
      <c r="R641" s="12">
        <v>800</v>
      </c>
      <c r="S641" s="12">
        <v>1380</v>
      </c>
      <c r="T641" s="12">
        <v>281</v>
      </c>
      <c r="U641" s="12" t="s">
        <v>2499</v>
      </c>
    </row>
    <row r="642" spans="1:21">
      <c r="A642" s="164">
        <v>9155</v>
      </c>
      <c r="B642" s="164" t="s">
        <v>2749</v>
      </c>
      <c r="C642" s="164">
        <v>51200</v>
      </c>
      <c r="D642" s="221" t="s">
        <v>2885</v>
      </c>
      <c r="E642" s="164">
        <v>1024161</v>
      </c>
      <c r="F642" s="218" t="s">
        <v>115</v>
      </c>
      <c r="G642" s="214">
        <v>6184.2491999999984</v>
      </c>
      <c r="H642" s="560" t="s">
        <v>2707</v>
      </c>
      <c r="I642" s="412"/>
      <c r="K642" s="165">
        <v>6430028221745</v>
      </c>
      <c r="L642" s="95">
        <v>1</v>
      </c>
      <c r="M642" s="12">
        <v>305</v>
      </c>
      <c r="N642" s="12">
        <v>702</v>
      </c>
      <c r="O642" s="12">
        <v>817</v>
      </c>
      <c r="P642" s="12">
        <v>140</v>
      </c>
      <c r="Q642" s="12">
        <v>500</v>
      </c>
      <c r="R642" s="12">
        <v>800</v>
      </c>
      <c r="S642" s="12">
        <v>1000</v>
      </c>
      <c r="T642" s="12">
        <v>160</v>
      </c>
      <c r="U642" s="12" t="s">
        <v>502</v>
      </c>
    </row>
    <row r="643" spans="1:21">
      <c r="A643" s="164">
        <v>9155</v>
      </c>
      <c r="B643" s="164" t="s">
        <v>2749</v>
      </c>
      <c r="C643" s="164">
        <v>51200</v>
      </c>
      <c r="D643" s="221" t="s">
        <v>2885</v>
      </c>
      <c r="E643" s="164">
        <v>1024165</v>
      </c>
      <c r="F643" s="218" t="s">
        <v>116</v>
      </c>
      <c r="G643" s="214">
        <v>7356.2831999999989</v>
      </c>
      <c r="H643" s="560" t="s">
        <v>2707</v>
      </c>
      <c r="I643" s="412"/>
      <c r="K643" s="165">
        <v>6430028221752</v>
      </c>
      <c r="L643" s="95">
        <v>1</v>
      </c>
      <c r="M643" s="12">
        <v>305</v>
      </c>
      <c r="N643" s="12">
        <v>702</v>
      </c>
      <c r="O643" s="12">
        <v>1214</v>
      </c>
      <c r="P643" s="12">
        <v>256</v>
      </c>
      <c r="Q643" s="12">
        <v>500</v>
      </c>
      <c r="R643" s="12">
        <v>800</v>
      </c>
      <c r="S643" s="12">
        <v>1380</v>
      </c>
      <c r="T643" s="12">
        <v>281</v>
      </c>
      <c r="U643" s="12" t="s">
        <v>2604</v>
      </c>
    </row>
    <row r="644" spans="1:21">
      <c r="A644" s="164">
        <v>9155</v>
      </c>
      <c r="B644" s="164" t="s">
        <v>2749</v>
      </c>
      <c r="C644" s="164">
        <v>51100</v>
      </c>
      <c r="D644" s="221" t="s">
        <v>2885</v>
      </c>
      <c r="E644" s="164">
        <v>1024169</v>
      </c>
      <c r="F644" s="218" t="s">
        <v>117</v>
      </c>
      <c r="G644" s="214">
        <v>6352.5815999999995</v>
      </c>
      <c r="H644" s="560" t="s">
        <v>2707</v>
      </c>
      <c r="I644" s="412"/>
      <c r="K644" s="165">
        <v>6430028221769</v>
      </c>
      <c r="L644" s="95">
        <v>1</v>
      </c>
      <c r="M644" s="12">
        <v>305</v>
      </c>
      <c r="N644" s="12">
        <v>702</v>
      </c>
      <c r="O644" s="12">
        <v>817</v>
      </c>
      <c r="P644" s="12">
        <v>135</v>
      </c>
      <c r="Q644" s="12">
        <v>500</v>
      </c>
      <c r="R644" s="12">
        <v>800</v>
      </c>
      <c r="S644" s="12">
        <v>1000</v>
      </c>
      <c r="T644" s="12">
        <v>155</v>
      </c>
      <c r="U644" s="12" t="s">
        <v>539</v>
      </c>
    </row>
    <row r="645" spans="1:21">
      <c r="A645" s="164">
        <v>9155</v>
      </c>
      <c r="B645" s="164" t="s">
        <v>2749</v>
      </c>
      <c r="C645" s="164">
        <v>51100</v>
      </c>
      <c r="D645" s="221" t="s">
        <v>2885</v>
      </c>
      <c r="E645" s="164">
        <v>1024173</v>
      </c>
      <c r="F645" s="218" t="s">
        <v>118</v>
      </c>
      <c r="G645" s="214">
        <v>7784.1935999999987</v>
      </c>
      <c r="H645" s="560" t="s">
        <v>2707</v>
      </c>
      <c r="I645" s="412"/>
      <c r="K645" s="165">
        <v>6430028221776</v>
      </c>
      <c r="L645" s="95">
        <v>1</v>
      </c>
      <c r="M645" s="12">
        <v>305</v>
      </c>
      <c r="N645" s="12">
        <v>702</v>
      </c>
      <c r="O645" s="12">
        <v>1214</v>
      </c>
      <c r="P645" s="12">
        <v>240</v>
      </c>
      <c r="Q645" s="12">
        <v>500</v>
      </c>
      <c r="R645" s="12">
        <v>800</v>
      </c>
      <c r="S645" s="12">
        <v>1380</v>
      </c>
      <c r="T645" s="12">
        <v>265</v>
      </c>
      <c r="U645" s="12" t="s">
        <v>2500</v>
      </c>
    </row>
    <row r="646" spans="1:21">
      <c r="A646" s="164">
        <v>9155</v>
      </c>
      <c r="B646" s="164" t="s">
        <v>2749</v>
      </c>
      <c r="C646" s="164">
        <v>51200</v>
      </c>
      <c r="D646" s="221" t="s">
        <v>2885</v>
      </c>
      <c r="E646" s="164">
        <v>1024177</v>
      </c>
      <c r="F646" s="218" t="s">
        <v>119</v>
      </c>
      <c r="G646" s="214">
        <v>6651.4895999999981</v>
      </c>
      <c r="H646" s="560" t="s">
        <v>2707</v>
      </c>
      <c r="I646" s="412"/>
      <c r="K646" s="165">
        <v>6430028221783</v>
      </c>
      <c r="L646" s="95">
        <v>1</v>
      </c>
      <c r="M646" s="12">
        <v>305</v>
      </c>
      <c r="N646" s="12">
        <v>702</v>
      </c>
      <c r="O646" s="12">
        <v>817</v>
      </c>
      <c r="P646" s="12">
        <v>135</v>
      </c>
      <c r="Q646" s="12">
        <v>500</v>
      </c>
      <c r="R646" s="12">
        <v>800</v>
      </c>
      <c r="S646" s="12">
        <v>1000</v>
      </c>
      <c r="T646" s="12">
        <v>155</v>
      </c>
      <c r="U646" s="12" t="s">
        <v>2605</v>
      </c>
    </row>
    <row r="647" spans="1:21">
      <c r="A647" s="164">
        <v>9155</v>
      </c>
      <c r="B647" s="164" t="s">
        <v>2749</v>
      </c>
      <c r="C647" s="164">
        <v>51200</v>
      </c>
      <c r="D647" s="221" t="s">
        <v>2885</v>
      </c>
      <c r="E647" s="164">
        <v>1024181</v>
      </c>
      <c r="F647" s="218" t="s">
        <v>120</v>
      </c>
      <c r="G647" s="214">
        <v>8190.0791999999983</v>
      </c>
      <c r="H647" s="560" t="s">
        <v>2707</v>
      </c>
      <c r="I647" s="412"/>
      <c r="K647" s="165">
        <v>6430028221790</v>
      </c>
      <c r="L647" s="95">
        <v>1</v>
      </c>
      <c r="M647" s="12">
        <v>305</v>
      </c>
      <c r="N647" s="12">
        <v>702</v>
      </c>
      <c r="O647" s="12">
        <v>1217</v>
      </c>
      <c r="P647" s="12">
        <v>240</v>
      </c>
      <c r="Q647" s="12">
        <v>500</v>
      </c>
      <c r="R647" s="12">
        <v>800</v>
      </c>
      <c r="S647" s="12">
        <v>1380</v>
      </c>
      <c r="T647" s="12">
        <v>265</v>
      </c>
      <c r="U647" s="12" t="s">
        <v>2606</v>
      </c>
    </row>
    <row r="648" spans="1:21">
      <c r="A648" s="164">
        <v>9155</v>
      </c>
      <c r="B648" s="164" t="s">
        <v>2749</v>
      </c>
      <c r="C648" s="164">
        <v>51100</v>
      </c>
      <c r="D648" s="221" t="s">
        <v>2885</v>
      </c>
      <c r="E648" s="164">
        <v>1024185</v>
      </c>
      <c r="F648" s="218" t="s">
        <v>121</v>
      </c>
      <c r="G648" s="214">
        <v>5353.5995999999986</v>
      </c>
      <c r="H648" s="560" t="s">
        <v>2707</v>
      </c>
      <c r="I648" s="412"/>
      <c r="K648" s="165">
        <v>6430028221806</v>
      </c>
      <c r="L648" s="95">
        <v>1</v>
      </c>
      <c r="M648" s="12">
        <v>305</v>
      </c>
      <c r="N648" s="12">
        <v>702</v>
      </c>
      <c r="O648" s="12">
        <v>817</v>
      </c>
      <c r="P648" s="12">
        <v>155</v>
      </c>
      <c r="Q648" s="12">
        <v>500</v>
      </c>
      <c r="R648" s="12">
        <v>800</v>
      </c>
      <c r="S648" s="12">
        <v>1380</v>
      </c>
      <c r="T648" s="12">
        <v>180</v>
      </c>
      <c r="U648" s="12" t="s">
        <v>540</v>
      </c>
    </row>
    <row r="649" spans="1:21">
      <c r="A649" s="164">
        <v>9155</v>
      </c>
      <c r="B649" s="164" t="s">
        <v>2749</v>
      </c>
      <c r="C649" s="164">
        <v>51100</v>
      </c>
      <c r="D649" s="221" t="s">
        <v>2885</v>
      </c>
      <c r="E649" s="164">
        <v>1024189</v>
      </c>
      <c r="F649" s="218" t="s">
        <v>122</v>
      </c>
      <c r="G649" s="214">
        <v>5739.0335999999988</v>
      </c>
      <c r="H649" s="560" t="s">
        <v>2707</v>
      </c>
      <c r="I649" s="412"/>
      <c r="K649" s="165">
        <v>6430028221813</v>
      </c>
      <c r="L649" s="95">
        <v>1</v>
      </c>
      <c r="M649" s="12">
        <v>305</v>
      </c>
      <c r="N649" s="12">
        <v>702</v>
      </c>
      <c r="O649" s="12">
        <v>1214</v>
      </c>
      <c r="P649" s="12">
        <v>245</v>
      </c>
      <c r="Q649" s="12">
        <v>500</v>
      </c>
      <c r="R649" s="12">
        <v>800</v>
      </c>
      <c r="S649" s="12">
        <v>1380</v>
      </c>
      <c r="T649" s="12">
        <v>270</v>
      </c>
      <c r="U649" s="12" t="s">
        <v>2501</v>
      </c>
    </row>
    <row r="650" spans="1:21">
      <c r="A650" s="164">
        <v>9155</v>
      </c>
      <c r="B650" s="164" t="s">
        <v>2749</v>
      </c>
      <c r="C650" s="164">
        <v>51200</v>
      </c>
      <c r="D650" s="221" t="s">
        <v>2885</v>
      </c>
      <c r="E650" s="164">
        <v>1024193</v>
      </c>
      <c r="F650" s="218" t="s">
        <v>123</v>
      </c>
      <c r="G650" s="214">
        <v>5660.373599999999</v>
      </c>
      <c r="H650" s="560" t="s">
        <v>2707</v>
      </c>
      <c r="I650" s="412"/>
      <c r="K650" s="165">
        <v>6430028221820</v>
      </c>
      <c r="L650" s="95">
        <v>1</v>
      </c>
      <c r="M650" s="12">
        <v>305</v>
      </c>
      <c r="N650" s="12">
        <v>702</v>
      </c>
      <c r="O650" s="12">
        <v>817</v>
      </c>
      <c r="P650" s="12">
        <v>155</v>
      </c>
      <c r="Q650" s="12">
        <v>500</v>
      </c>
      <c r="R650" s="12">
        <v>800</v>
      </c>
      <c r="S650" s="12">
        <v>1380</v>
      </c>
      <c r="T650" s="12">
        <v>180</v>
      </c>
      <c r="U650" s="12" t="s">
        <v>503</v>
      </c>
    </row>
    <row r="651" spans="1:21">
      <c r="A651" s="164">
        <v>9155</v>
      </c>
      <c r="B651" s="164" t="s">
        <v>2749</v>
      </c>
      <c r="C651" s="164">
        <v>51200</v>
      </c>
      <c r="D651" s="221" t="s">
        <v>2885</v>
      </c>
      <c r="E651" s="164">
        <v>1024197</v>
      </c>
      <c r="F651" s="218" t="s">
        <v>124</v>
      </c>
      <c r="G651" s="214">
        <v>6064.6859999999997</v>
      </c>
      <c r="H651" s="560" t="s">
        <v>2707</v>
      </c>
      <c r="I651" s="412"/>
      <c r="K651" s="165">
        <v>6430028221837</v>
      </c>
      <c r="L651" s="95">
        <v>1</v>
      </c>
      <c r="M651" s="12">
        <v>305</v>
      </c>
      <c r="N651" s="12">
        <v>702</v>
      </c>
      <c r="O651" s="12">
        <v>1214</v>
      </c>
      <c r="P651" s="12">
        <v>245</v>
      </c>
      <c r="Q651" s="12">
        <v>500</v>
      </c>
      <c r="R651" s="12">
        <v>800</v>
      </c>
      <c r="S651" s="12">
        <v>1380</v>
      </c>
      <c r="T651" s="12">
        <v>270</v>
      </c>
      <c r="U651" s="12" t="s">
        <v>2607</v>
      </c>
    </row>
    <row r="652" spans="1:21">
      <c r="A652" s="164">
        <v>9155</v>
      </c>
      <c r="B652" s="164" t="s">
        <v>2749</v>
      </c>
      <c r="C652" s="164">
        <v>51100</v>
      </c>
      <c r="D652" s="221" t="s">
        <v>2885</v>
      </c>
      <c r="E652" s="164">
        <v>1024201</v>
      </c>
      <c r="F652" s="218" t="s">
        <v>125</v>
      </c>
      <c r="G652" s="214">
        <v>5065.7039999999988</v>
      </c>
      <c r="H652" s="560" t="s">
        <v>2707</v>
      </c>
      <c r="I652" s="412"/>
      <c r="K652" s="165">
        <v>6430028221844</v>
      </c>
      <c r="L652" s="95">
        <v>1</v>
      </c>
      <c r="M652" s="12">
        <v>305</v>
      </c>
      <c r="N652" s="12">
        <v>702</v>
      </c>
      <c r="O652" s="12">
        <v>817</v>
      </c>
      <c r="P652" s="12">
        <v>145</v>
      </c>
      <c r="Q652" s="12">
        <v>500</v>
      </c>
      <c r="R652" s="12">
        <v>800</v>
      </c>
      <c r="S652" s="12">
        <v>1000</v>
      </c>
      <c r="T652" s="12">
        <v>165</v>
      </c>
      <c r="U652" s="12" t="s">
        <v>541</v>
      </c>
    </row>
    <row r="653" spans="1:21">
      <c r="A653" s="164">
        <v>9155</v>
      </c>
      <c r="B653" s="164" t="s">
        <v>2749</v>
      </c>
      <c r="C653" s="164">
        <v>51200</v>
      </c>
      <c r="D653" s="221" t="s">
        <v>2885</v>
      </c>
      <c r="E653" s="164">
        <v>1024205</v>
      </c>
      <c r="F653" s="218" t="s">
        <v>126</v>
      </c>
      <c r="G653" s="214">
        <v>5257.634399999999</v>
      </c>
      <c r="H653" s="560" t="s">
        <v>2707</v>
      </c>
      <c r="I653" s="412"/>
      <c r="K653" s="165">
        <v>6430028221851</v>
      </c>
      <c r="L653" s="95">
        <v>1</v>
      </c>
      <c r="M653" s="12">
        <v>305</v>
      </c>
      <c r="N653" s="12">
        <v>702</v>
      </c>
      <c r="O653" s="12">
        <v>817</v>
      </c>
      <c r="P653" s="12">
        <v>145</v>
      </c>
      <c r="Q653" s="12">
        <v>500</v>
      </c>
      <c r="R653" s="12">
        <v>800</v>
      </c>
      <c r="S653" s="12">
        <v>1000</v>
      </c>
      <c r="T653" s="12">
        <v>165</v>
      </c>
      <c r="U653" s="12" t="s">
        <v>504</v>
      </c>
    </row>
    <row r="654" spans="1:21">
      <c r="A654" s="164">
        <v>9155</v>
      </c>
      <c r="B654" s="164" t="s">
        <v>2749</v>
      </c>
      <c r="C654" s="164">
        <v>51100</v>
      </c>
      <c r="D654" s="221" t="s">
        <v>2900</v>
      </c>
      <c r="E654" s="164">
        <v>1024209</v>
      </c>
      <c r="F654" s="218" t="s">
        <v>127</v>
      </c>
      <c r="G654" s="214">
        <v>5874.3287999999984</v>
      </c>
      <c r="H654" s="560" t="s">
        <v>2707</v>
      </c>
      <c r="I654" s="412"/>
      <c r="K654" s="165">
        <v>6430028221868</v>
      </c>
      <c r="L654" s="95">
        <v>1</v>
      </c>
      <c r="M654" s="12">
        <v>305</v>
      </c>
      <c r="N654" s="12">
        <v>702</v>
      </c>
      <c r="O654" s="12">
        <v>817</v>
      </c>
      <c r="P654" s="12">
        <v>65</v>
      </c>
      <c r="Q654" s="12">
        <v>500</v>
      </c>
      <c r="R654" s="12">
        <v>800</v>
      </c>
      <c r="S654" s="12">
        <v>1000</v>
      </c>
      <c r="T654" s="12">
        <v>85</v>
      </c>
      <c r="U654" s="12" t="s">
        <v>542</v>
      </c>
    </row>
    <row r="655" spans="1:21">
      <c r="A655" s="164">
        <v>9155</v>
      </c>
      <c r="B655" s="164" t="s">
        <v>2749</v>
      </c>
      <c r="C655" s="164">
        <v>51100</v>
      </c>
      <c r="D655" s="221" t="s">
        <v>2900</v>
      </c>
      <c r="E655" s="164">
        <v>1024213</v>
      </c>
      <c r="F655" s="218" t="s">
        <v>128</v>
      </c>
      <c r="G655" s="214">
        <v>6772.6259999999993</v>
      </c>
      <c r="H655" s="560" t="s">
        <v>2707</v>
      </c>
      <c r="I655" s="412"/>
      <c r="K655" s="165">
        <v>6430028221875</v>
      </c>
      <c r="L655" s="95">
        <v>1</v>
      </c>
      <c r="M655" s="12">
        <v>305</v>
      </c>
      <c r="N655" s="12">
        <v>702</v>
      </c>
      <c r="O655" s="12">
        <v>817</v>
      </c>
      <c r="P655" s="12">
        <v>85</v>
      </c>
      <c r="Q655" s="12">
        <v>500</v>
      </c>
      <c r="R655" s="12">
        <v>800</v>
      </c>
      <c r="S655" s="12">
        <v>1380</v>
      </c>
      <c r="T655" s="12">
        <v>110</v>
      </c>
      <c r="U655" s="12" t="s">
        <v>2502</v>
      </c>
    </row>
    <row r="656" spans="1:21">
      <c r="A656" s="164">
        <v>9155</v>
      </c>
      <c r="B656" s="164" t="s">
        <v>2749</v>
      </c>
      <c r="C656" s="164">
        <v>51200</v>
      </c>
      <c r="D656" s="221" t="s">
        <v>2900</v>
      </c>
      <c r="E656" s="164">
        <v>1024217</v>
      </c>
      <c r="F656" s="218" t="s">
        <v>129</v>
      </c>
      <c r="G656" s="214">
        <v>6275.4947999999995</v>
      </c>
      <c r="H656" s="560" t="s">
        <v>2707</v>
      </c>
      <c r="I656" s="412"/>
      <c r="K656" s="165">
        <v>6430028221882</v>
      </c>
      <c r="L656" s="95">
        <v>1</v>
      </c>
      <c r="M656" s="12">
        <v>305</v>
      </c>
      <c r="N656" s="12">
        <v>702</v>
      </c>
      <c r="O656" s="12">
        <v>817</v>
      </c>
      <c r="P656" s="12">
        <v>65</v>
      </c>
      <c r="Q656" s="12">
        <v>500</v>
      </c>
      <c r="R656" s="12">
        <v>800</v>
      </c>
      <c r="S656" s="12">
        <v>1000</v>
      </c>
      <c r="T656" s="12">
        <v>85</v>
      </c>
      <c r="U656" s="12" t="s">
        <v>505</v>
      </c>
    </row>
    <row r="657" spans="1:21">
      <c r="A657" s="164">
        <v>9155</v>
      </c>
      <c r="B657" s="164" t="s">
        <v>2749</v>
      </c>
      <c r="C657" s="164">
        <v>51200</v>
      </c>
      <c r="D657" s="221" t="s">
        <v>2900</v>
      </c>
      <c r="E657" s="164">
        <v>1024221</v>
      </c>
      <c r="F657" s="218" t="s">
        <v>130</v>
      </c>
      <c r="G657" s="214">
        <v>7474.2731999999987</v>
      </c>
      <c r="H657" s="560" t="s">
        <v>2707</v>
      </c>
      <c r="I657" s="412"/>
      <c r="K657" s="165">
        <v>6430028221899</v>
      </c>
      <c r="L657" s="95">
        <v>1</v>
      </c>
      <c r="M657" s="12">
        <v>305</v>
      </c>
      <c r="N657" s="12">
        <v>702</v>
      </c>
      <c r="O657" s="12">
        <v>817</v>
      </c>
      <c r="P657" s="12">
        <v>85</v>
      </c>
      <c r="Q657" s="12">
        <v>500</v>
      </c>
      <c r="R657" s="12">
        <v>800</v>
      </c>
      <c r="S657" s="12">
        <v>1380</v>
      </c>
      <c r="T657" s="12">
        <v>110</v>
      </c>
      <c r="U657" s="12" t="s">
        <v>2608</v>
      </c>
    </row>
    <row r="658" spans="1:21">
      <c r="A658" s="164">
        <v>9155</v>
      </c>
      <c r="B658" s="164" t="s">
        <v>2749</v>
      </c>
      <c r="C658" s="164">
        <v>51300</v>
      </c>
      <c r="D658" s="221" t="s">
        <v>2900</v>
      </c>
      <c r="E658" s="164">
        <v>1024225</v>
      </c>
      <c r="F658" s="218" t="s">
        <v>131</v>
      </c>
      <c r="G658" s="214">
        <v>7692.9479999999985</v>
      </c>
      <c r="H658" s="560" t="s">
        <v>2707</v>
      </c>
      <c r="I658" s="412"/>
      <c r="K658" s="165">
        <v>6430028221905</v>
      </c>
      <c r="L658" s="95">
        <v>1</v>
      </c>
      <c r="M658" s="12">
        <v>305</v>
      </c>
      <c r="N658" s="12">
        <v>702</v>
      </c>
      <c r="O658" s="12">
        <v>817</v>
      </c>
      <c r="P658" s="12">
        <v>55</v>
      </c>
      <c r="Q658" s="12">
        <v>500</v>
      </c>
      <c r="R658" s="12">
        <v>800</v>
      </c>
      <c r="S658" s="12">
        <v>600</v>
      </c>
      <c r="T658" s="12">
        <v>70</v>
      </c>
      <c r="U658" s="12" t="s">
        <v>560</v>
      </c>
    </row>
    <row r="659" spans="1:21">
      <c r="A659" s="164">
        <v>9155</v>
      </c>
      <c r="B659" s="164" t="s">
        <v>2749</v>
      </c>
      <c r="C659" s="164">
        <v>51300</v>
      </c>
      <c r="D659" s="221" t="s">
        <v>2900</v>
      </c>
      <c r="E659" s="164">
        <v>1024229</v>
      </c>
      <c r="F659" s="218" t="s">
        <v>132</v>
      </c>
      <c r="G659" s="214">
        <v>8888.5799999999981</v>
      </c>
      <c r="H659" s="560" t="s">
        <v>2707</v>
      </c>
      <c r="I659" s="412"/>
      <c r="K659" s="165">
        <v>6430028221912</v>
      </c>
      <c r="L659" s="95">
        <v>1</v>
      </c>
      <c r="M659" s="12">
        <v>305</v>
      </c>
      <c r="N659" s="12">
        <v>702</v>
      </c>
      <c r="O659" s="12">
        <v>817</v>
      </c>
      <c r="P659" s="12">
        <v>55</v>
      </c>
      <c r="Q659" s="12">
        <v>500</v>
      </c>
      <c r="R659" s="12">
        <v>800</v>
      </c>
      <c r="S659" s="12">
        <v>600</v>
      </c>
      <c r="T659" s="12">
        <v>70</v>
      </c>
      <c r="U659" s="12" t="s">
        <v>2609</v>
      </c>
    </row>
    <row r="660" spans="1:21">
      <c r="A660" s="164">
        <v>9155</v>
      </c>
      <c r="B660" s="164" t="s">
        <v>2749</v>
      </c>
      <c r="C660" s="164">
        <v>51400</v>
      </c>
      <c r="D660" s="221" t="s">
        <v>2900</v>
      </c>
      <c r="E660" s="164">
        <v>1024233</v>
      </c>
      <c r="F660" s="218" t="s">
        <v>133</v>
      </c>
      <c r="G660" s="214">
        <v>8303.3495999999977</v>
      </c>
      <c r="H660" s="560" t="s">
        <v>2707</v>
      </c>
      <c r="I660" s="412"/>
      <c r="K660" s="165">
        <v>6430028221929</v>
      </c>
      <c r="L660" s="95">
        <v>1</v>
      </c>
      <c r="M660" s="12">
        <v>305</v>
      </c>
      <c r="N660" s="12">
        <v>702</v>
      </c>
      <c r="O660" s="12">
        <v>817</v>
      </c>
      <c r="P660" s="12">
        <v>155</v>
      </c>
      <c r="Q660" s="12">
        <v>500</v>
      </c>
      <c r="R660" s="12">
        <v>800</v>
      </c>
      <c r="S660" s="12">
        <v>1000</v>
      </c>
      <c r="T660" s="12">
        <v>175</v>
      </c>
      <c r="U660" s="12" t="s">
        <v>574</v>
      </c>
    </row>
    <row r="661" spans="1:21">
      <c r="A661" s="164">
        <v>9155</v>
      </c>
      <c r="B661" s="164" t="s">
        <v>2749</v>
      </c>
      <c r="C661" s="164">
        <v>51400</v>
      </c>
      <c r="D661" s="221" t="s">
        <v>2900</v>
      </c>
      <c r="E661" s="164">
        <v>1024237</v>
      </c>
      <c r="F661" s="218" t="s">
        <v>134</v>
      </c>
      <c r="G661" s="214">
        <v>9196.9271999999983</v>
      </c>
      <c r="H661" s="560" t="s">
        <v>2707</v>
      </c>
      <c r="I661" s="412"/>
      <c r="K661" s="165">
        <v>6430028221936</v>
      </c>
      <c r="L661" s="95">
        <v>1</v>
      </c>
      <c r="M661" s="12">
        <v>305</v>
      </c>
      <c r="N661" s="12">
        <v>702</v>
      </c>
      <c r="O661" s="12">
        <v>1214</v>
      </c>
      <c r="P661" s="12">
        <v>265</v>
      </c>
      <c r="Q661" s="12">
        <v>500</v>
      </c>
      <c r="R661" s="12">
        <v>800</v>
      </c>
      <c r="S661" s="12">
        <v>1380</v>
      </c>
      <c r="T661" s="12">
        <v>290</v>
      </c>
      <c r="U661" s="12" t="s">
        <v>2610</v>
      </c>
    </row>
    <row r="662" spans="1:21">
      <c r="A662" s="164">
        <v>9155</v>
      </c>
      <c r="B662" s="164" t="s">
        <v>2749</v>
      </c>
      <c r="C662" s="164">
        <v>51100</v>
      </c>
      <c r="D662" s="221" t="s">
        <v>2900</v>
      </c>
      <c r="E662" s="164">
        <v>1024241</v>
      </c>
      <c r="F662" s="218" t="s">
        <v>135</v>
      </c>
      <c r="G662" s="214">
        <v>6423.3755999999994</v>
      </c>
      <c r="H662" s="560" t="s">
        <v>2707</v>
      </c>
      <c r="I662" s="412"/>
      <c r="K662" s="165">
        <v>6430028221943</v>
      </c>
      <c r="L662" s="95">
        <v>1</v>
      </c>
      <c r="M662" s="12">
        <v>305</v>
      </c>
      <c r="N662" s="12">
        <v>702</v>
      </c>
      <c r="O662" s="12">
        <v>817</v>
      </c>
      <c r="P662" s="12">
        <v>150</v>
      </c>
      <c r="Q662" s="12">
        <v>500</v>
      </c>
      <c r="R662" s="12">
        <v>800</v>
      </c>
      <c r="S662" s="12">
        <v>1000</v>
      </c>
      <c r="T662" s="12">
        <v>170</v>
      </c>
      <c r="U662" s="12" t="s">
        <v>543</v>
      </c>
    </row>
    <row r="663" spans="1:21">
      <c r="A663" s="164">
        <v>9155</v>
      </c>
      <c r="B663" s="164" t="s">
        <v>2749</v>
      </c>
      <c r="C663" s="164">
        <v>51100</v>
      </c>
      <c r="D663" s="221" t="s">
        <v>2900</v>
      </c>
      <c r="E663" s="164">
        <v>1024245</v>
      </c>
      <c r="F663" s="218" t="s">
        <v>136</v>
      </c>
      <c r="G663" s="214">
        <v>7913.195999999999</v>
      </c>
      <c r="H663" s="560" t="s">
        <v>2707</v>
      </c>
      <c r="I663" s="412"/>
      <c r="K663" s="165">
        <v>6430028221950</v>
      </c>
      <c r="L663" s="95">
        <v>1</v>
      </c>
      <c r="M663" s="12">
        <v>305</v>
      </c>
      <c r="N663" s="12">
        <v>702</v>
      </c>
      <c r="O663" s="12">
        <v>1214</v>
      </c>
      <c r="P663" s="12">
        <v>255</v>
      </c>
      <c r="Q663" s="12">
        <v>500</v>
      </c>
      <c r="R663" s="12">
        <v>800</v>
      </c>
      <c r="S663" s="12">
        <v>1380</v>
      </c>
      <c r="T663" s="12">
        <v>280</v>
      </c>
      <c r="U663" s="12" t="s">
        <v>2503</v>
      </c>
    </row>
    <row r="664" spans="1:21">
      <c r="A664" s="164">
        <v>9155</v>
      </c>
      <c r="B664" s="164" t="s">
        <v>2749</v>
      </c>
      <c r="C664" s="164">
        <v>51100</v>
      </c>
      <c r="D664" s="221" t="s">
        <v>2900</v>
      </c>
      <c r="E664" s="164">
        <v>1024249</v>
      </c>
      <c r="F664" s="218" t="s">
        <v>137</v>
      </c>
      <c r="G664" s="214">
        <v>6728.576399999999</v>
      </c>
      <c r="H664" s="560" t="s">
        <v>2707</v>
      </c>
      <c r="I664" s="412"/>
      <c r="K664" s="165">
        <v>6430028221967</v>
      </c>
      <c r="L664" s="95">
        <v>1</v>
      </c>
      <c r="M664" s="12">
        <v>305</v>
      </c>
      <c r="N664" s="12">
        <v>702</v>
      </c>
      <c r="O664" s="12">
        <v>817</v>
      </c>
      <c r="P664" s="12">
        <v>150</v>
      </c>
      <c r="Q664" s="12">
        <v>500</v>
      </c>
      <c r="R664" s="12">
        <v>800</v>
      </c>
      <c r="S664" s="12">
        <v>1000</v>
      </c>
      <c r="T664" s="12">
        <v>170</v>
      </c>
      <c r="U664" s="12" t="s">
        <v>2611</v>
      </c>
    </row>
    <row r="665" spans="1:21">
      <c r="A665" s="164">
        <v>9155</v>
      </c>
      <c r="B665" s="164" t="s">
        <v>2749</v>
      </c>
      <c r="C665" s="164">
        <v>51200</v>
      </c>
      <c r="D665" s="221" t="s">
        <v>2900</v>
      </c>
      <c r="E665" s="164">
        <v>1024253</v>
      </c>
      <c r="F665" s="218" t="s">
        <v>138</v>
      </c>
      <c r="G665" s="214">
        <v>8306.4959999999992</v>
      </c>
      <c r="H665" s="560" t="s">
        <v>2707</v>
      </c>
      <c r="I665" s="412"/>
      <c r="K665" s="165">
        <v>6430028221974</v>
      </c>
      <c r="L665" s="95">
        <v>1</v>
      </c>
      <c r="M665" s="12">
        <v>305</v>
      </c>
      <c r="N665" s="12">
        <v>702</v>
      </c>
      <c r="O665" s="12">
        <v>1214</v>
      </c>
      <c r="P665" s="12">
        <v>255</v>
      </c>
      <c r="Q665" s="12">
        <v>500</v>
      </c>
      <c r="R665" s="12">
        <v>800</v>
      </c>
      <c r="S665" s="12">
        <v>1380</v>
      </c>
      <c r="T665" s="12">
        <v>280</v>
      </c>
      <c r="U665" s="12" t="s">
        <v>2612</v>
      </c>
    </row>
    <row r="666" spans="1:21">
      <c r="A666" s="164">
        <v>9155</v>
      </c>
      <c r="B666" s="164" t="s">
        <v>2749</v>
      </c>
      <c r="C666" s="164">
        <v>51300</v>
      </c>
      <c r="D666" s="221" t="s">
        <v>2900</v>
      </c>
      <c r="E666" s="164">
        <v>1024257</v>
      </c>
      <c r="F666" s="218" t="s">
        <v>139</v>
      </c>
      <c r="G666" s="214">
        <v>9110.4011999999984</v>
      </c>
      <c r="H666" s="560" t="s">
        <v>2707</v>
      </c>
      <c r="I666" s="412"/>
      <c r="K666" s="165">
        <v>6430028221981</v>
      </c>
      <c r="L666" s="95">
        <v>1</v>
      </c>
      <c r="M666" s="12">
        <v>305</v>
      </c>
      <c r="N666" s="12">
        <v>702</v>
      </c>
      <c r="O666" s="12">
        <v>1214</v>
      </c>
      <c r="P666" s="12">
        <v>255</v>
      </c>
      <c r="Q666" s="12">
        <v>500</v>
      </c>
      <c r="R666" s="12">
        <v>800</v>
      </c>
      <c r="S666" s="12">
        <v>1380</v>
      </c>
      <c r="T666" s="12">
        <v>280</v>
      </c>
      <c r="U666" s="12" t="s">
        <v>2613</v>
      </c>
    </row>
    <row r="667" spans="1:21">
      <c r="A667" s="164">
        <v>9155</v>
      </c>
      <c r="B667" s="164" t="s">
        <v>2749</v>
      </c>
      <c r="C667" s="164">
        <v>51400</v>
      </c>
      <c r="D667" s="221" t="s">
        <v>2900</v>
      </c>
      <c r="E667" s="164">
        <v>1024261</v>
      </c>
      <c r="F667" s="218" t="s">
        <v>140</v>
      </c>
      <c r="G667" s="214">
        <v>9730.2419999999984</v>
      </c>
      <c r="H667" s="560" t="s">
        <v>2707</v>
      </c>
      <c r="I667" s="412"/>
      <c r="K667" s="165">
        <v>6430028221998</v>
      </c>
      <c r="L667" s="95">
        <v>1</v>
      </c>
      <c r="M667" s="12">
        <v>305</v>
      </c>
      <c r="N667" s="12">
        <v>702</v>
      </c>
      <c r="O667" s="12">
        <v>1214</v>
      </c>
      <c r="P667" s="12">
        <v>255</v>
      </c>
      <c r="Q667" s="12">
        <v>500</v>
      </c>
      <c r="R667" s="12">
        <v>800</v>
      </c>
      <c r="S667" s="12">
        <v>1380</v>
      </c>
      <c r="T667" s="12">
        <v>280</v>
      </c>
      <c r="U667" s="12" t="s">
        <v>2614</v>
      </c>
    </row>
    <row r="668" spans="1:21">
      <c r="A668" s="164">
        <v>9155</v>
      </c>
      <c r="B668" s="164" t="s">
        <v>2749</v>
      </c>
      <c r="C668" s="164">
        <v>51100</v>
      </c>
      <c r="D668" s="221" t="s">
        <v>2900</v>
      </c>
      <c r="E668" s="164">
        <v>1024265</v>
      </c>
      <c r="F668" s="218" t="s">
        <v>141</v>
      </c>
      <c r="G668" s="214">
        <v>5495.1875999999993</v>
      </c>
      <c r="H668" s="560" t="s">
        <v>2707</v>
      </c>
      <c r="I668" s="412"/>
      <c r="K668" s="165">
        <v>6430028222001</v>
      </c>
      <c r="L668" s="95">
        <v>1</v>
      </c>
      <c r="M668" s="12">
        <v>305</v>
      </c>
      <c r="N668" s="12">
        <v>702</v>
      </c>
      <c r="O668" s="12">
        <v>817</v>
      </c>
      <c r="P668" s="12">
        <v>65</v>
      </c>
      <c r="Q668" s="12">
        <v>500</v>
      </c>
      <c r="R668" s="12">
        <v>800</v>
      </c>
      <c r="S668" s="12">
        <v>1000</v>
      </c>
      <c r="T668" s="12">
        <v>85</v>
      </c>
      <c r="U668" s="12" t="s">
        <v>544</v>
      </c>
    </row>
    <row r="669" spans="1:21">
      <c r="A669" s="164">
        <v>9155</v>
      </c>
      <c r="B669" s="164" t="s">
        <v>2749</v>
      </c>
      <c r="C669" s="164">
        <v>51100</v>
      </c>
      <c r="D669" s="221" t="s">
        <v>2900</v>
      </c>
      <c r="E669" s="164">
        <v>1024269</v>
      </c>
      <c r="F669" s="218" t="s">
        <v>142</v>
      </c>
      <c r="G669" s="214">
        <v>5891.6339999999982</v>
      </c>
      <c r="H669" s="560" t="s">
        <v>2707</v>
      </c>
      <c r="I669" s="412"/>
      <c r="K669" s="165">
        <v>6430028222018</v>
      </c>
      <c r="L669" s="95">
        <v>1</v>
      </c>
      <c r="M669" s="12">
        <v>305</v>
      </c>
      <c r="N669" s="12">
        <v>702</v>
      </c>
      <c r="O669" s="12">
        <v>817</v>
      </c>
      <c r="P669" s="12">
        <v>85</v>
      </c>
      <c r="Q669" s="12">
        <v>500</v>
      </c>
      <c r="R669" s="12">
        <v>800</v>
      </c>
      <c r="S669" s="12">
        <v>1380</v>
      </c>
      <c r="T669" s="12">
        <v>110</v>
      </c>
      <c r="U669" s="12" t="s">
        <v>2504</v>
      </c>
    </row>
    <row r="670" spans="1:21">
      <c r="A670" s="164">
        <v>9155</v>
      </c>
      <c r="B670" s="164" t="s">
        <v>2749</v>
      </c>
      <c r="C670" s="164">
        <v>51200</v>
      </c>
      <c r="D670" s="221" t="s">
        <v>2900</v>
      </c>
      <c r="E670" s="164">
        <v>1024273</v>
      </c>
      <c r="F670" s="218" t="s">
        <v>143</v>
      </c>
      <c r="G670" s="214">
        <v>5811.4007999999994</v>
      </c>
      <c r="H670" s="560" t="s">
        <v>2707</v>
      </c>
      <c r="I670" s="412"/>
      <c r="K670" s="165">
        <v>6430028222025</v>
      </c>
      <c r="L670" s="95">
        <v>1</v>
      </c>
      <c r="M670" s="12">
        <v>305</v>
      </c>
      <c r="N670" s="12">
        <v>702</v>
      </c>
      <c r="O670" s="12">
        <v>817</v>
      </c>
      <c r="P670" s="12">
        <v>65</v>
      </c>
      <c r="Q670" s="12">
        <v>500</v>
      </c>
      <c r="R670" s="12">
        <v>800</v>
      </c>
      <c r="S670" s="12">
        <v>1000</v>
      </c>
      <c r="T670" s="12">
        <v>85</v>
      </c>
      <c r="U670" s="12" t="s">
        <v>506</v>
      </c>
    </row>
    <row r="671" spans="1:21">
      <c r="A671" s="164">
        <v>9155</v>
      </c>
      <c r="B671" s="164" t="s">
        <v>2749</v>
      </c>
      <c r="C671" s="164">
        <v>51200</v>
      </c>
      <c r="D671" s="221" t="s">
        <v>2900</v>
      </c>
      <c r="E671" s="164">
        <v>1024277</v>
      </c>
      <c r="F671" s="218" t="s">
        <v>144</v>
      </c>
      <c r="G671" s="214">
        <v>6226.7255999999998</v>
      </c>
      <c r="H671" s="560" t="s">
        <v>2707</v>
      </c>
      <c r="I671" s="412"/>
      <c r="K671" s="165">
        <v>6430028222032</v>
      </c>
      <c r="L671" s="95">
        <v>1</v>
      </c>
      <c r="M671" s="12">
        <v>305</v>
      </c>
      <c r="N671" s="12">
        <v>702</v>
      </c>
      <c r="O671" s="12">
        <v>817</v>
      </c>
      <c r="P671" s="12">
        <v>85</v>
      </c>
      <c r="Q671" s="12">
        <v>500</v>
      </c>
      <c r="R671" s="12">
        <v>800</v>
      </c>
      <c r="S671" s="12">
        <v>1380</v>
      </c>
      <c r="T671" s="12">
        <v>110</v>
      </c>
      <c r="U671" s="12" t="s">
        <v>2615</v>
      </c>
    </row>
    <row r="672" spans="1:21">
      <c r="A672" s="164">
        <v>9155</v>
      </c>
      <c r="B672" s="164" t="s">
        <v>2749</v>
      </c>
      <c r="C672" s="164">
        <v>51200</v>
      </c>
      <c r="D672" s="221" t="s">
        <v>2900</v>
      </c>
      <c r="E672" s="164">
        <v>1024281</v>
      </c>
      <c r="F672" s="218" t="s">
        <v>145</v>
      </c>
      <c r="G672" s="214">
        <v>7373.5883999999987</v>
      </c>
      <c r="H672" s="560" t="s">
        <v>2707</v>
      </c>
      <c r="I672" s="412"/>
      <c r="K672" s="165">
        <v>6430028222049</v>
      </c>
      <c r="L672" s="95">
        <v>1</v>
      </c>
      <c r="M672" s="12">
        <v>305</v>
      </c>
      <c r="N672" s="12">
        <v>702</v>
      </c>
      <c r="O672" s="12">
        <v>817</v>
      </c>
      <c r="P672" s="12">
        <v>80</v>
      </c>
      <c r="Q672" s="12">
        <v>500</v>
      </c>
      <c r="R672" s="12">
        <v>800</v>
      </c>
      <c r="S672" s="12">
        <v>1000</v>
      </c>
      <c r="T672" s="12">
        <v>100</v>
      </c>
      <c r="U672" s="12" t="s">
        <v>561</v>
      </c>
    </row>
    <row r="673" spans="1:21">
      <c r="A673" s="164">
        <v>9155</v>
      </c>
      <c r="B673" s="164" t="s">
        <v>2749</v>
      </c>
      <c r="C673" s="164">
        <v>51300</v>
      </c>
      <c r="D673" s="221" t="s">
        <v>2900</v>
      </c>
      <c r="E673" s="164">
        <v>1024285</v>
      </c>
      <c r="F673" s="218" t="s">
        <v>146</v>
      </c>
      <c r="G673" s="214">
        <v>7768.4615999999987</v>
      </c>
      <c r="H673" s="560" t="s">
        <v>2707</v>
      </c>
      <c r="I673" s="412"/>
      <c r="K673" s="165">
        <v>6430028222056</v>
      </c>
      <c r="L673" s="95">
        <v>1</v>
      </c>
      <c r="M673" s="12">
        <v>305</v>
      </c>
      <c r="N673" s="12">
        <v>702</v>
      </c>
      <c r="O673" s="12">
        <v>817</v>
      </c>
      <c r="P673" s="12">
        <v>95</v>
      </c>
      <c r="Q673" s="12">
        <v>500</v>
      </c>
      <c r="R673" s="12">
        <v>800</v>
      </c>
      <c r="S673" s="12">
        <v>1380</v>
      </c>
      <c r="T673" s="12">
        <v>120</v>
      </c>
      <c r="U673" s="12" t="s">
        <v>2616</v>
      </c>
    </row>
    <row r="674" spans="1:21">
      <c r="A674" s="164">
        <v>9155</v>
      </c>
      <c r="B674" s="164" t="s">
        <v>2749</v>
      </c>
      <c r="C674" s="164">
        <v>51400</v>
      </c>
      <c r="D674" s="221" t="s">
        <v>2900</v>
      </c>
      <c r="E674" s="164">
        <v>1024289</v>
      </c>
      <c r="F674" s="218" t="s">
        <v>147</v>
      </c>
      <c r="G674" s="214">
        <v>7768.4615999999987</v>
      </c>
      <c r="H674" s="560" t="s">
        <v>2707</v>
      </c>
      <c r="I674" s="412"/>
      <c r="K674" s="165">
        <v>6430028222063</v>
      </c>
      <c r="L674" s="95">
        <v>1</v>
      </c>
      <c r="M674" s="12">
        <v>305</v>
      </c>
      <c r="N674" s="12">
        <v>702</v>
      </c>
      <c r="O674" s="12">
        <v>817</v>
      </c>
      <c r="P674" s="12">
        <v>80</v>
      </c>
      <c r="Q674" s="12">
        <v>500</v>
      </c>
      <c r="R674" s="12">
        <v>800</v>
      </c>
      <c r="S674" s="12">
        <v>1000</v>
      </c>
      <c r="T674" s="12">
        <v>100</v>
      </c>
      <c r="U674" s="12" t="s">
        <v>575</v>
      </c>
    </row>
    <row r="675" spans="1:21">
      <c r="A675" s="164">
        <v>9155</v>
      </c>
      <c r="B675" s="164" t="s">
        <v>2749</v>
      </c>
      <c r="C675" s="164">
        <v>51400</v>
      </c>
      <c r="D675" s="221" t="s">
        <v>2900</v>
      </c>
      <c r="E675" s="164">
        <v>1024293</v>
      </c>
      <c r="F675" s="218" t="s">
        <v>148</v>
      </c>
      <c r="G675" s="214">
        <v>8163.3347999999978</v>
      </c>
      <c r="H675" s="560" t="s">
        <v>2707</v>
      </c>
      <c r="I675" s="412"/>
      <c r="K675" s="165">
        <v>6430028222070</v>
      </c>
      <c r="L675" s="95">
        <v>1</v>
      </c>
      <c r="M675" s="12">
        <v>305</v>
      </c>
      <c r="N675" s="12">
        <v>702</v>
      </c>
      <c r="O675" s="12">
        <v>817</v>
      </c>
      <c r="P675" s="12">
        <v>95</v>
      </c>
      <c r="Q675" s="12">
        <v>500</v>
      </c>
      <c r="R675" s="12">
        <v>800</v>
      </c>
      <c r="S675" s="12">
        <v>1380</v>
      </c>
      <c r="T675" s="12">
        <v>120</v>
      </c>
      <c r="U675" s="12" t="s">
        <v>2617</v>
      </c>
    </row>
    <row r="676" spans="1:21">
      <c r="A676" s="164">
        <v>9155</v>
      </c>
      <c r="B676" s="164" t="s">
        <v>2749</v>
      </c>
      <c r="C676" s="164">
        <v>51100</v>
      </c>
      <c r="D676" s="221" t="s">
        <v>2900</v>
      </c>
      <c r="E676" s="164">
        <v>1024297</v>
      </c>
      <c r="F676" s="218" t="s">
        <v>149</v>
      </c>
      <c r="G676" s="214">
        <v>5199.4259999999995</v>
      </c>
      <c r="H676" s="560" t="s">
        <v>2707</v>
      </c>
      <c r="I676" s="412"/>
      <c r="K676" s="165">
        <v>6430028222087</v>
      </c>
      <c r="L676" s="95">
        <v>1</v>
      </c>
      <c r="M676" s="12">
        <v>305</v>
      </c>
      <c r="N676" s="12">
        <v>702</v>
      </c>
      <c r="O676" s="12">
        <v>420</v>
      </c>
      <c r="P676" s="12">
        <v>50</v>
      </c>
      <c r="Q676" s="12">
        <v>500</v>
      </c>
      <c r="R676" s="12">
        <v>800</v>
      </c>
      <c r="S676" s="12">
        <v>600</v>
      </c>
      <c r="T676" s="12">
        <v>65</v>
      </c>
      <c r="U676" s="12" t="s">
        <v>545</v>
      </c>
    </row>
    <row r="677" spans="1:21">
      <c r="A677" s="164">
        <v>9155</v>
      </c>
      <c r="B677" s="164" t="s">
        <v>2749</v>
      </c>
      <c r="C677" s="164">
        <v>51200</v>
      </c>
      <c r="D677" s="221" t="s">
        <v>2900</v>
      </c>
      <c r="E677" s="164">
        <v>1024301</v>
      </c>
      <c r="F677" s="218" t="s">
        <v>150</v>
      </c>
      <c r="G677" s="214">
        <v>5396.0759999999991</v>
      </c>
      <c r="H677" s="560" t="s">
        <v>2707</v>
      </c>
      <c r="I677" s="412"/>
      <c r="K677" s="165">
        <v>6430028222094</v>
      </c>
      <c r="L677" s="95">
        <v>1</v>
      </c>
      <c r="M677" s="12">
        <v>305</v>
      </c>
      <c r="N677" s="12">
        <v>702</v>
      </c>
      <c r="O677" s="12">
        <v>420</v>
      </c>
      <c r="P677" s="12">
        <v>50</v>
      </c>
      <c r="Q677" s="12">
        <v>500</v>
      </c>
      <c r="R677" s="12">
        <v>800</v>
      </c>
      <c r="S677" s="12">
        <v>600</v>
      </c>
      <c r="T677" s="12">
        <v>65</v>
      </c>
      <c r="U677" s="12" t="s">
        <v>507</v>
      </c>
    </row>
    <row r="678" spans="1:21">
      <c r="A678" s="164">
        <v>9155</v>
      </c>
      <c r="B678" s="164" t="s">
        <v>2749</v>
      </c>
      <c r="C678" s="164">
        <v>51300</v>
      </c>
      <c r="D678" s="221" t="s">
        <v>2900</v>
      </c>
      <c r="E678" s="164">
        <v>1024305</v>
      </c>
      <c r="F678" s="218" t="s">
        <v>151</v>
      </c>
      <c r="G678" s="214">
        <v>7173.7919999999986</v>
      </c>
      <c r="H678" s="560" t="s">
        <v>2707</v>
      </c>
      <c r="I678" s="412"/>
      <c r="K678" s="165">
        <v>6430028222100</v>
      </c>
      <c r="L678" s="95">
        <v>1</v>
      </c>
      <c r="M678" s="12">
        <v>305</v>
      </c>
      <c r="N678" s="12">
        <v>702</v>
      </c>
      <c r="O678" s="12">
        <v>420</v>
      </c>
      <c r="P678" s="12">
        <v>55</v>
      </c>
      <c r="Q678" s="12">
        <v>500</v>
      </c>
      <c r="R678" s="12">
        <v>800</v>
      </c>
      <c r="S678" s="12">
        <v>600</v>
      </c>
      <c r="T678" s="12">
        <v>70</v>
      </c>
      <c r="U678" s="12" t="s">
        <v>562</v>
      </c>
    </row>
    <row r="679" spans="1:21">
      <c r="A679" s="164">
        <v>9155</v>
      </c>
      <c r="B679" s="164" t="s">
        <v>2749</v>
      </c>
      <c r="C679" s="164">
        <v>51400</v>
      </c>
      <c r="D679" s="221" t="s">
        <v>2900</v>
      </c>
      <c r="E679" s="164">
        <v>1024309</v>
      </c>
      <c r="F679" s="218" t="s">
        <v>152</v>
      </c>
      <c r="G679" s="214">
        <v>7373.5883999999987</v>
      </c>
      <c r="H679" s="560" t="s">
        <v>2707</v>
      </c>
      <c r="I679" s="412"/>
      <c r="K679" s="165">
        <v>6430028222117</v>
      </c>
      <c r="L679" s="95">
        <v>1</v>
      </c>
      <c r="M679" s="12">
        <v>305</v>
      </c>
      <c r="N679" s="12">
        <v>702</v>
      </c>
      <c r="O679" s="12">
        <v>420</v>
      </c>
      <c r="P679" s="12">
        <v>55</v>
      </c>
      <c r="Q679" s="12">
        <v>500</v>
      </c>
      <c r="R679" s="12">
        <v>800</v>
      </c>
      <c r="S679" s="12">
        <v>600</v>
      </c>
      <c r="T679" s="12">
        <v>70</v>
      </c>
      <c r="U679" s="12" t="s">
        <v>576</v>
      </c>
    </row>
    <row r="680" spans="1:21">
      <c r="A680" s="164">
        <v>9155</v>
      </c>
      <c r="B680" s="164" t="s">
        <v>2749</v>
      </c>
      <c r="C680" s="164">
        <v>51800</v>
      </c>
      <c r="D680" s="221" t="s">
        <v>2885</v>
      </c>
      <c r="E680" s="164">
        <v>1026890</v>
      </c>
      <c r="F680" s="218" t="s">
        <v>153</v>
      </c>
      <c r="G680" s="214">
        <v>7175.3651999999993</v>
      </c>
      <c r="H680" s="560" t="s">
        <v>2707</v>
      </c>
      <c r="I680" s="412"/>
      <c r="K680" s="165">
        <v>6430028222957</v>
      </c>
      <c r="L680" s="95">
        <v>1</v>
      </c>
      <c r="M680" s="12">
        <v>305</v>
      </c>
      <c r="N680" s="12">
        <v>702</v>
      </c>
      <c r="O680" s="12">
        <v>1214</v>
      </c>
      <c r="P680" s="12">
        <v>155</v>
      </c>
      <c r="Q680" s="12">
        <v>500</v>
      </c>
      <c r="R680" s="12">
        <v>800</v>
      </c>
      <c r="S680" s="12">
        <v>1380</v>
      </c>
      <c r="T680" s="12">
        <v>180</v>
      </c>
      <c r="U680" s="12" t="s">
        <v>546</v>
      </c>
    </row>
    <row r="681" spans="1:21">
      <c r="A681" s="164">
        <v>9155</v>
      </c>
      <c r="B681" s="164" t="s">
        <v>2749</v>
      </c>
      <c r="C681" s="164">
        <v>51800</v>
      </c>
      <c r="D681" s="221" t="s">
        <v>2885</v>
      </c>
      <c r="E681" s="164">
        <v>1026891</v>
      </c>
      <c r="F681" s="218" t="s">
        <v>154</v>
      </c>
      <c r="G681" s="214">
        <v>8020.1735999999983</v>
      </c>
      <c r="H681" s="560" t="s">
        <v>2707</v>
      </c>
      <c r="I681" s="412"/>
      <c r="K681" s="165">
        <v>6430028222964</v>
      </c>
      <c r="L681" s="95">
        <v>1</v>
      </c>
      <c r="M681" s="12">
        <v>305</v>
      </c>
      <c r="N681" s="12">
        <v>702</v>
      </c>
      <c r="O681" s="12">
        <v>1214</v>
      </c>
      <c r="P681" s="12">
        <v>245</v>
      </c>
      <c r="Q681" s="12">
        <v>500</v>
      </c>
      <c r="R681" s="12">
        <v>800</v>
      </c>
      <c r="S681" s="12">
        <v>1380</v>
      </c>
      <c r="T681" s="12">
        <v>270</v>
      </c>
      <c r="U681" s="12" t="s">
        <v>547</v>
      </c>
    </row>
    <row r="682" spans="1:21">
      <c r="A682" s="164">
        <v>9155</v>
      </c>
      <c r="B682" s="164" t="s">
        <v>2749</v>
      </c>
      <c r="C682" s="164">
        <v>51800</v>
      </c>
      <c r="D682" s="221" t="s">
        <v>2885</v>
      </c>
      <c r="E682" s="164">
        <v>1026892</v>
      </c>
      <c r="F682" s="218" t="s">
        <v>155</v>
      </c>
      <c r="G682" s="214">
        <v>7559.2259999999987</v>
      </c>
      <c r="H682" s="560" t="s">
        <v>2707</v>
      </c>
      <c r="I682" s="412"/>
      <c r="K682" s="165">
        <v>6430028222971</v>
      </c>
      <c r="L682" s="95">
        <v>1</v>
      </c>
      <c r="M682" s="12">
        <v>305</v>
      </c>
      <c r="N682" s="12">
        <v>702</v>
      </c>
      <c r="O682" s="12">
        <v>1214</v>
      </c>
      <c r="P682" s="12">
        <v>155</v>
      </c>
      <c r="Q682" s="12">
        <v>500</v>
      </c>
      <c r="R682" s="12">
        <v>800</v>
      </c>
      <c r="S682" s="12">
        <v>1380</v>
      </c>
      <c r="T682" s="12">
        <v>180</v>
      </c>
      <c r="U682" s="12" t="s">
        <v>508</v>
      </c>
    </row>
    <row r="683" spans="1:21">
      <c r="A683" s="164">
        <v>9155</v>
      </c>
      <c r="B683" s="164" t="s">
        <v>2749</v>
      </c>
      <c r="C683" s="164">
        <v>51800</v>
      </c>
      <c r="D683" s="221" t="s">
        <v>2885</v>
      </c>
      <c r="E683" s="164">
        <v>1026893</v>
      </c>
      <c r="F683" s="218" t="s">
        <v>156</v>
      </c>
      <c r="G683" s="214">
        <v>8569.2203999999983</v>
      </c>
      <c r="H683" s="560" t="s">
        <v>2707</v>
      </c>
      <c r="I683" s="412"/>
      <c r="K683" s="165">
        <v>6430028222988</v>
      </c>
      <c r="L683" s="95">
        <v>1</v>
      </c>
      <c r="M683" s="12">
        <v>305</v>
      </c>
      <c r="N683" s="12">
        <v>702</v>
      </c>
      <c r="O683" s="12">
        <v>1214</v>
      </c>
      <c r="P683" s="12">
        <v>245</v>
      </c>
      <c r="Q683" s="12">
        <v>500</v>
      </c>
      <c r="R683" s="12">
        <v>800</v>
      </c>
      <c r="S683" s="12">
        <v>1380</v>
      </c>
      <c r="T683" s="12">
        <v>270</v>
      </c>
      <c r="U683" s="12" t="s">
        <v>509</v>
      </c>
    </row>
    <row r="684" spans="1:21">
      <c r="A684" s="164">
        <v>9155</v>
      </c>
      <c r="B684" s="164" t="s">
        <v>2749</v>
      </c>
      <c r="C684" s="164">
        <v>51800</v>
      </c>
      <c r="D684" s="221" t="s">
        <v>2885</v>
      </c>
      <c r="E684" s="164">
        <v>1026894</v>
      </c>
      <c r="F684" s="218" t="s">
        <v>157</v>
      </c>
      <c r="G684" s="214">
        <v>6985.0079999999989</v>
      </c>
      <c r="H684" s="560" t="s">
        <v>2707</v>
      </c>
      <c r="I684" s="412"/>
      <c r="K684" s="165">
        <v>6430028222995</v>
      </c>
      <c r="L684" s="95">
        <v>1</v>
      </c>
      <c r="M684" s="12">
        <v>305</v>
      </c>
      <c r="N684" s="12">
        <v>702</v>
      </c>
      <c r="O684" s="12">
        <v>817</v>
      </c>
      <c r="P684" s="12">
        <v>140</v>
      </c>
      <c r="Q684" s="12">
        <v>500</v>
      </c>
      <c r="R684" s="12">
        <v>800</v>
      </c>
      <c r="S684" s="12">
        <v>1000</v>
      </c>
      <c r="T684" s="12">
        <v>165</v>
      </c>
      <c r="U684" s="12" t="s">
        <v>548</v>
      </c>
    </row>
    <row r="685" spans="1:21">
      <c r="A685" s="164">
        <v>9155</v>
      </c>
      <c r="B685" s="164" t="s">
        <v>2749</v>
      </c>
      <c r="C685" s="164">
        <v>51800</v>
      </c>
      <c r="D685" s="221" t="s">
        <v>2885</v>
      </c>
      <c r="E685" s="164">
        <v>1026895</v>
      </c>
      <c r="F685" s="218" t="s">
        <v>158</v>
      </c>
      <c r="G685" s="214">
        <v>7368.8687999999984</v>
      </c>
      <c r="H685" s="560" t="s">
        <v>2707</v>
      </c>
      <c r="I685" s="412"/>
      <c r="K685" s="165">
        <v>6430028223008</v>
      </c>
      <c r="L685" s="95">
        <v>1</v>
      </c>
      <c r="M685" s="12">
        <v>305</v>
      </c>
      <c r="N685" s="12">
        <v>702</v>
      </c>
      <c r="O685" s="12">
        <v>817</v>
      </c>
      <c r="P685" s="12">
        <v>145</v>
      </c>
      <c r="Q685" s="12">
        <v>500</v>
      </c>
      <c r="R685" s="12">
        <v>800</v>
      </c>
      <c r="S685" s="12">
        <v>1000</v>
      </c>
      <c r="T685" s="12">
        <v>165</v>
      </c>
      <c r="U685" s="12" t="s">
        <v>510</v>
      </c>
    </row>
    <row r="686" spans="1:21">
      <c r="A686" s="164">
        <v>9155</v>
      </c>
      <c r="B686" s="164" t="s">
        <v>2749</v>
      </c>
      <c r="C686" s="164">
        <v>51800</v>
      </c>
      <c r="D686" s="221" t="s">
        <v>2900</v>
      </c>
      <c r="E686" s="164">
        <v>1026896</v>
      </c>
      <c r="F686" s="218" t="s">
        <v>159</v>
      </c>
      <c r="G686" s="214">
        <v>7406.6255999999994</v>
      </c>
      <c r="H686" s="560" t="s">
        <v>2707</v>
      </c>
      <c r="I686" s="412"/>
      <c r="K686" s="165">
        <v>6430028223015</v>
      </c>
      <c r="L686" s="95">
        <v>1</v>
      </c>
      <c r="M686" s="12">
        <v>305</v>
      </c>
      <c r="N686" s="12">
        <v>702</v>
      </c>
      <c r="O686" s="12">
        <v>817</v>
      </c>
      <c r="P686" s="12">
        <v>155</v>
      </c>
      <c r="Q686" s="12">
        <v>500</v>
      </c>
      <c r="R686" s="12">
        <v>800</v>
      </c>
      <c r="S686" s="12">
        <v>1380</v>
      </c>
      <c r="T686" s="12">
        <v>180</v>
      </c>
      <c r="U686" s="12" t="s">
        <v>549</v>
      </c>
    </row>
    <row r="687" spans="1:21">
      <c r="A687" s="164">
        <v>9155</v>
      </c>
      <c r="B687" s="164" t="s">
        <v>2749</v>
      </c>
      <c r="C687" s="164">
        <v>51800</v>
      </c>
      <c r="D687" s="221" t="s">
        <v>2900</v>
      </c>
      <c r="E687" s="164">
        <v>1026897</v>
      </c>
      <c r="F687" s="218" t="s">
        <v>160</v>
      </c>
      <c r="G687" s="214">
        <v>8253.0071999999982</v>
      </c>
      <c r="H687" s="560" t="s">
        <v>2707</v>
      </c>
      <c r="I687" s="412"/>
      <c r="K687" s="165">
        <v>6430028223022</v>
      </c>
      <c r="L687" s="95">
        <v>1</v>
      </c>
      <c r="M687" s="12">
        <v>305</v>
      </c>
      <c r="N687" s="12">
        <v>702</v>
      </c>
      <c r="O687" s="12">
        <v>1214</v>
      </c>
      <c r="P687" s="12">
        <v>245</v>
      </c>
      <c r="Q687" s="12">
        <v>500</v>
      </c>
      <c r="R687" s="12">
        <v>800</v>
      </c>
      <c r="S687" s="12">
        <v>1380</v>
      </c>
      <c r="T687" s="12">
        <v>270</v>
      </c>
      <c r="U687" s="12" t="s">
        <v>550</v>
      </c>
    </row>
    <row r="688" spans="1:21">
      <c r="A688" s="164">
        <v>9155</v>
      </c>
      <c r="B688" s="164" t="s">
        <v>2749</v>
      </c>
      <c r="C688" s="164">
        <v>51800</v>
      </c>
      <c r="D688" s="221" t="s">
        <v>2900</v>
      </c>
      <c r="E688" s="164">
        <v>1026898</v>
      </c>
      <c r="F688" s="218" t="s">
        <v>161</v>
      </c>
      <c r="G688" s="214">
        <v>7803.0719999999992</v>
      </c>
      <c r="H688" s="560" t="s">
        <v>2707</v>
      </c>
      <c r="I688" s="412"/>
      <c r="K688" s="165">
        <v>6430028223039</v>
      </c>
      <c r="L688" s="95">
        <v>1</v>
      </c>
      <c r="M688" s="12">
        <v>305</v>
      </c>
      <c r="N688" s="12">
        <v>702</v>
      </c>
      <c r="O688" s="12">
        <v>817</v>
      </c>
      <c r="P688" s="12">
        <v>155</v>
      </c>
      <c r="Q688" s="12">
        <v>500</v>
      </c>
      <c r="R688" s="12">
        <v>800</v>
      </c>
      <c r="S688" s="12">
        <v>1380</v>
      </c>
      <c r="T688" s="12">
        <v>180</v>
      </c>
      <c r="U688" s="12" t="s">
        <v>511</v>
      </c>
    </row>
    <row r="689" spans="1:21">
      <c r="A689" s="164">
        <v>9155</v>
      </c>
      <c r="B689" s="164" t="s">
        <v>2749</v>
      </c>
      <c r="C689" s="164">
        <v>51800</v>
      </c>
      <c r="D689" s="221" t="s">
        <v>2900</v>
      </c>
      <c r="E689" s="164">
        <v>1026899</v>
      </c>
      <c r="F689" s="218" t="s">
        <v>162</v>
      </c>
      <c r="G689" s="214">
        <v>8822.5055999999986</v>
      </c>
      <c r="H689" s="560" t="s">
        <v>2707</v>
      </c>
      <c r="I689" s="412"/>
      <c r="K689" s="165">
        <v>6430028223046</v>
      </c>
      <c r="L689" s="95">
        <v>1</v>
      </c>
      <c r="M689" s="12">
        <v>305</v>
      </c>
      <c r="N689" s="12">
        <v>702</v>
      </c>
      <c r="O689" s="12">
        <v>1214</v>
      </c>
      <c r="P689" s="12">
        <v>245</v>
      </c>
      <c r="Q689" s="12">
        <v>500</v>
      </c>
      <c r="R689" s="12">
        <v>800</v>
      </c>
      <c r="S689" s="12">
        <v>1380</v>
      </c>
      <c r="T689" s="12">
        <v>270</v>
      </c>
      <c r="U689" s="12" t="s">
        <v>512</v>
      </c>
    </row>
    <row r="690" spans="1:21">
      <c r="A690" s="164">
        <v>9155</v>
      </c>
      <c r="B690" s="164" t="s">
        <v>2749</v>
      </c>
      <c r="C690" s="164">
        <v>51800</v>
      </c>
      <c r="D690" s="221" t="s">
        <v>2900</v>
      </c>
      <c r="E690" s="164">
        <v>1026900</v>
      </c>
      <c r="F690" s="218" t="s">
        <v>163</v>
      </c>
      <c r="G690" s="214">
        <v>10457.060399999998</v>
      </c>
      <c r="H690" s="560" t="s">
        <v>2707</v>
      </c>
      <c r="I690" s="412"/>
      <c r="K690" s="165">
        <v>6430028223053</v>
      </c>
      <c r="L690" s="95">
        <v>1</v>
      </c>
      <c r="M690" s="12">
        <v>305</v>
      </c>
      <c r="N690" s="12">
        <v>702</v>
      </c>
      <c r="O690" s="12">
        <v>817</v>
      </c>
      <c r="P690" s="12">
        <v>160</v>
      </c>
      <c r="Q690" s="12">
        <v>500</v>
      </c>
      <c r="R690" s="12">
        <v>800</v>
      </c>
      <c r="S690" s="12">
        <v>1380</v>
      </c>
      <c r="T690" s="12">
        <v>185</v>
      </c>
      <c r="U690" s="12" t="s">
        <v>563</v>
      </c>
    </row>
    <row r="691" spans="1:21">
      <c r="A691" s="164">
        <v>9155</v>
      </c>
      <c r="B691" s="164" t="s">
        <v>2749</v>
      </c>
      <c r="C691" s="164">
        <v>51800</v>
      </c>
      <c r="D691" s="221" t="s">
        <v>2900</v>
      </c>
      <c r="E691" s="164">
        <v>1026901</v>
      </c>
      <c r="F691" s="218" t="s">
        <v>164</v>
      </c>
      <c r="G691" s="214">
        <v>11509.531199999999</v>
      </c>
      <c r="H691" s="560" t="s">
        <v>2707</v>
      </c>
      <c r="I691" s="412"/>
      <c r="K691" s="165">
        <v>6430028223060</v>
      </c>
      <c r="L691" s="95">
        <v>1</v>
      </c>
      <c r="M691" s="12">
        <v>305</v>
      </c>
      <c r="N691" s="12">
        <v>702</v>
      </c>
      <c r="O691" s="12">
        <v>1214</v>
      </c>
      <c r="P691" s="12">
        <v>250</v>
      </c>
      <c r="Q691" s="12">
        <v>500</v>
      </c>
      <c r="R691" s="12">
        <v>800</v>
      </c>
      <c r="S691" s="12">
        <v>1380</v>
      </c>
      <c r="T691" s="12">
        <v>275</v>
      </c>
      <c r="U691" s="12" t="s">
        <v>564</v>
      </c>
    </row>
    <row r="692" spans="1:21">
      <c r="A692" s="164">
        <v>9155</v>
      </c>
      <c r="B692" s="164" t="s">
        <v>2749</v>
      </c>
      <c r="C692" s="164">
        <v>51800</v>
      </c>
      <c r="D692" s="221" t="s">
        <v>2900</v>
      </c>
      <c r="E692" s="164">
        <v>1026902</v>
      </c>
      <c r="F692" s="218" t="s">
        <v>165</v>
      </c>
      <c r="G692" s="214">
        <v>11249.953199999998</v>
      </c>
      <c r="H692" s="560" t="s">
        <v>2707</v>
      </c>
      <c r="I692" s="412"/>
      <c r="K692" s="165">
        <v>6430028223077</v>
      </c>
      <c r="L692" s="95">
        <v>1</v>
      </c>
      <c r="M692" s="12">
        <v>305</v>
      </c>
      <c r="N692" s="12">
        <v>702</v>
      </c>
      <c r="O692" s="12">
        <v>817</v>
      </c>
      <c r="P692" s="12">
        <v>160</v>
      </c>
      <c r="Q692" s="12">
        <v>500</v>
      </c>
      <c r="R692" s="12">
        <v>800</v>
      </c>
      <c r="S692" s="12">
        <v>1380</v>
      </c>
      <c r="T692" s="12">
        <v>185</v>
      </c>
      <c r="U692" s="12" t="s">
        <v>577</v>
      </c>
    </row>
    <row r="693" spans="1:21">
      <c r="A693" s="164">
        <v>9155</v>
      </c>
      <c r="B693" s="164" t="s">
        <v>2749</v>
      </c>
      <c r="C693" s="164">
        <v>51800</v>
      </c>
      <c r="D693" s="221" t="s">
        <v>2900</v>
      </c>
      <c r="E693" s="164">
        <v>1026903</v>
      </c>
      <c r="F693" s="218" t="s">
        <v>166</v>
      </c>
      <c r="G693" s="214">
        <v>12123.0792</v>
      </c>
      <c r="H693" s="560" t="s">
        <v>2707</v>
      </c>
      <c r="I693" s="412"/>
      <c r="K693" s="165">
        <v>6430028223084</v>
      </c>
      <c r="L693" s="95">
        <v>1</v>
      </c>
      <c r="M693" s="12">
        <v>305</v>
      </c>
      <c r="N693" s="12">
        <v>702</v>
      </c>
      <c r="O693" s="12">
        <v>1214</v>
      </c>
      <c r="P693" s="12">
        <v>250</v>
      </c>
      <c r="Q693" s="12">
        <v>500</v>
      </c>
      <c r="R693" s="12">
        <v>800</v>
      </c>
      <c r="S693" s="12">
        <v>1380</v>
      </c>
      <c r="T693" s="12">
        <v>275</v>
      </c>
      <c r="U693" s="12" t="s">
        <v>578</v>
      </c>
    </row>
    <row r="694" spans="1:21">
      <c r="A694" s="164">
        <v>9155</v>
      </c>
      <c r="B694" s="164" t="s">
        <v>2749</v>
      </c>
      <c r="C694" s="164">
        <v>51800</v>
      </c>
      <c r="D694" s="221" t="s">
        <v>2900</v>
      </c>
      <c r="E694" s="164">
        <v>1026904</v>
      </c>
      <c r="F694" s="218" t="s">
        <v>167</v>
      </c>
      <c r="G694" s="580">
        <v>7173.7919999999986</v>
      </c>
      <c r="H694" s="560" t="s">
        <v>2707</v>
      </c>
      <c r="I694" s="412"/>
      <c r="K694" s="165">
        <v>6430028223091</v>
      </c>
      <c r="L694" s="95">
        <v>1</v>
      </c>
      <c r="M694" s="12">
        <v>305</v>
      </c>
      <c r="N694" s="12">
        <v>702</v>
      </c>
      <c r="O694" s="12">
        <v>817</v>
      </c>
      <c r="P694" s="12">
        <v>145</v>
      </c>
      <c r="Q694" s="12">
        <v>500</v>
      </c>
      <c r="R694" s="12">
        <v>800</v>
      </c>
      <c r="S694" s="12">
        <v>1000</v>
      </c>
      <c r="T694" s="12">
        <v>165</v>
      </c>
      <c r="U694" s="12" t="s">
        <v>551</v>
      </c>
    </row>
    <row r="695" spans="1:21">
      <c r="A695" s="164">
        <v>9155</v>
      </c>
      <c r="B695" s="164" t="s">
        <v>2749</v>
      </c>
      <c r="C695" s="164">
        <v>51800</v>
      </c>
      <c r="D695" s="221" t="s">
        <v>2900</v>
      </c>
      <c r="E695" s="164">
        <v>1026905</v>
      </c>
      <c r="F695" s="218" t="s">
        <v>168</v>
      </c>
      <c r="G695" s="580">
        <v>7570.2383999999984</v>
      </c>
      <c r="H695" s="560" t="s">
        <v>2707</v>
      </c>
      <c r="I695" s="412"/>
      <c r="K695" s="165">
        <v>6430028223107</v>
      </c>
      <c r="L695" s="95">
        <v>1</v>
      </c>
      <c r="M695" s="12">
        <v>305</v>
      </c>
      <c r="N695" s="12">
        <v>702</v>
      </c>
      <c r="O695" s="12">
        <v>817</v>
      </c>
      <c r="P695" s="12">
        <v>145</v>
      </c>
      <c r="Q695" s="12">
        <v>500</v>
      </c>
      <c r="R695" s="12">
        <v>800</v>
      </c>
      <c r="S695" s="12">
        <v>1000</v>
      </c>
      <c r="T695" s="12">
        <v>165</v>
      </c>
      <c r="U695" s="12" t="s">
        <v>513</v>
      </c>
    </row>
    <row r="696" spans="1:21">
      <c r="A696" s="164">
        <v>9155</v>
      </c>
      <c r="B696" s="164" t="s">
        <v>2749</v>
      </c>
      <c r="C696" s="164">
        <v>51800</v>
      </c>
      <c r="D696" s="221" t="s">
        <v>2900</v>
      </c>
      <c r="E696" s="164">
        <v>1026906</v>
      </c>
      <c r="F696" s="218" t="s">
        <v>169</v>
      </c>
      <c r="G696" s="580">
        <v>10831.481999999998</v>
      </c>
      <c r="H696" s="560" t="s">
        <v>2707</v>
      </c>
      <c r="I696" s="412"/>
      <c r="K696" s="165">
        <v>6430028223114</v>
      </c>
      <c r="L696" s="95">
        <v>1</v>
      </c>
      <c r="M696" s="12">
        <v>305</v>
      </c>
      <c r="N696" s="12">
        <v>702</v>
      </c>
      <c r="O696" s="12">
        <v>817</v>
      </c>
      <c r="P696" s="12">
        <v>150</v>
      </c>
      <c r="Q696" s="12">
        <v>500</v>
      </c>
      <c r="R696" s="12">
        <v>800</v>
      </c>
      <c r="S696" s="12">
        <v>1000</v>
      </c>
      <c r="T696" s="12">
        <v>170</v>
      </c>
      <c r="U696" s="12" t="s">
        <v>565</v>
      </c>
    </row>
    <row r="697" spans="1:21">
      <c r="A697" s="164">
        <v>9155</v>
      </c>
      <c r="B697" s="164" t="s">
        <v>2749</v>
      </c>
      <c r="C697" s="164">
        <v>51800</v>
      </c>
      <c r="D697" s="221" t="s">
        <v>2900</v>
      </c>
      <c r="E697" s="164">
        <v>1026907</v>
      </c>
      <c r="F697" s="218" t="s">
        <v>170</v>
      </c>
      <c r="G697" s="580">
        <v>11424.578399999997</v>
      </c>
      <c r="H697" s="560" t="s">
        <v>2707</v>
      </c>
      <c r="I697" s="412"/>
      <c r="K697" s="165">
        <v>6430028223121</v>
      </c>
      <c r="L697" s="95">
        <v>1</v>
      </c>
      <c r="M697" s="12">
        <v>305</v>
      </c>
      <c r="N697" s="12">
        <v>702</v>
      </c>
      <c r="O697" s="12">
        <v>817</v>
      </c>
      <c r="P697" s="12">
        <v>150</v>
      </c>
      <c r="Q697" s="12">
        <v>500</v>
      </c>
      <c r="R697" s="12">
        <v>800</v>
      </c>
      <c r="S697" s="12">
        <v>1000</v>
      </c>
      <c r="T697" s="12">
        <v>170</v>
      </c>
      <c r="U697" s="12" t="s">
        <v>579</v>
      </c>
    </row>
    <row r="698" spans="1:21">
      <c r="A698" s="164">
        <v>9155</v>
      </c>
      <c r="B698" s="164" t="s">
        <v>2749</v>
      </c>
      <c r="C698" s="164">
        <v>51800</v>
      </c>
      <c r="D698" s="221" t="s">
        <v>2759</v>
      </c>
      <c r="E698" s="164">
        <v>1026598</v>
      </c>
      <c r="F698" s="218" t="s">
        <v>171</v>
      </c>
      <c r="G698" s="580">
        <v>12044.419199999998</v>
      </c>
      <c r="H698" s="560" t="s">
        <v>2707</v>
      </c>
      <c r="K698" s="165">
        <v>6430028223251</v>
      </c>
      <c r="L698" s="95">
        <v>1</v>
      </c>
      <c r="M698" s="12">
        <v>494</v>
      </c>
      <c r="N698" s="12">
        <v>762</v>
      </c>
      <c r="O698" s="12">
        <v>1684</v>
      </c>
      <c r="P698" s="12">
        <v>250</v>
      </c>
      <c r="Q698" s="12">
        <v>780</v>
      </c>
      <c r="R698" s="12">
        <v>980</v>
      </c>
      <c r="S698" s="12">
        <v>1850</v>
      </c>
      <c r="T698" s="12">
        <v>300</v>
      </c>
      <c r="U698" s="12" t="s">
        <v>580</v>
      </c>
    </row>
    <row r="699" spans="1:21">
      <c r="A699" s="164">
        <v>9155</v>
      </c>
      <c r="B699" s="164" t="s">
        <v>2749</v>
      </c>
      <c r="C699" s="164">
        <v>51800</v>
      </c>
      <c r="D699" s="221" t="s">
        <v>2759</v>
      </c>
      <c r="E699" s="164">
        <v>1026599</v>
      </c>
      <c r="F699" s="218" t="s">
        <v>172</v>
      </c>
      <c r="G699" s="580">
        <v>13707.291599999999</v>
      </c>
      <c r="H699" s="560" t="s">
        <v>2707</v>
      </c>
      <c r="K699" s="165">
        <v>6430028223268</v>
      </c>
      <c r="L699" s="95">
        <v>1</v>
      </c>
      <c r="M699" s="12">
        <v>494</v>
      </c>
      <c r="N699" s="12">
        <v>762</v>
      </c>
      <c r="O699" s="12">
        <v>1684</v>
      </c>
      <c r="P699" s="12">
        <v>350</v>
      </c>
      <c r="Q699" s="12">
        <v>780</v>
      </c>
      <c r="R699" s="12">
        <v>980</v>
      </c>
      <c r="S699" s="12">
        <v>1850</v>
      </c>
      <c r="T699" s="12">
        <v>400</v>
      </c>
      <c r="U699" s="12" t="s">
        <v>581</v>
      </c>
    </row>
    <row r="700" spans="1:21">
      <c r="A700" s="164">
        <v>9155</v>
      </c>
      <c r="B700" s="164" t="s">
        <v>2749</v>
      </c>
      <c r="C700" s="164">
        <v>51800</v>
      </c>
      <c r="D700" s="221" t="s">
        <v>2759</v>
      </c>
      <c r="E700" s="164">
        <v>1026600</v>
      </c>
      <c r="F700" s="218" t="s">
        <v>173</v>
      </c>
      <c r="G700" s="580">
        <v>15431.518799999996</v>
      </c>
      <c r="H700" s="560" t="s">
        <v>2707</v>
      </c>
      <c r="K700" s="165">
        <v>6430028223275</v>
      </c>
      <c r="L700" s="95">
        <v>1</v>
      </c>
      <c r="M700" s="12">
        <v>494</v>
      </c>
      <c r="N700" s="12">
        <v>762</v>
      </c>
      <c r="O700" s="12">
        <v>1684</v>
      </c>
      <c r="P700" s="12">
        <v>450</v>
      </c>
      <c r="Q700" s="12">
        <v>780</v>
      </c>
      <c r="R700" s="12">
        <v>980</v>
      </c>
      <c r="S700" s="12">
        <v>1850</v>
      </c>
      <c r="T700" s="12">
        <v>500</v>
      </c>
      <c r="U700" s="12" t="s">
        <v>582</v>
      </c>
    </row>
    <row r="701" spans="1:21">
      <c r="A701" s="164">
        <v>9155</v>
      </c>
      <c r="B701" s="164" t="s">
        <v>2749</v>
      </c>
      <c r="C701" s="164">
        <v>51800</v>
      </c>
      <c r="D701" s="221" t="s">
        <v>2759</v>
      </c>
      <c r="E701" s="164">
        <v>1026601</v>
      </c>
      <c r="F701" s="218" t="s">
        <v>174</v>
      </c>
      <c r="G701" s="580">
        <v>17045.621999999999</v>
      </c>
      <c r="H701" s="560" t="s">
        <v>2707</v>
      </c>
      <c r="K701" s="165">
        <v>6430028223282</v>
      </c>
      <c r="L701" s="95">
        <v>1</v>
      </c>
      <c r="M701" s="12">
        <v>494</v>
      </c>
      <c r="N701" s="12">
        <v>762</v>
      </c>
      <c r="O701" s="12">
        <v>1684</v>
      </c>
      <c r="P701" s="12">
        <v>550</v>
      </c>
      <c r="Q701" s="12">
        <v>780</v>
      </c>
      <c r="R701" s="12">
        <v>980</v>
      </c>
      <c r="S701" s="12">
        <v>1850</v>
      </c>
      <c r="T701" s="12">
        <v>600</v>
      </c>
      <c r="U701" s="12" t="s">
        <v>583</v>
      </c>
    </row>
    <row r="702" spans="1:21">
      <c r="A702" s="164">
        <v>9155</v>
      </c>
      <c r="B702" s="164" t="s">
        <v>2749</v>
      </c>
      <c r="C702" s="164">
        <v>51900</v>
      </c>
      <c r="D702" s="221" t="s">
        <v>2759</v>
      </c>
      <c r="E702" s="164">
        <v>1026602</v>
      </c>
      <c r="F702" s="218" t="s">
        <v>175</v>
      </c>
      <c r="G702" s="580">
        <v>14972.144399999997</v>
      </c>
      <c r="H702" s="560" t="s">
        <v>2707</v>
      </c>
      <c r="K702" s="165">
        <v>6430028223299</v>
      </c>
      <c r="L702" s="95">
        <v>1</v>
      </c>
      <c r="M702" s="12">
        <v>494</v>
      </c>
      <c r="N702" s="12">
        <v>762</v>
      </c>
      <c r="O702" s="12">
        <v>1684</v>
      </c>
      <c r="P702" s="12">
        <v>350</v>
      </c>
      <c r="Q702" s="12">
        <v>780</v>
      </c>
      <c r="R702" s="12">
        <v>980</v>
      </c>
      <c r="S702" s="12">
        <v>1850</v>
      </c>
      <c r="T702" s="12">
        <v>400</v>
      </c>
      <c r="U702" s="12" t="s">
        <v>604</v>
      </c>
    </row>
    <row r="703" spans="1:21">
      <c r="A703" s="164">
        <v>9155</v>
      </c>
      <c r="B703" s="164" t="s">
        <v>2749</v>
      </c>
      <c r="C703" s="164">
        <v>51900</v>
      </c>
      <c r="D703" s="221" t="s">
        <v>2759</v>
      </c>
      <c r="E703" s="164">
        <v>1026603</v>
      </c>
      <c r="F703" s="218" t="s">
        <v>176</v>
      </c>
      <c r="G703" s="580">
        <v>16718.396399999998</v>
      </c>
      <c r="H703" s="560" t="s">
        <v>2707</v>
      </c>
      <c r="K703" s="165">
        <v>6430028223305</v>
      </c>
      <c r="L703" s="95">
        <v>1</v>
      </c>
      <c r="M703" s="12">
        <v>494</v>
      </c>
      <c r="N703" s="12">
        <v>762</v>
      </c>
      <c r="O703" s="12">
        <v>1684</v>
      </c>
      <c r="P703" s="12">
        <v>450</v>
      </c>
      <c r="Q703" s="12">
        <v>780</v>
      </c>
      <c r="R703" s="12">
        <v>980</v>
      </c>
      <c r="S703" s="12">
        <v>1850</v>
      </c>
      <c r="T703" s="12">
        <v>500</v>
      </c>
      <c r="U703" s="12" t="s">
        <v>605</v>
      </c>
    </row>
    <row r="704" spans="1:21">
      <c r="A704" s="164">
        <v>9155</v>
      </c>
      <c r="B704" s="164" t="s">
        <v>2749</v>
      </c>
      <c r="C704" s="164">
        <v>51900</v>
      </c>
      <c r="D704" s="221" t="s">
        <v>2759</v>
      </c>
      <c r="E704" s="164">
        <v>1026604</v>
      </c>
      <c r="F704" s="218" t="s">
        <v>177</v>
      </c>
      <c r="G704" s="580">
        <v>18345.085199999998</v>
      </c>
      <c r="H704" s="560" t="s">
        <v>2707</v>
      </c>
      <c r="K704" s="165">
        <v>6430028223312</v>
      </c>
      <c r="L704" s="95">
        <v>1</v>
      </c>
      <c r="M704" s="12">
        <v>494</v>
      </c>
      <c r="N704" s="12">
        <v>762</v>
      </c>
      <c r="O704" s="12">
        <v>1684</v>
      </c>
      <c r="P704" s="12">
        <v>550</v>
      </c>
      <c r="Q704" s="12">
        <v>780</v>
      </c>
      <c r="R704" s="12">
        <v>980</v>
      </c>
      <c r="S704" s="12">
        <v>1850</v>
      </c>
      <c r="T704" s="12">
        <v>600</v>
      </c>
      <c r="U704" s="12" t="s">
        <v>606</v>
      </c>
    </row>
    <row r="705" spans="1:21">
      <c r="A705" s="164">
        <v>9155</v>
      </c>
      <c r="B705" s="164" t="s">
        <v>2749</v>
      </c>
      <c r="C705" s="164">
        <v>51800</v>
      </c>
      <c r="D705" s="221" t="s">
        <v>2818</v>
      </c>
      <c r="E705" s="164">
        <v>1026605</v>
      </c>
      <c r="F705" s="218" t="s">
        <v>178</v>
      </c>
      <c r="G705" s="580">
        <v>14563.112399999998</v>
      </c>
      <c r="H705" s="560" t="s">
        <v>2707</v>
      </c>
      <c r="K705" s="165">
        <v>6430028223329</v>
      </c>
      <c r="L705" s="95">
        <v>1</v>
      </c>
      <c r="M705" s="12">
        <v>494</v>
      </c>
      <c r="N705" s="12">
        <v>762</v>
      </c>
      <c r="O705" s="12">
        <v>1684</v>
      </c>
      <c r="P705" s="12">
        <v>350</v>
      </c>
      <c r="Q705" s="12">
        <v>780</v>
      </c>
      <c r="R705" s="12">
        <v>980</v>
      </c>
      <c r="S705" s="12">
        <v>1850</v>
      </c>
      <c r="T705" s="12">
        <v>400</v>
      </c>
      <c r="U705" s="12" t="s">
        <v>584</v>
      </c>
    </row>
    <row r="706" spans="1:21">
      <c r="A706" s="164">
        <v>9155</v>
      </c>
      <c r="B706" s="164" t="s">
        <v>2749</v>
      </c>
      <c r="C706" s="164">
        <v>51800</v>
      </c>
      <c r="D706" s="221" t="s">
        <v>2818</v>
      </c>
      <c r="E706" s="164">
        <v>1026606</v>
      </c>
      <c r="F706" s="218" t="s">
        <v>179</v>
      </c>
      <c r="G706" s="580">
        <v>16419.488399999998</v>
      </c>
      <c r="H706" s="560" t="s">
        <v>2707</v>
      </c>
      <c r="K706" s="165">
        <v>6430028223336</v>
      </c>
      <c r="L706" s="95">
        <v>1</v>
      </c>
      <c r="M706" s="12">
        <v>494</v>
      </c>
      <c r="N706" s="12">
        <v>762</v>
      </c>
      <c r="O706" s="12">
        <v>1684</v>
      </c>
      <c r="P706" s="12">
        <v>450</v>
      </c>
      <c r="Q706" s="12">
        <v>780</v>
      </c>
      <c r="R706" s="12">
        <v>980</v>
      </c>
      <c r="S706" s="12">
        <v>1850</v>
      </c>
      <c r="T706" s="12">
        <v>500</v>
      </c>
      <c r="U706" s="12" t="s">
        <v>585</v>
      </c>
    </row>
    <row r="707" spans="1:21">
      <c r="A707" s="164">
        <v>9155</v>
      </c>
      <c r="B707" s="164" t="s">
        <v>2749</v>
      </c>
      <c r="C707" s="164">
        <v>51800</v>
      </c>
      <c r="D707" s="221" t="s">
        <v>2818</v>
      </c>
      <c r="E707" s="164">
        <v>1026607</v>
      </c>
      <c r="F707" s="218" t="s">
        <v>180</v>
      </c>
      <c r="G707" s="580">
        <v>18161.020799999995</v>
      </c>
      <c r="H707" s="560" t="s">
        <v>2707</v>
      </c>
      <c r="K707" s="165">
        <v>6430028223343</v>
      </c>
      <c r="L707" s="95">
        <v>1</v>
      </c>
      <c r="M707" s="12">
        <v>494</v>
      </c>
      <c r="N707" s="12">
        <v>762</v>
      </c>
      <c r="O707" s="12">
        <v>1684</v>
      </c>
      <c r="P707" s="12">
        <v>550</v>
      </c>
      <c r="Q707" s="12">
        <v>780</v>
      </c>
      <c r="R707" s="12">
        <v>980</v>
      </c>
      <c r="S707" s="12">
        <v>1850</v>
      </c>
      <c r="T707" s="12">
        <v>600</v>
      </c>
      <c r="U707" s="12" t="s">
        <v>586</v>
      </c>
    </row>
    <row r="708" spans="1:21">
      <c r="A708" s="164">
        <v>9155</v>
      </c>
      <c r="B708" s="164" t="s">
        <v>2749</v>
      </c>
      <c r="C708" s="164">
        <v>51800</v>
      </c>
      <c r="D708" s="221" t="s">
        <v>2818</v>
      </c>
      <c r="E708" s="164">
        <v>1026608</v>
      </c>
      <c r="F708" s="218" t="s">
        <v>181</v>
      </c>
      <c r="G708" s="580">
        <v>17207.661599999999</v>
      </c>
      <c r="H708" s="560" t="s">
        <v>2707</v>
      </c>
      <c r="K708" s="165">
        <v>6430028223350</v>
      </c>
      <c r="L708" s="95">
        <v>1</v>
      </c>
      <c r="M708" s="12">
        <v>494</v>
      </c>
      <c r="N708" s="12">
        <v>762</v>
      </c>
      <c r="O708" s="12">
        <v>1684</v>
      </c>
      <c r="P708" s="12">
        <v>450</v>
      </c>
      <c r="Q708" s="12">
        <v>780</v>
      </c>
      <c r="R708" s="12">
        <v>980</v>
      </c>
      <c r="S708" s="12">
        <v>1850</v>
      </c>
      <c r="T708" s="12">
        <v>500</v>
      </c>
      <c r="U708" s="12" t="s">
        <v>607</v>
      </c>
    </row>
    <row r="709" spans="1:21">
      <c r="A709" s="164">
        <v>9155</v>
      </c>
      <c r="B709" s="164" t="s">
        <v>2749</v>
      </c>
      <c r="C709" s="164">
        <v>51900</v>
      </c>
      <c r="D709" s="221" t="s">
        <v>2818</v>
      </c>
      <c r="E709" s="164">
        <v>1026609</v>
      </c>
      <c r="F709" s="218" t="s">
        <v>182</v>
      </c>
      <c r="G709" s="580">
        <v>18957.059999999998</v>
      </c>
      <c r="H709" s="560" t="s">
        <v>2707</v>
      </c>
      <c r="K709" s="165">
        <v>6430028223367</v>
      </c>
      <c r="L709" s="95">
        <v>1</v>
      </c>
      <c r="M709" s="12">
        <v>494</v>
      </c>
      <c r="N709" s="12">
        <v>762</v>
      </c>
      <c r="O709" s="12">
        <v>1684</v>
      </c>
      <c r="P709" s="12">
        <v>550</v>
      </c>
      <c r="Q709" s="12">
        <v>780</v>
      </c>
      <c r="R709" s="12">
        <v>980</v>
      </c>
      <c r="S709" s="12">
        <v>1850</v>
      </c>
      <c r="T709" s="12">
        <v>600</v>
      </c>
      <c r="U709" s="12" t="s">
        <v>608</v>
      </c>
    </row>
    <row r="710" spans="1:21" s="421" customFormat="1">
      <c r="A710" s="417">
        <v>9155</v>
      </c>
      <c r="B710" s="417" t="s">
        <v>4884</v>
      </c>
      <c r="C710" s="164">
        <v>51800</v>
      </c>
      <c r="D710" s="418" t="s">
        <v>2756</v>
      </c>
      <c r="E710" s="417">
        <v>1026610</v>
      </c>
      <c r="F710" s="419" t="s">
        <v>183</v>
      </c>
      <c r="G710" s="420" t="s">
        <v>4885</v>
      </c>
      <c r="H710" s="420" t="s">
        <v>4885</v>
      </c>
      <c r="K710" s="426">
        <v>6430028223374</v>
      </c>
      <c r="L710" s="422">
        <v>1</v>
      </c>
      <c r="M710" s="421">
        <v>494</v>
      </c>
      <c r="N710" s="421">
        <v>762</v>
      </c>
      <c r="O710" s="421">
        <v>1684</v>
      </c>
      <c r="P710" s="421">
        <v>235</v>
      </c>
      <c r="Q710" s="421">
        <v>780</v>
      </c>
      <c r="R710" s="421">
        <v>980</v>
      </c>
      <c r="S710" s="421">
        <v>1850</v>
      </c>
      <c r="T710" s="421">
        <v>285</v>
      </c>
      <c r="U710" s="421" t="s">
        <v>587</v>
      </c>
    </row>
    <row r="711" spans="1:21" s="421" customFormat="1">
      <c r="A711" s="417">
        <v>9155</v>
      </c>
      <c r="B711" s="417" t="s">
        <v>4884</v>
      </c>
      <c r="C711" s="164">
        <v>51800</v>
      </c>
      <c r="D711" s="418" t="s">
        <v>2756</v>
      </c>
      <c r="E711" s="417">
        <v>1026611</v>
      </c>
      <c r="F711" s="419" t="s">
        <v>184</v>
      </c>
      <c r="G711" s="420" t="s">
        <v>4885</v>
      </c>
      <c r="H711" s="420" t="s">
        <v>4885</v>
      </c>
      <c r="K711" s="426">
        <v>6430028223381</v>
      </c>
      <c r="L711" s="422">
        <v>1</v>
      </c>
      <c r="M711" s="421">
        <v>494</v>
      </c>
      <c r="N711" s="421">
        <v>762</v>
      </c>
      <c r="O711" s="421">
        <v>1684</v>
      </c>
      <c r="P711" s="421">
        <v>335</v>
      </c>
      <c r="Q711" s="421">
        <v>780</v>
      </c>
      <c r="R711" s="421">
        <v>980</v>
      </c>
      <c r="S711" s="421">
        <v>1850</v>
      </c>
      <c r="T711" s="421">
        <v>385</v>
      </c>
      <c r="U711" s="421" t="s">
        <v>588</v>
      </c>
    </row>
    <row r="712" spans="1:21" s="421" customFormat="1">
      <c r="A712" s="417">
        <v>9155</v>
      </c>
      <c r="B712" s="417" t="s">
        <v>4884</v>
      </c>
      <c r="C712" s="164">
        <v>51800</v>
      </c>
      <c r="D712" s="418" t="s">
        <v>2756</v>
      </c>
      <c r="E712" s="417">
        <v>1026612</v>
      </c>
      <c r="F712" s="419" t="s">
        <v>185</v>
      </c>
      <c r="G712" s="420" t="s">
        <v>4885</v>
      </c>
      <c r="H712" s="420" t="s">
        <v>4885</v>
      </c>
      <c r="K712" s="426">
        <v>6430028223398</v>
      </c>
      <c r="L712" s="422">
        <v>1</v>
      </c>
      <c r="M712" s="421">
        <v>494</v>
      </c>
      <c r="N712" s="421">
        <v>762</v>
      </c>
      <c r="O712" s="421">
        <v>1684</v>
      </c>
      <c r="P712" s="421">
        <v>435</v>
      </c>
      <c r="Q712" s="421">
        <v>780</v>
      </c>
      <c r="R712" s="421">
        <v>980</v>
      </c>
      <c r="S712" s="421">
        <v>1850</v>
      </c>
      <c r="T712" s="421">
        <v>485</v>
      </c>
      <c r="U712" s="421" t="s">
        <v>589</v>
      </c>
    </row>
    <row r="713" spans="1:21" s="421" customFormat="1">
      <c r="A713" s="417">
        <v>9155</v>
      </c>
      <c r="B713" s="417" t="s">
        <v>4884</v>
      </c>
      <c r="C713" s="164">
        <v>51800</v>
      </c>
      <c r="D713" s="418" t="s">
        <v>2756</v>
      </c>
      <c r="E713" s="417">
        <v>1026613</v>
      </c>
      <c r="F713" s="419" t="s">
        <v>186</v>
      </c>
      <c r="G713" s="420" t="s">
        <v>4885</v>
      </c>
      <c r="H713" s="420" t="s">
        <v>4885</v>
      </c>
      <c r="K713" s="426">
        <v>6430028223404</v>
      </c>
      <c r="L713" s="422">
        <v>1</v>
      </c>
      <c r="M713" s="421">
        <v>494</v>
      </c>
      <c r="N713" s="421">
        <v>762</v>
      </c>
      <c r="O713" s="421">
        <v>1684</v>
      </c>
      <c r="P713" s="421">
        <v>535</v>
      </c>
      <c r="Q713" s="421">
        <v>780</v>
      </c>
      <c r="R713" s="421">
        <v>980</v>
      </c>
      <c r="S713" s="421">
        <v>1850</v>
      </c>
      <c r="T713" s="421">
        <v>585</v>
      </c>
      <c r="U713" s="421" t="s">
        <v>590</v>
      </c>
    </row>
    <row r="714" spans="1:21" s="421" customFormat="1">
      <c r="A714" s="417">
        <v>9155</v>
      </c>
      <c r="B714" s="417" t="s">
        <v>4884</v>
      </c>
      <c r="C714" s="164">
        <v>51800</v>
      </c>
      <c r="D714" s="418" t="s">
        <v>2756</v>
      </c>
      <c r="E714" s="417">
        <v>1026614</v>
      </c>
      <c r="F714" s="419" t="s">
        <v>187</v>
      </c>
      <c r="G714" s="420" t="s">
        <v>4885</v>
      </c>
      <c r="H714" s="420" t="s">
        <v>4885</v>
      </c>
      <c r="K714" s="426">
        <v>6430028223411</v>
      </c>
      <c r="L714" s="422">
        <v>1</v>
      </c>
      <c r="M714" s="421">
        <v>494</v>
      </c>
      <c r="N714" s="421">
        <v>762</v>
      </c>
      <c r="O714" s="421">
        <v>1684</v>
      </c>
      <c r="P714" s="421">
        <v>335</v>
      </c>
      <c r="Q714" s="421">
        <v>780</v>
      </c>
      <c r="R714" s="421">
        <v>980</v>
      </c>
      <c r="S714" s="421">
        <v>1850</v>
      </c>
      <c r="T714" s="421">
        <v>385</v>
      </c>
      <c r="U714" s="421" t="s">
        <v>609</v>
      </c>
    </row>
    <row r="715" spans="1:21" s="421" customFormat="1">
      <c r="A715" s="417">
        <v>9155</v>
      </c>
      <c r="B715" s="417" t="s">
        <v>4884</v>
      </c>
      <c r="C715" s="164">
        <v>51800</v>
      </c>
      <c r="D715" s="418" t="s">
        <v>2756</v>
      </c>
      <c r="E715" s="417">
        <v>1026615</v>
      </c>
      <c r="F715" s="419" t="s">
        <v>188</v>
      </c>
      <c r="G715" s="420" t="s">
        <v>4885</v>
      </c>
      <c r="H715" s="420" t="s">
        <v>4885</v>
      </c>
      <c r="K715" s="426">
        <v>6430028223428</v>
      </c>
      <c r="L715" s="422">
        <v>1</v>
      </c>
      <c r="M715" s="421">
        <v>494</v>
      </c>
      <c r="N715" s="421">
        <v>762</v>
      </c>
      <c r="O715" s="421">
        <v>1684</v>
      </c>
      <c r="P715" s="421">
        <v>435</v>
      </c>
      <c r="Q715" s="421">
        <v>780</v>
      </c>
      <c r="R715" s="421">
        <v>980</v>
      </c>
      <c r="S715" s="421">
        <v>1850</v>
      </c>
      <c r="T715" s="421">
        <v>485</v>
      </c>
      <c r="U715" s="421" t="s">
        <v>610</v>
      </c>
    </row>
    <row r="716" spans="1:21" s="421" customFormat="1">
      <c r="A716" s="417">
        <v>9155</v>
      </c>
      <c r="B716" s="417" t="s">
        <v>4884</v>
      </c>
      <c r="C716" s="164">
        <v>51800</v>
      </c>
      <c r="D716" s="418" t="s">
        <v>2756</v>
      </c>
      <c r="E716" s="417">
        <v>1026616</v>
      </c>
      <c r="F716" s="419" t="s">
        <v>189</v>
      </c>
      <c r="G716" s="420" t="s">
        <v>4885</v>
      </c>
      <c r="H716" s="420" t="s">
        <v>4885</v>
      </c>
      <c r="K716" s="426">
        <v>6430028223435</v>
      </c>
      <c r="L716" s="422">
        <v>1</v>
      </c>
      <c r="M716" s="421">
        <v>494</v>
      </c>
      <c r="N716" s="421">
        <v>762</v>
      </c>
      <c r="O716" s="421">
        <v>1684</v>
      </c>
      <c r="P716" s="421">
        <v>535</v>
      </c>
      <c r="Q716" s="421">
        <v>780</v>
      </c>
      <c r="R716" s="421">
        <v>980</v>
      </c>
      <c r="S716" s="421">
        <v>1850</v>
      </c>
      <c r="T716" s="421">
        <v>585</v>
      </c>
      <c r="U716" s="421" t="s">
        <v>611</v>
      </c>
    </row>
    <row r="717" spans="1:21" s="421" customFormat="1">
      <c r="A717" s="417">
        <v>9155</v>
      </c>
      <c r="B717" s="417" t="s">
        <v>4884</v>
      </c>
      <c r="C717" s="164">
        <v>51800</v>
      </c>
      <c r="D717" s="418" t="s">
        <v>2788</v>
      </c>
      <c r="E717" s="417">
        <v>1026617</v>
      </c>
      <c r="F717" s="419" t="s">
        <v>190</v>
      </c>
      <c r="G717" s="420" t="s">
        <v>4885</v>
      </c>
      <c r="H717" s="420" t="s">
        <v>4885</v>
      </c>
      <c r="K717" s="426">
        <v>6430028223442</v>
      </c>
      <c r="L717" s="422">
        <v>1</v>
      </c>
      <c r="M717" s="421">
        <v>494</v>
      </c>
      <c r="N717" s="421">
        <v>762</v>
      </c>
      <c r="O717" s="421">
        <v>1684</v>
      </c>
      <c r="P717" s="421">
        <v>335</v>
      </c>
      <c r="Q717" s="421">
        <v>780</v>
      </c>
      <c r="R717" s="421">
        <v>980</v>
      </c>
      <c r="S717" s="421">
        <v>1850</v>
      </c>
      <c r="T717" s="421">
        <v>385</v>
      </c>
      <c r="U717" s="421" t="s">
        <v>591</v>
      </c>
    </row>
    <row r="718" spans="1:21" s="421" customFormat="1">
      <c r="A718" s="417">
        <v>9155</v>
      </c>
      <c r="B718" s="417" t="s">
        <v>4884</v>
      </c>
      <c r="C718" s="164">
        <v>51800</v>
      </c>
      <c r="D718" s="418" t="s">
        <v>2788</v>
      </c>
      <c r="E718" s="417">
        <v>1026618</v>
      </c>
      <c r="F718" s="419" t="s">
        <v>191</v>
      </c>
      <c r="G718" s="420" t="s">
        <v>4885</v>
      </c>
      <c r="H718" s="420" t="s">
        <v>4885</v>
      </c>
      <c r="K718" s="426">
        <v>6430028223459</v>
      </c>
      <c r="L718" s="422">
        <v>1</v>
      </c>
      <c r="M718" s="421">
        <v>494</v>
      </c>
      <c r="N718" s="421">
        <v>762</v>
      </c>
      <c r="O718" s="421">
        <v>1684</v>
      </c>
      <c r="P718" s="421">
        <v>435</v>
      </c>
      <c r="Q718" s="421">
        <v>780</v>
      </c>
      <c r="R718" s="421">
        <v>980</v>
      </c>
      <c r="S718" s="421">
        <v>1850</v>
      </c>
      <c r="T718" s="421">
        <v>485</v>
      </c>
      <c r="U718" s="421" t="s">
        <v>592</v>
      </c>
    </row>
    <row r="719" spans="1:21" s="421" customFormat="1">
      <c r="A719" s="417">
        <v>9155</v>
      </c>
      <c r="B719" s="417" t="s">
        <v>4884</v>
      </c>
      <c r="C719" s="164">
        <v>51800</v>
      </c>
      <c r="D719" s="418" t="s">
        <v>2788</v>
      </c>
      <c r="E719" s="417">
        <v>1026619</v>
      </c>
      <c r="F719" s="419" t="s">
        <v>192</v>
      </c>
      <c r="G719" s="420" t="s">
        <v>4885</v>
      </c>
      <c r="H719" s="420" t="s">
        <v>4885</v>
      </c>
      <c r="K719" s="426">
        <v>6430028223466</v>
      </c>
      <c r="L719" s="422">
        <v>1</v>
      </c>
      <c r="M719" s="421">
        <v>494</v>
      </c>
      <c r="N719" s="421">
        <v>762</v>
      </c>
      <c r="O719" s="421">
        <v>1684</v>
      </c>
      <c r="P719" s="421">
        <v>535</v>
      </c>
      <c r="Q719" s="421">
        <v>780</v>
      </c>
      <c r="R719" s="421">
        <v>980</v>
      </c>
      <c r="S719" s="421">
        <v>1850</v>
      </c>
      <c r="T719" s="421">
        <v>585</v>
      </c>
      <c r="U719" s="421" t="s">
        <v>593</v>
      </c>
    </row>
    <row r="720" spans="1:21" s="421" customFormat="1">
      <c r="A720" s="417">
        <v>9155</v>
      </c>
      <c r="B720" s="417" t="s">
        <v>4884</v>
      </c>
      <c r="C720" s="164">
        <v>51800</v>
      </c>
      <c r="D720" s="418" t="s">
        <v>2788</v>
      </c>
      <c r="E720" s="417">
        <v>1026620</v>
      </c>
      <c r="F720" s="419" t="s">
        <v>193</v>
      </c>
      <c r="G720" s="420" t="s">
        <v>4885</v>
      </c>
      <c r="H720" s="420" t="s">
        <v>4885</v>
      </c>
      <c r="K720" s="426">
        <v>6430028223473</v>
      </c>
      <c r="L720" s="422">
        <v>1</v>
      </c>
      <c r="M720" s="421">
        <v>494</v>
      </c>
      <c r="N720" s="421">
        <v>762</v>
      </c>
      <c r="O720" s="421">
        <v>1684</v>
      </c>
      <c r="P720" s="421">
        <v>435</v>
      </c>
      <c r="Q720" s="421">
        <v>780</v>
      </c>
      <c r="R720" s="421">
        <v>980</v>
      </c>
      <c r="S720" s="421">
        <v>1850</v>
      </c>
      <c r="T720" s="421">
        <v>485</v>
      </c>
      <c r="U720" s="421" t="s">
        <v>612</v>
      </c>
    </row>
    <row r="721" spans="1:21" s="421" customFormat="1">
      <c r="A721" s="417">
        <v>9155</v>
      </c>
      <c r="B721" s="417" t="s">
        <v>4884</v>
      </c>
      <c r="C721" s="164">
        <v>51800</v>
      </c>
      <c r="D721" s="418" t="s">
        <v>2788</v>
      </c>
      <c r="E721" s="417">
        <v>1026621</v>
      </c>
      <c r="F721" s="419" t="s">
        <v>194</v>
      </c>
      <c r="G721" s="420" t="s">
        <v>4885</v>
      </c>
      <c r="H721" s="420" t="s">
        <v>4885</v>
      </c>
      <c r="K721" s="426">
        <v>6430028223480</v>
      </c>
      <c r="L721" s="422">
        <v>1</v>
      </c>
      <c r="M721" s="421">
        <v>494</v>
      </c>
      <c r="N721" s="421">
        <v>762</v>
      </c>
      <c r="O721" s="421">
        <v>1684</v>
      </c>
      <c r="P721" s="421">
        <v>535</v>
      </c>
      <c r="Q721" s="421">
        <v>780</v>
      </c>
      <c r="R721" s="421">
        <v>980</v>
      </c>
      <c r="S721" s="421">
        <v>1850</v>
      </c>
      <c r="T721" s="421">
        <v>585</v>
      </c>
      <c r="U721" s="421" t="s">
        <v>613</v>
      </c>
    </row>
    <row r="722" spans="1:21" s="421" customFormat="1">
      <c r="A722" s="417">
        <v>9155</v>
      </c>
      <c r="B722" s="417" t="s">
        <v>4884</v>
      </c>
      <c r="C722" s="164">
        <v>51800</v>
      </c>
      <c r="D722" s="418" t="s">
        <v>2761</v>
      </c>
      <c r="E722" s="417">
        <v>1026622</v>
      </c>
      <c r="F722" s="419" t="s">
        <v>195</v>
      </c>
      <c r="G722" s="420" t="s">
        <v>4885</v>
      </c>
      <c r="H722" s="420" t="s">
        <v>4885</v>
      </c>
      <c r="K722" s="426">
        <v>6430028223497</v>
      </c>
      <c r="L722" s="422">
        <v>1</v>
      </c>
      <c r="M722" s="421">
        <v>494</v>
      </c>
      <c r="N722" s="421">
        <v>762</v>
      </c>
      <c r="O722" s="421">
        <v>1684</v>
      </c>
      <c r="P722" s="421">
        <v>200</v>
      </c>
      <c r="Q722" s="421">
        <v>780</v>
      </c>
      <c r="R722" s="421">
        <v>980</v>
      </c>
      <c r="S722" s="421">
        <v>1850</v>
      </c>
      <c r="T722" s="421">
        <v>250</v>
      </c>
      <c r="U722" s="421" t="s">
        <v>594</v>
      </c>
    </row>
    <row r="723" spans="1:21" s="421" customFormat="1">
      <c r="A723" s="417">
        <v>9155</v>
      </c>
      <c r="B723" s="417" t="s">
        <v>4884</v>
      </c>
      <c r="C723" s="164">
        <v>51800</v>
      </c>
      <c r="D723" s="418" t="s">
        <v>2761</v>
      </c>
      <c r="E723" s="417">
        <v>1026623</v>
      </c>
      <c r="F723" s="419" t="s">
        <v>196</v>
      </c>
      <c r="G723" s="420" t="s">
        <v>4885</v>
      </c>
      <c r="H723" s="420" t="s">
        <v>4885</v>
      </c>
      <c r="K723" s="426">
        <v>6430028223503</v>
      </c>
      <c r="L723" s="422">
        <v>1</v>
      </c>
      <c r="M723" s="421">
        <v>494</v>
      </c>
      <c r="N723" s="421">
        <v>762</v>
      </c>
      <c r="O723" s="421">
        <v>1684</v>
      </c>
      <c r="P723" s="421">
        <v>200</v>
      </c>
      <c r="Q723" s="421">
        <v>780</v>
      </c>
      <c r="R723" s="421">
        <v>980</v>
      </c>
      <c r="S723" s="421">
        <v>1850</v>
      </c>
      <c r="T723" s="421">
        <v>250</v>
      </c>
      <c r="U723" s="421" t="s">
        <v>614</v>
      </c>
    </row>
    <row r="724" spans="1:21">
      <c r="A724" s="164">
        <v>9155</v>
      </c>
      <c r="B724" s="164" t="s">
        <v>2749</v>
      </c>
      <c r="C724" s="164">
        <v>51800</v>
      </c>
      <c r="D724" s="221" t="s">
        <v>2863</v>
      </c>
      <c r="E724" s="164">
        <v>1026624</v>
      </c>
      <c r="F724" s="218" t="s">
        <v>197</v>
      </c>
      <c r="G724" s="214">
        <v>10831.481999999998</v>
      </c>
      <c r="H724" s="560" t="s">
        <v>2707</v>
      </c>
      <c r="K724" s="165">
        <v>6430028223510</v>
      </c>
      <c r="L724" s="95">
        <v>1</v>
      </c>
      <c r="M724" s="12">
        <v>494</v>
      </c>
      <c r="N724" s="12">
        <v>762</v>
      </c>
      <c r="O724" s="12">
        <v>1684</v>
      </c>
      <c r="P724" s="12">
        <v>210</v>
      </c>
      <c r="Q724" s="12">
        <v>780</v>
      </c>
      <c r="R724" s="12">
        <v>980</v>
      </c>
      <c r="S724" s="12">
        <v>1850</v>
      </c>
      <c r="T724" s="12">
        <v>260</v>
      </c>
      <c r="U724" s="12" t="s">
        <v>595</v>
      </c>
    </row>
    <row r="725" spans="1:21">
      <c r="A725" s="164">
        <v>9155</v>
      </c>
      <c r="B725" s="164" t="s">
        <v>2749</v>
      </c>
      <c r="C725" s="164">
        <v>51900</v>
      </c>
      <c r="D725" s="221" t="s">
        <v>2863</v>
      </c>
      <c r="E725" s="164">
        <v>1026625</v>
      </c>
      <c r="F725" s="218" t="s">
        <v>198</v>
      </c>
      <c r="G725" s="214">
        <v>12308.716799999997</v>
      </c>
      <c r="H725" s="560" t="s">
        <v>2707</v>
      </c>
      <c r="K725" s="165">
        <v>6430028223527</v>
      </c>
      <c r="L725" s="95">
        <v>1</v>
      </c>
      <c r="M725" s="12">
        <v>494</v>
      </c>
      <c r="N725" s="12">
        <v>762</v>
      </c>
      <c r="O725" s="12">
        <v>1684</v>
      </c>
      <c r="P725" s="12">
        <v>210</v>
      </c>
      <c r="Q725" s="12">
        <v>780</v>
      </c>
      <c r="R725" s="12">
        <v>980</v>
      </c>
      <c r="S725" s="12">
        <v>1850</v>
      </c>
      <c r="T725" s="12">
        <v>260</v>
      </c>
      <c r="U725" s="12" t="s">
        <v>615</v>
      </c>
    </row>
    <row r="726" spans="1:21" s="421" customFormat="1">
      <c r="A726" s="417">
        <v>9155</v>
      </c>
      <c r="B726" s="417" t="s">
        <v>4884</v>
      </c>
      <c r="C726" s="164">
        <v>51800</v>
      </c>
      <c r="D726" s="418" t="s">
        <v>2900</v>
      </c>
      <c r="E726" s="417">
        <v>1026626</v>
      </c>
      <c r="F726" s="419" t="s">
        <v>199</v>
      </c>
      <c r="G726" s="420" t="s">
        <v>4885</v>
      </c>
      <c r="H726" s="420" t="s">
        <v>4885</v>
      </c>
      <c r="K726" s="426">
        <v>6430028223534</v>
      </c>
      <c r="L726" s="422">
        <v>1</v>
      </c>
      <c r="M726" s="421">
        <v>494</v>
      </c>
      <c r="N726" s="421">
        <v>762</v>
      </c>
      <c r="O726" s="421">
        <v>1684</v>
      </c>
      <c r="P726" s="421">
        <v>235</v>
      </c>
      <c r="Q726" s="421">
        <v>780</v>
      </c>
      <c r="R726" s="421">
        <v>980</v>
      </c>
      <c r="S726" s="421">
        <v>1850</v>
      </c>
      <c r="T726" s="421">
        <v>285</v>
      </c>
      <c r="U726" s="421" t="s">
        <v>596</v>
      </c>
    </row>
    <row r="727" spans="1:21" s="421" customFormat="1">
      <c r="A727" s="417">
        <v>9155</v>
      </c>
      <c r="B727" s="417" t="s">
        <v>4884</v>
      </c>
      <c r="C727" s="164">
        <v>51800</v>
      </c>
      <c r="D727" s="418" t="s">
        <v>2900</v>
      </c>
      <c r="E727" s="417">
        <v>1026627</v>
      </c>
      <c r="F727" s="419" t="s">
        <v>200</v>
      </c>
      <c r="G727" s="420" t="s">
        <v>4885</v>
      </c>
      <c r="H727" s="420" t="s">
        <v>4885</v>
      </c>
      <c r="K727" s="426">
        <v>6430028223541</v>
      </c>
      <c r="L727" s="422">
        <v>1</v>
      </c>
      <c r="M727" s="421">
        <v>494</v>
      </c>
      <c r="N727" s="421">
        <v>762</v>
      </c>
      <c r="O727" s="421">
        <v>1684</v>
      </c>
      <c r="P727" s="421">
        <v>335</v>
      </c>
      <c r="Q727" s="421">
        <v>780</v>
      </c>
      <c r="R727" s="421">
        <v>980</v>
      </c>
      <c r="S727" s="421">
        <v>1850</v>
      </c>
      <c r="T727" s="421">
        <v>385</v>
      </c>
      <c r="U727" s="421" t="s">
        <v>597</v>
      </c>
    </row>
    <row r="728" spans="1:21" s="421" customFormat="1">
      <c r="A728" s="417">
        <v>9155</v>
      </c>
      <c r="B728" s="417" t="s">
        <v>4884</v>
      </c>
      <c r="C728" s="164">
        <v>51800</v>
      </c>
      <c r="D728" s="418" t="s">
        <v>2900</v>
      </c>
      <c r="E728" s="417">
        <v>1026628</v>
      </c>
      <c r="F728" s="419" t="s">
        <v>201</v>
      </c>
      <c r="G728" s="420" t="s">
        <v>4885</v>
      </c>
      <c r="H728" s="420" t="s">
        <v>4885</v>
      </c>
      <c r="K728" s="426">
        <v>6430028223558</v>
      </c>
      <c r="L728" s="422">
        <v>1</v>
      </c>
      <c r="M728" s="421">
        <v>494</v>
      </c>
      <c r="N728" s="421">
        <v>762</v>
      </c>
      <c r="O728" s="421">
        <v>1684</v>
      </c>
      <c r="P728" s="421">
        <v>435</v>
      </c>
      <c r="Q728" s="421">
        <v>780</v>
      </c>
      <c r="R728" s="421">
        <v>980</v>
      </c>
      <c r="S728" s="421">
        <v>1850</v>
      </c>
      <c r="T728" s="421">
        <v>485</v>
      </c>
      <c r="U728" s="421" t="s">
        <v>598</v>
      </c>
    </row>
    <row r="729" spans="1:21" s="421" customFormat="1">
      <c r="A729" s="417">
        <v>9155</v>
      </c>
      <c r="B729" s="417" t="s">
        <v>4884</v>
      </c>
      <c r="C729" s="164">
        <v>51800</v>
      </c>
      <c r="D729" s="418" t="s">
        <v>2900</v>
      </c>
      <c r="E729" s="417">
        <v>1026629</v>
      </c>
      <c r="F729" s="419" t="s">
        <v>202</v>
      </c>
      <c r="G729" s="420" t="s">
        <v>4885</v>
      </c>
      <c r="H729" s="420" t="s">
        <v>4885</v>
      </c>
      <c r="K729" s="426">
        <v>6430028223565</v>
      </c>
      <c r="L729" s="422">
        <v>1</v>
      </c>
      <c r="M729" s="421">
        <v>494</v>
      </c>
      <c r="N729" s="421">
        <v>762</v>
      </c>
      <c r="O729" s="421">
        <v>1684</v>
      </c>
      <c r="P729" s="421">
        <v>535</v>
      </c>
      <c r="Q729" s="421">
        <v>780</v>
      </c>
      <c r="R729" s="421">
        <v>980</v>
      </c>
      <c r="S729" s="421">
        <v>1850</v>
      </c>
      <c r="T729" s="421">
        <v>585</v>
      </c>
      <c r="U729" s="421" t="s">
        <v>599</v>
      </c>
    </row>
    <row r="730" spans="1:21" s="421" customFormat="1">
      <c r="A730" s="417">
        <v>9155</v>
      </c>
      <c r="B730" s="417" t="s">
        <v>4884</v>
      </c>
      <c r="C730" s="164">
        <v>51800</v>
      </c>
      <c r="D730" s="418" t="s">
        <v>2900</v>
      </c>
      <c r="E730" s="417">
        <v>1026630</v>
      </c>
      <c r="F730" s="419" t="s">
        <v>203</v>
      </c>
      <c r="G730" s="420" t="s">
        <v>4885</v>
      </c>
      <c r="H730" s="420" t="s">
        <v>4885</v>
      </c>
      <c r="K730" s="426">
        <v>6430028223572</v>
      </c>
      <c r="L730" s="422">
        <v>1</v>
      </c>
      <c r="M730" s="421">
        <v>494</v>
      </c>
      <c r="N730" s="421">
        <v>762</v>
      </c>
      <c r="O730" s="421">
        <v>1684</v>
      </c>
      <c r="P730" s="421">
        <v>335</v>
      </c>
      <c r="Q730" s="421">
        <v>780</v>
      </c>
      <c r="R730" s="421">
        <v>980</v>
      </c>
      <c r="S730" s="421">
        <v>1850</v>
      </c>
      <c r="T730" s="421">
        <v>385</v>
      </c>
      <c r="U730" s="421" t="s">
        <v>616</v>
      </c>
    </row>
    <row r="731" spans="1:21" s="421" customFormat="1">
      <c r="A731" s="417">
        <v>9155</v>
      </c>
      <c r="B731" s="417" t="s">
        <v>4884</v>
      </c>
      <c r="C731" s="164">
        <v>51800</v>
      </c>
      <c r="D731" s="418" t="s">
        <v>2900</v>
      </c>
      <c r="E731" s="417">
        <v>1026631</v>
      </c>
      <c r="F731" s="419" t="s">
        <v>204</v>
      </c>
      <c r="G731" s="420" t="s">
        <v>4885</v>
      </c>
      <c r="H731" s="420" t="s">
        <v>4885</v>
      </c>
      <c r="K731" s="426">
        <v>6430028223589</v>
      </c>
      <c r="L731" s="422">
        <v>1</v>
      </c>
      <c r="M731" s="421">
        <v>494</v>
      </c>
      <c r="N731" s="421">
        <v>762</v>
      </c>
      <c r="O731" s="421">
        <v>1684</v>
      </c>
      <c r="P731" s="421">
        <v>435</v>
      </c>
      <c r="Q731" s="421">
        <v>780</v>
      </c>
      <c r="R731" s="421">
        <v>980</v>
      </c>
      <c r="S731" s="421">
        <v>1850</v>
      </c>
      <c r="T731" s="421">
        <v>485</v>
      </c>
      <c r="U731" s="421" t="s">
        <v>617</v>
      </c>
    </row>
    <row r="732" spans="1:21" s="421" customFormat="1">
      <c r="A732" s="417">
        <v>9155</v>
      </c>
      <c r="B732" s="417" t="s">
        <v>4884</v>
      </c>
      <c r="C732" s="164">
        <v>51900</v>
      </c>
      <c r="D732" s="418" t="s">
        <v>2900</v>
      </c>
      <c r="E732" s="417">
        <v>1026632</v>
      </c>
      <c r="F732" s="419" t="s">
        <v>205</v>
      </c>
      <c r="G732" s="420" t="s">
        <v>4885</v>
      </c>
      <c r="H732" s="420" t="s">
        <v>4885</v>
      </c>
      <c r="K732" s="426">
        <v>6430028223596</v>
      </c>
      <c r="L732" s="422">
        <v>1</v>
      </c>
      <c r="M732" s="421">
        <v>494</v>
      </c>
      <c r="N732" s="421">
        <v>762</v>
      </c>
      <c r="O732" s="421">
        <v>1684</v>
      </c>
      <c r="P732" s="421">
        <v>535</v>
      </c>
      <c r="Q732" s="421">
        <v>780</v>
      </c>
      <c r="R732" s="421">
        <v>980</v>
      </c>
      <c r="S732" s="421">
        <v>1850</v>
      </c>
      <c r="T732" s="421">
        <v>585</v>
      </c>
      <c r="U732" s="421" t="s">
        <v>618</v>
      </c>
    </row>
    <row r="733" spans="1:21" s="421" customFormat="1">
      <c r="A733" s="417">
        <v>9155</v>
      </c>
      <c r="B733" s="417" t="s">
        <v>4884</v>
      </c>
      <c r="C733" s="164">
        <v>51900</v>
      </c>
      <c r="D733" s="418" t="s">
        <v>2900</v>
      </c>
      <c r="E733" s="417">
        <v>1026633</v>
      </c>
      <c r="F733" s="419" t="s">
        <v>206</v>
      </c>
      <c r="G733" s="420" t="s">
        <v>4885</v>
      </c>
      <c r="H733" s="420" t="s">
        <v>4885</v>
      </c>
      <c r="K733" s="426">
        <v>6430028223602</v>
      </c>
      <c r="L733" s="422">
        <v>1</v>
      </c>
      <c r="M733" s="421">
        <v>494</v>
      </c>
      <c r="N733" s="421">
        <v>762</v>
      </c>
      <c r="O733" s="421">
        <v>1684</v>
      </c>
      <c r="P733" s="421">
        <v>335</v>
      </c>
      <c r="Q733" s="421">
        <v>780</v>
      </c>
      <c r="R733" s="421">
        <v>980</v>
      </c>
      <c r="S733" s="421">
        <v>1850</v>
      </c>
      <c r="T733" s="421">
        <v>385</v>
      </c>
      <c r="U733" s="421" t="s">
        <v>600</v>
      </c>
    </row>
    <row r="734" spans="1:21" s="421" customFormat="1">
      <c r="A734" s="417">
        <v>9155</v>
      </c>
      <c r="B734" s="417" t="s">
        <v>4884</v>
      </c>
      <c r="C734" s="164">
        <v>51900</v>
      </c>
      <c r="D734" s="418" t="s">
        <v>2900</v>
      </c>
      <c r="E734" s="417">
        <v>1026634</v>
      </c>
      <c r="F734" s="419" t="s">
        <v>207</v>
      </c>
      <c r="G734" s="420" t="s">
        <v>4885</v>
      </c>
      <c r="H734" s="420" t="s">
        <v>4885</v>
      </c>
      <c r="K734" s="426">
        <v>6430028223619</v>
      </c>
      <c r="L734" s="422">
        <v>1</v>
      </c>
      <c r="M734" s="421">
        <v>494</v>
      </c>
      <c r="N734" s="421">
        <v>762</v>
      </c>
      <c r="O734" s="421">
        <v>1684</v>
      </c>
      <c r="P734" s="421">
        <v>435</v>
      </c>
      <c r="Q734" s="421">
        <v>780</v>
      </c>
      <c r="R734" s="421">
        <v>980</v>
      </c>
      <c r="S734" s="421">
        <v>1850</v>
      </c>
      <c r="T734" s="421">
        <v>485</v>
      </c>
      <c r="U734" s="421" t="s">
        <v>601</v>
      </c>
    </row>
    <row r="735" spans="1:21" s="421" customFormat="1">
      <c r="A735" s="417">
        <v>9155</v>
      </c>
      <c r="B735" s="417" t="s">
        <v>4884</v>
      </c>
      <c r="C735" s="164">
        <v>51800</v>
      </c>
      <c r="D735" s="418" t="s">
        <v>2900</v>
      </c>
      <c r="E735" s="417">
        <v>1026635</v>
      </c>
      <c r="F735" s="419" t="s">
        <v>208</v>
      </c>
      <c r="G735" s="420" t="s">
        <v>4885</v>
      </c>
      <c r="H735" s="420" t="s">
        <v>4885</v>
      </c>
      <c r="K735" s="426">
        <v>6430028223626</v>
      </c>
      <c r="L735" s="422">
        <v>1</v>
      </c>
      <c r="M735" s="421">
        <v>494</v>
      </c>
      <c r="N735" s="421">
        <v>762</v>
      </c>
      <c r="O735" s="421">
        <v>1684</v>
      </c>
      <c r="P735" s="421">
        <v>535</v>
      </c>
      <c r="Q735" s="421">
        <v>780</v>
      </c>
      <c r="R735" s="421">
        <v>980</v>
      </c>
      <c r="S735" s="421">
        <v>1850</v>
      </c>
      <c r="T735" s="421">
        <v>585</v>
      </c>
      <c r="U735" s="421" t="s">
        <v>602</v>
      </c>
    </row>
    <row r="736" spans="1:21" s="421" customFormat="1">
      <c r="A736" s="417">
        <v>9155</v>
      </c>
      <c r="B736" s="417" t="s">
        <v>4884</v>
      </c>
      <c r="C736" s="164">
        <v>51900</v>
      </c>
      <c r="D736" s="418" t="s">
        <v>2900</v>
      </c>
      <c r="E736" s="417">
        <v>1026636</v>
      </c>
      <c r="F736" s="419" t="s">
        <v>209</v>
      </c>
      <c r="G736" s="420" t="s">
        <v>4885</v>
      </c>
      <c r="H736" s="420" t="s">
        <v>4885</v>
      </c>
      <c r="K736" s="426">
        <v>6430028223633</v>
      </c>
      <c r="L736" s="422">
        <v>1</v>
      </c>
      <c r="M736" s="421">
        <v>494</v>
      </c>
      <c r="N736" s="421">
        <v>762</v>
      </c>
      <c r="O736" s="421">
        <v>1684</v>
      </c>
      <c r="P736" s="421">
        <v>435</v>
      </c>
      <c r="Q736" s="421">
        <v>780</v>
      </c>
      <c r="R736" s="421">
        <v>980</v>
      </c>
      <c r="S736" s="421">
        <v>1850</v>
      </c>
      <c r="T736" s="421">
        <v>485</v>
      </c>
      <c r="U736" s="421" t="s">
        <v>619</v>
      </c>
    </row>
    <row r="737" spans="1:21" s="421" customFormat="1">
      <c r="A737" s="417">
        <v>9155</v>
      </c>
      <c r="B737" s="417" t="s">
        <v>4884</v>
      </c>
      <c r="C737" s="164">
        <v>51900</v>
      </c>
      <c r="D737" s="418" t="s">
        <v>2900</v>
      </c>
      <c r="E737" s="417">
        <v>1026637</v>
      </c>
      <c r="F737" s="419" t="s">
        <v>210</v>
      </c>
      <c r="G737" s="420" t="s">
        <v>4885</v>
      </c>
      <c r="H737" s="420" t="s">
        <v>4885</v>
      </c>
      <c r="K737" s="426">
        <v>6430028223640</v>
      </c>
      <c r="L737" s="422">
        <v>1</v>
      </c>
      <c r="M737" s="421">
        <v>494</v>
      </c>
      <c r="N737" s="421">
        <v>762</v>
      </c>
      <c r="O737" s="421">
        <v>1684</v>
      </c>
      <c r="P737" s="421">
        <v>535</v>
      </c>
      <c r="Q737" s="421">
        <v>780</v>
      </c>
      <c r="R737" s="421">
        <v>980</v>
      </c>
      <c r="S737" s="421">
        <v>1850</v>
      </c>
      <c r="T737" s="421">
        <v>585</v>
      </c>
      <c r="U737" s="421" t="s">
        <v>620</v>
      </c>
    </row>
    <row r="738" spans="1:21" s="421" customFormat="1">
      <c r="A738" s="417">
        <v>9155</v>
      </c>
      <c r="B738" s="417" t="s">
        <v>4884</v>
      </c>
      <c r="C738" s="164">
        <v>51800</v>
      </c>
      <c r="D738" s="418" t="s">
        <v>2900</v>
      </c>
      <c r="E738" s="417">
        <v>1026638</v>
      </c>
      <c r="F738" s="419" t="s">
        <v>211</v>
      </c>
      <c r="G738" s="420" t="s">
        <v>4885</v>
      </c>
      <c r="H738" s="420" t="s">
        <v>4885</v>
      </c>
      <c r="K738" s="426">
        <v>6430028223657</v>
      </c>
      <c r="L738" s="422">
        <v>1</v>
      </c>
      <c r="M738" s="421">
        <v>494</v>
      </c>
      <c r="N738" s="421">
        <v>762</v>
      </c>
      <c r="O738" s="421">
        <v>1684</v>
      </c>
      <c r="P738" s="421">
        <v>200</v>
      </c>
      <c r="Q738" s="421">
        <v>780</v>
      </c>
      <c r="R738" s="421">
        <v>980</v>
      </c>
      <c r="S738" s="421">
        <v>1850</v>
      </c>
      <c r="T738" s="421">
        <v>250</v>
      </c>
      <c r="U738" s="421" t="s">
        <v>603</v>
      </c>
    </row>
    <row r="739" spans="1:21" s="421" customFormat="1">
      <c r="A739" s="417">
        <v>9155</v>
      </c>
      <c r="B739" s="417" t="s">
        <v>4884</v>
      </c>
      <c r="C739" s="164">
        <v>51900</v>
      </c>
      <c r="D739" s="418" t="s">
        <v>2900</v>
      </c>
      <c r="E739" s="417">
        <v>1026639</v>
      </c>
      <c r="F739" s="419" t="s">
        <v>212</v>
      </c>
      <c r="G739" s="420" t="s">
        <v>4885</v>
      </c>
      <c r="H739" s="420" t="s">
        <v>4885</v>
      </c>
      <c r="K739" s="426">
        <v>6430028223664</v>
      </c>
      <c r="L739" s="422">
        <v>1</v>
      </c>
      <c r="M739" s="421">
        <v>494</v>
      </c>
      <c r="N739" s="421">
        <v>762</v>
      </c>
      <c r="O739" s="421">
        <v>1684</v>
      </c>
      <c r="P739" s="421">
        <v>200</v>
      </c>
      <c r="Q739" s="421">
        <v>780</v>
      </c>
      <c r="R739" s="421">
        <v>980</v>
      </c>
      <c r="S739" s="421">
        <v>1850</v>
      </c>
      <c r="T739" s="421">
        <v>250</v>
      </c>
      <c r="U739" s="421" t="s">
        <v>621</v>
      </c>
    </row>
    <row r="740" spans="1:21">
      <c r="A740" s="212" t="s">
        <v>4347</v>
      </c>
      <c r="B740" s="164"/>
      <c r="C740" s="164"/>
      <c r="D740" s="221"/>
      <c r="E740" s="164"/>
      <c r="F740" s="218"/>
      <c r="G740" s="223"/>
      <c r="H740" s="560"/>
      <c r="K740" s="165"/>
      <c r="L740" s="95"/>
    </row>
    <row r="741" spans="1:21">
      <c r="A741" s="164" t="s">
        <v>4348</v>
      </c>
      <c r="B741" s="164" t="s">
        <v>2749</v>
      </c>
      <c r="C741" s="164">
        <v>51500</v>
      </c>
      <c r="D741" s="221" t="s">
        <v>4349</v>
      </c>
      <c r="E741" s="164">
        <v>1022561</v>
      </c>
      <c r="F741" s="218" t="s">
        <v>387</v>
      </c>
      <c r="G741" s="214">
        <v>4345.902071999999</v>
      </c>
      <c r="H741" s="560" t="s">
        <v>2707</v>
      </c>
      <c r="K741" s="425" t="s">
        <v>2707</v>
      </c>
      <c r="L741" s="95">
        <v>1</v>
      </c>
      <c r="M741" s="225">
        <v>305</v>
      </c>
      <c r="N741" s="12">
        <v>702</v>
      </c>
      <c r="O741" s="225">
        <v>817</v>
      </c>
      <c r="P741" s="12">
        <v>195</v>
      </c>
      <c r="Q741" s="12">
        <v>500</v>
      </c>
      <c r="R741" s="12">
        <v>800</v>
      </c>
      <c r="S741" s="12">
        <v>1000</v>
      </c>
      <c r="T741" s="12">
        <v>217</v>
      </c>
      <c r="U741" s="12" t="s">
        <v>2634</v>
      </c>
    </row>
    <row r="742" spans="1:21">
      <c r="A742" s="164" t="s">
        <v>4348</v>
      </c>
      <c r="B742" s="164" t="s">
        <v>2749</v>
      </c>
      <c r="C742" s="164">
        <v>51500</v>
      </c>
      <c r="D742" s="221" t="s">
        <v>4349</v>
      </c>
      <c r="E742" s="164">
        <v>1022562</v>
      </c>
      <c r="F742" s="218" t="s">
        <v>388</v>
      </c>
      <c r="G742" s="214">
        <v>5783.1933239999998</v>
      </c>
      <c r="H742" s="560" t="s">
        <v>2707</v>
      </c>
      <c r="K742" s="425" t="s">
        <v>2707</v>
      </c>
      <c r="L742" s="95">
        <v>1</v>
      </c>
      <c r="M742" s="225">
        <v>305</v>
      </c>
      <c r="N742" s="12">
        <v>702</v>
      </c>
      <c r="O742" s="225">
        <v>1214</v>
      </c>
      <c r="P742" s="12">
        <v>310</v>
      </c>
      <c r="Q742" s="12">
        <v>500</v>
      </c>
      <c r="R742" s="12">
        <v>800</v>
      </c>
      <c r="S742" s="12">
        <v>1390</v>
      </c>
      <c r="T742" s="12">
        <v>332</v>
      </c>
      <c r="U742" s="12" t="s">
        <v>414</v>
      </c>
    </row>
    <row r="743" spans="1:21">
      <c r="A743" s="164" t="s">
        <v>4348</v>
      </c>
      <c r="B743" s="164" t="s">
        <v>2749</v>
      </c>
      <c r="C743" s="164">
        <v>51500</v>
      </c>
      <c r="D743" s="221" t="s">
        <v>4350</v>
      </c>
      <c r="E743" s="164">
        <v>1022564</v>
      </c>
      <c r="F743" s="218" t="s">
        <v>385</v>
      </c>
      <c r="G743" s="214">
        <v>5451.0121439999984</v>
      </c>
      <c r="H743" s="560" t="s">
        <v>2707</v>
      </c>
      <c r="K743" s="425" t="s">
        <v>2707</v>
      </c>
      <c r="L743" s="95">
        <v>1</v>
      </c>
      <c r="M743" s="225">
        <v>305</v>
      </c>
      <c r="N743" s="12">
        <v>702</v>
      </c>
      <c r="O743" s="225">
        <v>817</v>
      </c>
      <c r="P743" s="12">
        <v>195</v>
      </c>
      <c r="Q743" s="12">
        <v>500</v>
      </c>
      <c r="R743" s="12">
        <v>800</v>
      </c>
      <c r="S743" s="12">
        <v>1000</v>
      </c>
      <c r="T743" s="12">
        <v>217</v>
      </c>
      <c r="U743" s="12" t="s">
        <v>2635</v>
      </c>
    </row>
    <row r="744" spans="1:21">
      <c r="A744" s="164" t="s">
        <v>4348</v>
      </c>
      <c r="B744" s="164" t="s">
        <v>2749</v>
      </c>
      <c r="C744" s="164">
        <v>51500</v>
      </c>
      <c r="D744" s="221" t="s">
        <v>4350</v>
      </c>
      <c r="E744" s="164">
        <v>1022565</v>
      </c>
      <c r="F744" s="218" t="s">
        <v>386</v>
      </c>
      <c r="G744" s="214">
        <v>7434.376847999999</v>
      </c>
      <c r="H744" s="560" t="s">
        <v>2707</v>
      </c>
      <c r="K744" s="425" t="s">
        <v>2707</v>
      </c>
      <c r="L744" s="95">
        <v>1</v>
      </c>
      <c r="M744" s="225">
        <v>305</v>
      </c>
      <c r="N744" s="12">
        <v>702</v>
      </c>
      <c r="O744" s="225">
        <v>1214</v>
      </c>
      <c r="P744" s="12">
        <v>310</v>
      </c>
      <c r="Q744" s="12">
        <v>500</v>
      </c>
      <c r="R744" s="12">
        <v>800</v>
      </c>
      <c r="S744" s="12">
        <v>1390</v>
      </c>
      <c r="T744" s="12">
        <v>332</v>
      </c>
      <c r="U744" s="12" t="s">
        <v>415</v>
      </c>
    </row>
    <row r="745" spans="1:21">
      <c r="A745" s="164" t="s">
        <v>4348</v>
      </c>
      <c r="B745" s="164" t="s">
        <v>2749</v>
      </c>
      <c r="C745" s="164">
        <v>51500</v>
      </c>
      <c r="D745" s="221" t="s">
        <v>4351</v>
      </c>
      <c r="E745" s="164">
        <v>1022567</v>
      </c>
      <c r="F745" s="218" t="s">
        <v>389</v>
      </c>
      <c r="G745" s="214">
        <v>2013.6959999999997</v>
      </c>
      <c r="H745" s="560" t="s">
        <v>2707</v>
      </c>
      <c r="K745" s="425" t="s">
        <v>2707</v>
      </c>
      <c r="L745" s="95">
        <v>1</v>
      </c>
      <c r="M745" s="225">
        <v>305</v>
      </c>
      <c r="N745" s="12">
        <v>702</v>
      </c>
      <c r="O745" s="225">
        <v>817</v>
      </c>
      <c r="P745" s="12">
        <v>46</v>
      </c>
      <c r="Q745" s="12">
        <v>500</v>
      </c>
      <c r="R745" s="12">
        <v>800</v>
      </c>
      <c r="S745" s="12">
        <v>1000</v>
      </c>
      <c r="T745" s="12">
        <v>65</v>
      </c>
      <c r="U745" s="12" t="s">
        <v>2636</v>
      </c>
    </row>
    <row r="746" spans="1:21">
      <c r="A746" s="164" t="s">
        <v>4348</v>
      </c>
      <c r="B746" s="164" t="s">
        <v>2749</v>
      </c>
      <c r="C746" s="164">
        <v>51500</v>
      </c>
      <c r="D746" s="221" t="s">
        <v>4351</v>
      </c>
      <c r="E746" s="164">
        <v>1022568</v>
      </c>
      <c r="F746" s="218" t="s">
        <v>390</v>
      </c>
      <c r="G746" s="214">
        <v>2539.1447999999996</v>
      </c>
      <c r="H746" s="560" t="s">
        <v>2707</v>
      </c>
      <c r="K746" s="425" t="s">
        <v>2707</v>
      </c>
      <c r="L746" s="95">
        <v>1</v>
      </c>
      <c r="M746" s="225">
        <v>305</v>
      </c>
      <c r="N746" s="12">
        <v>702</v>
      </c>
      <c r="O746" s="225">
        <v>1214</v>
      </c>
      <c r="P746" s="12">
        <v>68</v>
      </c>
      <c r="Q746" s="12">
        <v>500</v>
      </c>
      <c r="R746" s="12">
        <v>800</v>
      </c>
      <c r="S746" s="12">
        <v>1390</v>
      </c>
      <c r="T746" s="12">
        <v>90</v>
      </c>
      <c r="U746" s="12" t="s">
        <v>485</v>
      </c>
    </row>
    <row r="747" spans="1:21">
      <c r="A747" s="164" t="s">
        <v>4348</v>
      </c>
      <c r="B747" s="164" t="s">
        <v>2749</v>
      </c>
      <c r="C747" s="164">
        <v>51500</v>
      </c>
      <c r="D747" s="221" t="s">
        <v>4351</v>
      </c>
      <c r="E747" s="164">
        <v>1026109</v>
      </c>
      <c r="F747" s="218" t="s">
        <v>384</v>
      </c>
      <c r="G747" s="214">
        <v>3234.4991999999993</v>
      </c>
      <c r="H747" s="560" t="s">
        <v>2707</v>
      </c>
      <c r="K747" s="425" t="s">
        <v>2707</v>
      </c>
      <c r="L747" s="95">
        <v>1</v>
      </c>
      <c r="M747" s="225">
        <v>494</v>
      </c>
      <c r="N747" s="12">
        <v>758</v>
      </c>
      <c r="O747" s="225">
        <v>1684</v>
      </c>
      <c r="P747" s="12">
        <v>128</v>
      </c>
      <c r="Q747" s="12">
        <v>780</v>
      </c>
      <c r="R747" s="12">
        <v>980</v>
      </c>
      <c r="S747" s="12">
        <v>1850</v>
      </c>
      <c r="T747" s="12">
        <v>180</v>
      </c>
      <c r="U747" s="12" t="s">
        <v>416</v>
      </c>
    </row>
    <row r="748" spans="1:21">
      <c r="A748" s="164" t="s">
        <v>4348</v>
      </c>
      <c r="B748" s="164" t="s">
        <v>2749</v>
      </c>
      <c r="C748" s="164">
        <v>52100</v>
      </c>
      <c r="D748" s="221" t="s">
        <v>4350</v>
      </c>
      <c r="E748" s="164">
        <v>1026110</v>
      </c>
      <c r="F748" s="218" t="s">
        <v>2637</v>
      </c>
      <c r="G748" s="581">
        <v>7544.5637759999981</v>
      </c>
      <c r="H748" s="560" t="s">
        <v>2707</v>
      </c>
      <c r="K748" s="425" t="s">
        <v>2707</v>
      </c>
      <c r="L748" s="95">
        <v>1</v>
      </c>
      <c r="M748" s="225">
        <v>494</v>
      </c>
      <c r="N748" s="12">
        <v>758</v>
      </c>
      <c r="O748" s="225">
        <v>1684</v>
      </c>
      <c r="P748" s="12">
        <v>520</v>
      </c>
      <c r="Q748" s="12">
        <v>780</v>
      </c>
      <c r="R748" s="12">
        <v>980</v>
      </c>
      <c r="S748" s="12">
        <v>1850</v>
      </c>
      <c r="T748" s="12">
        <v>572</v>
      </c>
      <c r="U748" s="12" t="s">
        <v>413</v>
      </c>
    </row>
    <row r="749" spans="1:21">
      <c r="A749" s="164" t="s">
        <v>4348</v>
      </c>
      <c r="B749" s="164" t="s">
        <v>2749</v>
      </c>
      <c r="C749" s="164">
        <v>52100</v>
      </c>
      <c r="D749" s="221" t="s">
        <v>4350</v>
      </c>
      <c r="E749" s="164">
        <v>1026111</v>
      </c>
      <c r="F749" s="218" t="s">
        <v>2638</v>
      </c>
      <c r="G749" s="214">
        <v>11592.312983999998</v>
      </c>
      <c r="H749" s="560" t="s">
        <v>2707</v>
      </c>
      <c r="K749" s="425" t="s">
        <v>2707</v>
      </c>
      <c r="L749" s="95">
        <v>1</v>
      </c>
      <c r="M749" s="225">
        <v>494</v>
      </c>
      <c r="N749" s="12">
        <v>758</v>
      </c>
      <c r="O749" s="225">
        <v>1684</v>
      </c>
      <c r="P749" s="12">
        <v>890</v>
      </c>
      <c r="Q749" s="12">
        <v>780</v>
      </c>
      <c r="R749" s="12">
        <v>980</v>
      </c>
      <c r="S749" s="12">
        <v>1850</v>
      </c>
      <c r="T749" s="12">
        <v>942</v>
      </c>
      <c r="U749" s="12" t="s">
        <v>412</v>
      </c>
    </row>
    <row r="750" spans="1:21">
      <c r="A750" s="164" t="s">
        <v>4352</v>
      </c>
      <c r="B750" s="164" t="s">
        <v>2749</v>
      </c>
      <c r="C750" s="164">
        <v>52100</v>
      </c>
      <c r="D750" s="221" t="s">
        <v>4353</v>
      </c>
      <c r="E750" s="164">
        <v>1025168</v>
      </c>
      <c r="F750" s="218" t="s">
        <v>4354</v>
      </c>
      <c r="G750" s="214">
        <v>3234.4991999999993</v>
      </c>
      <c r="H750" s="560" t="s">
        <v>2707</v>
      </c>
      <c r="K750" s="425" t="s">
        <v>2707</v>
      </c>
      <c r="L750" s="95">
        <v>1</v>
      </c>
      <c r="M750" s="225">
        <v>494</v>
      </c>
      <c r="N750" s="12">
        <v>758</v>
      </c>
      <c r="O750" s="225">
        <v>1684</v>
      </c>
      <c r="P750" s="12">
        <v>128</v>
      </c>
      <c r="Q750" s="12">
        <v>780</v>
      </c>
      <c r="R750" s="12">
        <v>980</v>
      </c>
      <c r="S750" s="12">
        <v>1850</v>
      </c>
      <c r="T750" s="12">
        <v>180</v>
      </c>
      <c r="U750" s="12" t="s">
        <v>407</v>
      </c>
    </row>
    <row r="751" spans="1:21">
      <c r="A751" s="164" t="s">
        <v>4352</v>
      </c>
      <c r="B751" s="164" t="s">
        <v>2749</v>
      </c>
      <c r="C751" s="164">
        <v>52100</v>
      </c>
      <c r="D751" s="221" t="s">
        <v>4353</v>
      </c>
      <c r="E751" s="164">
        <v>1026072</v>
      </c>
      <c r="F751" s="218" t="s">
        <v>4355</v>
      </c>
      <c r="G751" s="214">
        <v>7257.7536839999993</v>
      </c>
      <c r="H751" s="560" t="s">
        <v>2707</v>
      </c>
      <c r="K751" s="425" t="s">
        <v>2707</v>
      </c>
      <c r="L751" s="95">
        <v>1</v>
      </c>
      <c r="M751" s="225">
        <v>494</v>
      </c>
      <c r="N751" s="12">
        <v>758</v>
      </c>
      <c r="O751" s="225">
        <v>1684</v>
      </c>
      <c r="P751" s="12">
        <v>520</v>
      </c>
      <c r="Q751" s="12">
        <v>780</v>
      </c>
      <c r="R751" s="12">
        <v>980</v>
      </c>
      <c r="S751" s="12">
        <v>1850</v>
      </c>
      <c r="T751" s="12">
        <v>572</v>
      </c>
      <c r="U751" s="12" t="s">
        <v>408</v>
      </c>
    </row>
    <row r="752" spans="1:21">
      <c r="A752" s="164" t="s">
        <v>4352</v>
      </c>
      <c r="B752" s="164" t="s">
        <v>2749</v>
      </c>
      <c r="C752" s="164">
        <v>52100</v>
      </c>
      <c r="D752" s="221" t="s">
        <v>4353</v>
      </c>
      <c r="E752" s="164">
        <v>1026073</v>
      </c>
      <c r="F752" s="218" t="s">
        <v>371</v>
      </c>
      <c r="G752" s="214">
        <v>10743.225479999997</v>
      </c>
      <c r="H752" s="560" t="s">
        <v>2707</v>
      </c>
      <c r="K752" s="425" t="s">
        <v>2707</v>
      </c>
      <c r="L752" s="95">
        <v>1</v>
      </c>
      <c r="M752" s="225">
        <v>494</v>
      </c>
      <c r="N752" s="12">
        <v>758</v>
      </c>
      <c r="O752" s="225">
        <v>1684</v>
      </c>
      <c r="P752" s="12">
        <v>890</v>
      </c>
      <c r="Q752" s="12">
        <v>780</v>
      </c>
      <c r="R752" s="12">
        <v>980</v>
      </c>
      <c r="S752" s="12">
        <v>1850</v>
      </c>
      <c r="T752" s="12">
        <v>942</v>
      </c>
      <c r="U752" s="12" t="s">
        <v>406</v>
      </c>
    </row>
    <row r="753" spans="1:21">
      <c r="A753" s="164" t="s">
        <v>4352</v>
      </c>
      <c r="B753" s="164" t="s">
        <v>2749</v>
      </c>
      <c r="C753" s="164">
        <v>52100</v>
      </c>
      <c r="D753" s="221" t="s">
        <v>4368</v>
      </c>
      <c r="E753" s="164">
        <v>1025438</v>
      </c>
      <c r="F753" s="218" t="s">
        <v>373</v>
      </c>
      <c r="G753" s="214">
        <v>1955.2103234999995</v>
      </c>
      <c r="H753" s="560" t="s">
        <v>2707</v>
      </c>
      <c r="K753" s="165">
        <v>6430028224098</v>
      </c>
      <c r="L753" s="95">
        <v>1</v>
      </c>
      <c r="M753" s="225"/>
      <c r="O753" s="225"/>
      <c r="U753" s="12" t="s">
        <v>405</v>
      </c>
    </row>
    <row r="754" spans="1:21">
      <c r="A754" s="164" t="s">
        <v>4352</v>
      </c>
      <c r="B754" s="164" t="s">
        <v>2749</v>
      </c>
      <c r="C754" s="164">
        <v>52100</v>
      </c>
      <c r="D754" s="221" t="s">
        <v>4368</v>
      </c>
      <c r="E754" s="164">
        <v>1025439</v>
      </c>
      <c r="F754" s="218" t="s">
        <v>372</v>
      </c>
      <c r="G754" s="214">
        <v>2638.4908067999995</v>
      </c>
      <c r="H754" s="560" t="s">
        <v>2707</v>
      </c>
      <c r="K754" s="165">
        <v>6430028224104</v>
      </c>
      <c r="L754" s="95">
        <v>1</v>
      </c>
      <c r="M754" s="225"/>
      <c r="O754" s="225"/>
      <c r="U754" s="12" t="s">
        <v>404</v>
      </c>
    </row>
    <row r="755" spans="1:21">
      <c r="A755" s="164" t="s">
        <v>4352</v>
      </c>
      <c r="B755" s="164" t="s">
        <v>2749</v>
      </c>
      <c r="C755" s="164">
        <v>52100</v>
      </c>
      <c r="D755" s="221" t="s">
        <v>4369</v>
      </c>
      <c r="E755" s="164">
        <v>1025667</v>
      </c>
      <c r="F755" s="218" t="s">
        <v>375</v>
      </c>
      <c r="G755" s="214">
        <v>826.4019599999998</v>
      </c>
      <c r="H755" s="560" t="s">
        <v>2707</v>
      </c>
      <c r="K755" s="165">
        <v>6430028224111</v>
      </c>
      <c r="L755" s="95">
        <v>1</v>
      </c>
      <c r="M755" s="225"/>
      <c r="O755" s="225"/>
      <c r="U755" s="12" t="s">
        <v>409</v>
      </c>
    </row>
    <row r="756" spans="1:21">
      <c r="A756" s="180" t="s">
        <v>4356</v>
      </c>
      <c r="B756" s="164" t="s">
        <v>2749</v>
      </c>
      <c r="C756" s="164">
        <v>52100</v>
      </c>
      <c r="D756" s="221" t="s">
        <v>4357</v>
      </c>
      <c r="E756" s="164" t="s">
        <v>916</v>
      </c>
      <c r="F756" s="218" t="s">
        <v>403</v>
      </c>
      <c r="G756" s="214">
        <v>542.85625799999991</v>
      </c>
      <c r="H756" s="560" t="s">
        <v>2707</v>
      </c>
      <c r="K756" s="425" t="s">
        <v>2707</v>
      </c>
      <c r="L756" s="95">
        <v>1</v>
      </c>
      <c r="M756" s="225"/>
      <c r="O756" s="225"/>
      <c r="U756" s="12" t="s">
        <v>447</v>
      </c>
    </row>
    <row r="757" spans="1:21">
      <c r="A757" s="164" t="s">
        <v>4356</v>
      </c>
      <c r="B757" s="164" t="s">
        <v>2749</v>
      </c>
      <c r="C757" s="164">
        <v>52100</v>
      </c>
      <c r="D757" s="221" t="s">
        <v>4358</v>
      </c>
      <c r="E757" s="164">
        <v>1018460</v>
      </c>
      <c r="F757" s="218" t="s">
        <v>395</v>
      </c>
      <c r="G757" s="214">
        <v>122.81185799999997</v>
      </c>
      <c r="H757" s="560" t="s">
        <v>2707</v>
      </c>
      <c r="K757" s="165">
        <v>6430028223718</v>
      </c>
      <c r="L757" s="95">
        <v>1</v>
      </c>
      <c r="M757" s="225"/>
      <c r="O757" s="225"/>
      <c r="U757" s="12" t="s">
        <v>419</v>
      </c>
    </row>
    <row r="758" spans="1:21">
      <c r="A758" s="164" t="s">
        <v>4356</v>
      </c>
      <c r="B758" s="164" t="s">
        <v>2749</v>
      </c>
      <c r="C758" s="164">
        <v>51500</v>
      </c>
      <c r="D758" s="221" t="s">
        <v>4359</v>
      </c>
      <c r="E758" s="164">
        <v>103003055</v>
      </c>
      <c r="F758" s="218" t="s">
        <v>2669</v>
      </c>
      <c r="G758" s="214">
        <v>445.31785799999994</v>
      </c>
      <c r="H758" s="560" t="s">
        <v>2707</v>
      </c>
      <c r="K758" s="425" t="s">
        <v>2707</v>
      </c>
      <c r="L758" s="95">
        <v>1</v>
      </c>
      <c r="M758" s="225"/>
      <c r="O758" s="225"/>
      <c r="U758" s="12" t="s">
        <v>4666</v>
      </c>
    </row>
    <row r="759" spans="1:21">
      <c r="A759" s="164" t="s">
        <v>4356</v>
      </c>
      <c r="B759" s="164" t="s">
        <v>2749</v>
      </c>
      <c r="C759" s="164">
        <v>51500</v>
      </c>
      <c r="D759" s="221" t="s">
        <v>4360</v>
      </c>
      <c r="E759" s="164" t="s">
        <v>839</v>
      </c>
      <c r="F759" s="218" t="s">
        <v>401</v>
      </c>
      <c r="G759" s="214">
        <v>280.13185799999997</v>
      </c>
      <c r="H759" s="560" t="s">
        <v>2707</v>
      </c>
      <c r="K759" s="165">
        <v>6430028223688</v>
      </c>
      <c r="L759" s="95">
        <v>1</v>
      </c>
      <c r="M759" s="225"/>
      <c r="O759" s="225"/>
      <c r="U759" s="12" t="s">
        <v>482</v>
      </c>
    </row>
    <row r="760" spans="1:21">
      <c r="A760" s="164" t="s">
        <v>4356</v>
      </c>
      <c r="B760" s="164" t="s">
        <v>2749</v>
      </c>
      <c r="C760" s="164">
        <v>52100</v>
      </c>
      <c r="D760" s="221" t="s">
        <v>4361</v>
      </c>
      <c r="E760" s="164" t="s">
        <v>917</v>
      </c>
      <c r="F760" s="218" t="s">
        <v>402</v>
      </c>
      <c r="G760" s="214">
        <v>681.29785799999991</v>
      </c>
      <c r="H760" s="560" t="s">
        <v>2707</v>
      </c>
      <c r="K760" s="431" t="s">
        <v>5004</v>
      </c>
      <c r="L760" s="95">
        <v>1</v>
      </c>
      <c r="M760" s="225"/>
      <c r="O760" s="225"/>
      <c r="U760" s="12" t="s">
        <v>418</v>
      </c>
    </row>
    <row r="761" spans="1:21">
      <c r="A761" s="164" t="s">
        <v>4356</v>
      </c>
      <c r="B761" s="164" t="s">
        <v>2749</v>
      </c>
      <c r="C761" s="164">
        <v>52100</v>
      </c>
      <c r="D761" s="221" t="s">
        <v>4362</v>
      </c>
      <c r="E761" s="164">
        <v>1027020</v>
      </c>
      <c r="F761" s="218" t="s">
        <v>2673</v>
      </c>
      <c r="G761" s="214">
        <v>566.45425799999987</v>
      </c>
      <c r="H761" s="560" t="s">
        <v>2707</v>
      </c>
      <c r="K761" s="425" t="s">
        <v>2707</v>
      </c>
      <c r="L761" s="95">
        <v>1</v>
      </c>
      <c r="M761" s="225"/>
      <c r="O761" s="225"/>
      <c r="U761" s="12" t="s">
        <v>954</v>
      </c>
    </row>
    <row r="762" spans="1:21">
      <c r="A762" s="164" t="s">
        <v>4356</v>
      </c>
      <c r="B762" s="164" t="s">
        <v>2749</v>
      </c>
      <c r="C762" s="164">
        <v>51500</v>
      </c>
      <c r="D762" s="221" t="s">
        <v>4363</v>
      </c>
      <c r="E762" s="164" t="s">
        <v>840</v>
      </c>
      <c r="F762" s="218" t="s">
        <v>400</v>
      </c>
      <c r="G762" s="214">
        <v>343.05985799999991</v>
      </c>
      <c r="H762" s="560" t="s">
        <v>2707</v>
      </c>
      <c r="K762" s="165">
        <v>6430028223695</v>
      </c>
      <c r="L762" s="95">
        <v>1</v>
      </c>
      <c r="M762" s="225"/>
      <c r="O762" s="225"/>
      <c r="U762" s="12" t="s">
        <v>2674</v>
      </c>
    </row>
    <row r="763" spans="1:21">
      <c r="A763" s="180" t="s">
        <v>4367</v>
      </c>
      <c r="B763" s="164" t="s">
        <v>2749</v>
      </c>
      <c r="C763" s="164">
        <v>52100</v>
      </c>
      <c r="D763" s="221" t="s">
        <v>4364</v>
      </c>
      <c r="E763" s="164">
        <v>1002001</v>
      </c>
      <c r="F763" s="218" t="s">
        <v>398</v>
      </c>
      <c r="G763" s="214">
        <v>45.72505799999999</v>
      </c>
      <c r="H763" s="560" t="s">
        <v>2707</v>
      </c>
      <c r="K763" s="425" t="s">
        <v>2707</v>
      </c>
      <c r="L763" s="95">
        <v>1</v>
      </c>
      <c r="M763" s="225"/>
      <c r="O763" s="225"/>
      <c r="U763" s="12" t="s">
        <v>422</v>
      </c>
    </row>
    <row r="764" spans="1:21">
      <c r="A764" s="180" t="s">
        <v>4367</v>
      </c>
      <c r="B764" s="164" t="s">
        <v>2749</v>
      </c>
      <c r="C764" s="164">
        <v>52100</v>
      </c>
      <c r="D764" s="221" t="s">
        <v>4365</v>
      </c>
      <c r="E764" s="164" t="s">
        <v>919</v>
      </c>
      <c r="F764" s="218" t="s">
        <v>397</v>
      </c>
      <c r="G764" s="214">
        <v>22.127057999999998</v>
      </c>
      <c r="H764" s="560" t="s">
        <v>2707</v>
      </c>
      <c r="K764" s="425" t="s">
        <v>2707</v>
      </c>
      <c r="L764" s="95">
        <v>1</v>
      </c>
      <c r="M764" s="225"/>
      <c r="O764" s="225"/>
      <c r="U764" s="12" t="s">
        <v>2302</v>
      </c>
    </row>
    <row r="765" spans="1:21">
      <c r="A765" s="180" t="s">
        <v>4367</v>
      </c>
      <c r="B765" s="164" t="s">
        <v>2749</v>
      </c>
      <c r="C765" s="164">
        <v>52100</v>
      </c>
      <c r="D765" s="221" t="s">
        <v>4365</v>
      </c>
      <c r="E765" s="164">
        <v>1018391</v>
      </c>
      <c r="F765" s="218" t="s">
        <v>396</v>
      </c>
      <c r="G765" s="214">
        <v>22.127057999999998</v>
      </c>
      <c r="H765" s="560" t="s">
        <v>2707</v>
      </c>
      <c r="K765" s="425" t="s">
        <v>2707</v>
      </c>
      <c r="L765" s="95">
        <v>1</v>
      </c>
      <c r="M765" s="225"/>
      <c r="O765" s="225"/>
      <c r="U765" s="12" t="s">
        <v>2302</v>
      </c>
    </row>
    <row r="766" spans="1:21" s="566" customFormat="1">
      <c r="A766" s="570" t="s">
        <v>4367</v>
      </c>
      <c r="B766" s="564" t="s">
        <v>2749</v>
      </c>
      <c r="C766" s="564">
        <v>52100</v>
      </c>
      <c r="D766" s="571" t="s">
        <v>4366</v>
      </c>
      <c r="E766" s="564">
        <v>1023247</v>
      </c>
      <c r="F766" s="572" t="s">
        <v>2675</v>
      </c>
      <c r="G766" s="568">
        <v>14.261057999999998</v>
      </c>
      <c r="H766" s="577" t="s">
        <v>2707</v>
      </c>
      <c r="K766" s="573" t="s">
        <v>2707</v>
      </c>
      <c r="L766" s="574">
        <v>1</v>
      </c>
      <c r="M766" s="575"/>
      <c r="O766" s="575"/>
      <c r="U766" s="566" t="s">
        <v>445</v>
      </c>
    </row>
    <row r="767" spans="1:21">
      <c r="A767" s="212" t="s">
        <v>4952</v>
      </c>
      <c r="B767" s="164"/>
      <c r="C767" s="164"/>
      <c r="D767" s="221"/>
      <c r="E767" s="164"/>
      <c r="F767" s="218"/>
      <c r="G767" s="223"/>
      <c r="H767" s="214"/>
      <c r="K767" s="95"/>
      <c r="L767" s="95"/>
    </row>
    <row r="768" spans="1:21">
      <c r="A768" s="180" t="s">
        <v>4953</v>
      </c>
      <c r="B768" s="164" t="s">
        <v>2749</v>
      </c>
      <c r="C768" s="164">
        <v>87000</v>
      </c>
      <c r="D768" s="221" t="s">
        <v>2989</v>
      </c>
      <c r="E768" s="164" t="s">
        <v>1251</v>
      </c>
      <c r="F768" s="218" t="s">
        <v>1252</v>
      </c>
      <c r="G768" s="223">
        <v>6996.0203999999994</v>
      </c>
      <c r="H768" s="560" t="s">
        <v>2707</v>
      </c>
      <c r="K768" s="165">
        <v>3553340693090</v>
      </c>
      <c r="L768" s="95">
        <v>1</v>
      </c>
      <c r="M768" s="12">
        <v>500</v>
      </c>
      <c r="N768" s="12">
        <v>706</v>
      </c>
      <c r="O768" s="12">
        <v>960</v>
      </c>
      <c r="P768" s="12">
        <v>126</v>
      </c>
      <c r="Q768" s="12">
        <v>900</v>
      </c>
      <c r="R768" s="12">
        <v>880</v>
      </c>
      <c r="S768" s="12">
        <v>1140</v>
      </c>
      <c r="T768" s="12">
        <v>144.5</v>
      </c>
      <c r="U768" s="12" t="s">
        <v>1253</v>
      </c>
    </row>
    <row r="769" spans="1:21">
      <c r="A769" s="180" t="s">
        <v>4953</v>
      </c>
      <c r="B769" s="224" t="s">
        <v>3456</v>
      </c>
      <c r="C769" s="164">
        <v>87000</v>
      </c>
      <c r="D769" s="221" t="s">
        <v>4961</v>
      </c>
      <c r="E769" s="164" t="s">
        <v>4960</v>
      </c>
      <c r="F769" s="218" t="s">
        <v>4968</v>
      </c>
      <c r="G769" s="223">
        <v>7572.4408799999983</v>
      </c>
      <c r="H769" s="560" t="s">
        <v>2707</v>
      </c>
      <c r="K769" s="165">
        <v>3553340693106</v>
      </c>
      <c r="L769" s="95">
        <v>1</v>
      </c>
      <c r="M769" s="12">
        <v>500</v>
      </c>
      <c r="N769" s="12">
        <v>706</v>
      </c>
      <c r="O769" s="12">
        <v>960</v>
      </c>
      <c r="P769" s="12">
        <v>207</v>
      </c>
      <c r="Q769" s="12">
        <v>900</v>
      </c>
      <c r="R769" s="12">
        <v>880</v>
      </c>
      <c r="S769" s="12">
        <v>1140</v>
      </c>
      <c r="T769" s="12">
        <v>225</v>
      </c>
      <c r="U769" s="12" t="s">
        <v>4969</v>
      </c>
    </row>
    <row r="770" spans="1:21">
      <c r="A770" s="180" t="s">
        <v>4953</v>
      </c>
      <c r="B770" s="164" t="s">
        <v>2749</v>
      </c>
      <c r="C770" s="164">
        <v>87000</v>
      </c>
      <c r="D770" s="221" t="s">
        <v>2990</v>
      </c>
      <c r="E770" s="164" t="s">
        <v>1254</v>
      </c>
      <c r="F770" s="218" t="s">
        <v>1255</v>
      </c>
      <c r="G770" s="223">
        <v>8311.2155999999995</v>
      </c>
      <c r="H770" s="560" t="s">
        <v>2707</v>
      </c>
      <c r="K770" s="165">
        <v>3553340693083</v>
      </c>
      <c r="L770" s="95">
        <v>1</v>
      </c>
      <c r="M770" s="12">
        <v>500</v>
      </c>
      <c r="N770" s="12">
        <v>706</v>
      </c>
      <c r="O770" s="12">
        <v>960</v>
      </c>
      <c r="P770" s="12">
        <v>288</v>
      </c>
      <c r="Q770" s="12">
        <v>900</v>
      </c>
      <c r="R770" s="12">
        <v>880</v>
      </c>
      <c r="S770" s="12">
        <v>1140</v>
      </c>
      <c r="T770" s="12">
        <v>306.5</v>
      </c>
      <c r="U770" s="12" t="s">
        <v>1256</v>
      </c>
    </row>
    <row r="771" spans="1:21">
      <c r="A771" s="180" t="s">
        <v>4953</v>
      </c>
      <c r="B771" s="164" t="s">
        <v>2749</v>
      </c>
      <c r="C771" s="164">
        <v>87300</v>
      </c>
      <c r="D771" s="221" t="s">
        <v>2991</v>
      </c>
      <c r="E771" s="164" t="s">
        <v>1257</v>
      </c>
      <c r="F771" s="218" t="s">
        <v>1258</v>
      </c>
      <c r="G771" s="223">
        <v>7452.2483999999986</v>
      </c>
      <c r="H771" s="560" t="s">
        <v>2707</v>
      </c>
      <c r="K771" s="165">
        <v>3553340693076</v>
      </c>
      <c r="L771" s="95">
        <v>1</v>
      </c>
      <c r="M771" s="12">
        <v>500</v>
      </c>
      <c r="N771" s="12">
        <v>706</v>
      </c>
      <c r="O771" s="12">
        <v>960</v>
      </c>
      <c r="P771" s="12">
        <v>126</v>
      </c>
      <c r="Q771" s="12">
        <v>900</v>
      </c>
      <c r="R771" s="12">
        <v>880</v>
      </c>
      <c r="S771" s="12">
        <v>1140</v>
      </c>
      <c r="T771" s="12">
        <v>144.5</v>
      </c>
      <c r="U771" s="12" t="s">
        <v>1259</v>
      </c>
    </row>
    <row r="772" spans="1:21">
      <c r="A772" s="180" t="s">
        <v>4953</v>
      </c>
      <c r="B772" s="164" t="s">
        <v>2749</v>
      </c>
      <c r="C772" s="164">
        <v>87300</v>
      </c>
      <c r="D772" s="221" t="s">
        <v>2992</v>
      </c>
      <c r="E772" s="164" t="s">
        <v>1260</v>
      </c>
      <c r="F772" s="218" t="s">
        <v>1261</v>
      </c>
      <c r="G772" s="223">
        <v>8765.870399999998</v>
      </c>
      <c r="H772" s="560" t="s">
        <v>2707</v>
      </c>
      <c r="K772" s="165">
        <v>3553340693069</v>
      </c>
      <c r="L772" s="95">
        <v>1</v>
      </c>
      <c r="M772" s="12">
        <v>500</v>
      </c>
      <c r="N772" s="12">
        <v>706</v>
      </c>
      <c r="O772" s="12">
        <v>960</v>
      </c>
      <c r="P772" s="12">
        <v>288</v>
      </c>
      <c r="Q772" s="12">
        <v>900</v>
      </c>
      <c r="R772" s="12">
        <v>880</v>
      </c>
      <c r="S772" s="12">
        <v>1140</v>
      </c>
      <c r="T772" s="12">
        <v>306.5</v>
      </c>
      <c r="U772" s="12" t="s">
        <v>1262</v>
      </c>
    </row>
    <row r="773" spans="1:21">
      <c r="A773" s="180" t="s">
        <v>4953</v>
      </c>
      <c r="B773" s="164" t="s">
        <v>2749</v>
      </c>
      <c r="C773" s="164">
        <v>87400</v>
      </c>
      <c r="D773" s="221" t="s">
        <v>2993</v>
      </c>
      <c r="E773" s="164" t="s">
        <v>1263</v>
      </c>
      <c r="F773" s="218" t="s">
        <v>1264</v>
      </c>
      <c r="G773" s="223">
        <v>9442.3463999999985</v>
      </c>
      <c r="H773" s="560" t="s">
        <v>2707</v>
      </c>
      <c r="K773" s="165">
        <v>3553340693052</v>
      </c>
      <c r="L773" s="95">
        <v>1</v>
      </c>
      <c r="M773" s="12">
        <v>500</v>
      </c>
      <c r="N773" s="12">
        <v>706</v>
      </c>
      <c r="O773" s="12">
        <v>1230</v>
      </c>
      <c r="P773" s="12">
        <v>154.5</v>
      </c>
      <c r="Q773" s="12">
        <v>900</v>
      </c>
      <c r="R773" s="12">
        <v>880</v>
      </c>
      <c r="S773" s="12">
        <v>1410</v>
      </c>
      <c r="T773" s="12">
        <v>174</v>
      </c>
      <c r="U773" s="12" t="s">
        <v>1265</v>
      </c>
    </row>
    <row r="774" spans="1:21">
      <c r="A774" s="180" t="s">
        <v>4953</v>
      </c>
      <c r="B774" s="164" t="s">
        <v>2749</v>
      </c>
      <c r="C774" s="164">
        <v>87400</v>
      </c>
      <c r="D774" s="221" t="s">
        <v>2994</v>
      </c>
      <c r="E774" s="164" t="s">
        <v>1266</v>
      </c>
      <c r="F774" s="218" t="s">
        <v>1267</v>
      </c>
      <c r="G774" s="223">
        <v>11830.463999999998</v>
      </c>
      <c r="H774" s="560" t="s">
        <v>2707</v>
      </c>
      <c r="K774" s="165">
        <v>3553340693045</v>
      </c>
      <c r="L774" s="95">
        <v>1</v>
      </c>
      <c r="M774" s="12">
        <v>500</v>
      </c>
      <c r="N774" s="12">
        <v>706</v>
      </c>
      <c r="O774" s="12">
        <v>1230</v>
      </c>
      <c r="P774" s="12">
        <v>385.5</v>
      </c>
      <c r="Q774" s="12">
        <v>900</v>
      </c>
      <c r="R774" s="12">
        <v>880</v>
      </c>
      <c r="S774" s="12">
        <v>1410</v>
      </c>
      <c r="T774" s="12">
        <v>405</v>
      </c>
      <c r="U774" s="12" t="s">
        <v>1268</v>
      </c>
    </row>
    <row r="775" spans="1:21">
      <c r="A775" s="212" t="s">
        <v>4204</v>
      </c>
      <c r="B775" s="164"/>
      <c r="C775" s="164"/>
      <c r="D775" s="221"/>
      <c r="E775" s="164"/>
      <c r="F775" s="218"/>
      <c r="G775" s="214"/>
      <c r="H775" s="214"/>
      <c r="K775" s="95"/>
      <c r="L775" s="95"/>
    </row>
    <row r="776" spans="1:21" s="221" customFormat="1">
      <c r="A776" s="221" t="s">
        <v>5011</v>
      </c>
      <c r="B776" s="224" t="s">
        <v>3456</v>
      </c>
      <c r="C776" s="164">
        <v>87900</v>
      </c>
      <c r="D776" s="221" t="s">
        <v>5012</v>
      </c>
      <c r="E776" s="221" t="s">
        <v>5013</v>
      </c>
      <c r="F776" s="221" t="s">
        <v>5014</v>
      </c>
      <c r="G776" s="214">
        <v>10428.270839999997</v>
      </c>
      <c r="H776" s="559">
        <v>6761.314691999999</v>
      </c>
      <c r="K776" s="165">
        <v>6430028229437</v>
      </c>
      <c r="L776" s="95">
        <v>1</v>
      </c>
      <c r="M776" s="12">
        <v>335</v>
      </c>
      <c r="N776" s="12">
        <v>750</v>
      </c>
      <c r="O776" s="12">
        <v>950</v>
      </c>
      <c r="P776" s="12">
        <v>73</v>
      </c>
      <c r="Q776" s="12">
        <v>630</v>
      </c>
      <c r="R776" s="12">
        <v>800</v>
      </c>
      <c r="S776" s="12">
        <v>1230</v>
      </c>
      <c r="T776" s="12">
        <v>98</v>
      </c>
      <c r="U776" s="12" t="s">
        <v>5024</v>
      </c>
    </row>
    <row r="777" spans="1:21" s="221" customFormat="1">
      <c r="A777" s="221" t="s">
        <v>5011</v>
      </c>
      <c r="B777" s="224" t="s">
        <v>3456</v>
      </c>
      <c r="C777" s="164">
        <v>87900</v>
      </c>
      <c r="D777" s="221" t="s">
        <v>5015</v>
      </c>
      <c r="E777" s="221" t="s">
        <v>5016</v>
      </c>
      <c r="F777" s="221" t="s">
        <v>5017</v>
      </c>
      <c r="G777" s="214">
        <v>11683.511387999999</v>
      </c>
      <c r="H777" s="559">
        <v>7545.8380679999982</v>
      </c>
      <c r="K777" s="165">
        <v>6430028229444</v>
      </c>
      <c r="L777" s="95">
        <v>1</v>
      </c>
      <c r="M777" s="12">
        <v>335</v>
      </c>
      <c r="N777" s="12">
        <v>750</v>
      </c>
      <c r="O777" s="12">
        <v>950</v>
      </c>
      <c r="P777" s="12">
        <v>163</v>
      </c>
      <c r="Q777" s="12">
        <v>630</v>
      </c>
      <c r="R777" s="12">
        <v>800</v>
      </c>
      <c r="S777" s="12">
        <v>1230</v>
      </c>
      <c r="T777" s="12">
        <v>188</v>
      </c>
      <c r="U777" s="12" t="s">
        <v>5025</v>
      </c>
    </row>
    <row r="778" spans="1:21" s="221" customFormat="1">
      <c r="A778" s="221" t="s">
        <v>5011</v>
      </c>
      <c r="B778" s="224" t="s">
        <v>3456</v>
      </c>
      <c r="C778" s="164">
        <v>87900</v>
      </c>
      <c r="D778" s="221" t="s">
        <v>5018</v>
      </c>
      <c r="E778" s="221" t="s">
        <v>5019</v>
      </c>
      <c r="F778" s="221" t="s">
        <v>5020</v>
      </c>
      <c r="G778" s="214">
        <v>11469.304475999998</v>
      </c>
      <c r="H778" s="559">
        <v>7411.9587479999991</v>
      </c>
      <c r="K778" s="165">
        <v>6430028229451</v>
      </c>
      <c r="L778" s="95">
        <v>1</v>
      </c>
      <c r="M778" s="12">
        <v>335</v>
      </c>
      <c r="N778" s="12">
        <v>750</v>
      </c>
      <c r="O778" s="12">
        <v>950</v>
      </c>
      <c r="P778" s="12">
        <v>73</v>
      </c>
      <c r="Q778" s="12">
        <v>630</v>
      </c>
      <c r="R778" s="12">
        <v>800</v>
      </c>
      <c r="S778" s="12">
        <v>1230</v>
      </c>
      <c r="T778" s="12">
        <v>98</v>
      </c>
      <c r="U778" s="12" t="s">
        <v>5024</v>
      </c>
    </row>
    <row r="779" spans="1:21" s="221" customFormat="1">
      <c r="A779" s="221" t="s">
        <v>5011</v>
      </c>
      <c r="B779" s="224" t="s">
        <v>3456</v>
      </c>
      <c r="C779" s="164">
        <v>87900</v>
      </c>
      <c r="D779" s="221" t="s">
        <v>5021</v>
      </c>
      <c r="E779" s="221" t="s">
        <v>5022</v>
      </c>
      <c r="F779" s="221" t="s">
        <v>5023</v>
      </c>
      <c r="G779" s="214">
        <v>12724.545023999997</v>
      </c>
      <c r="H779" s="559">
        <v>8196.4821240000001</v>
      </c>
      <c r="K779" s="165">
        <v>6430028229468</v>
      </c>
      <c r="L779" s="95">
        <v>1</v>
      </c>
      <c r="M779" s="12">
        <v>335</v>
      </c>
      <c r="N779" s="12">
        <v>750</v>
      </c>
      <c r="O779" s="12">
        <v>950</v>
      </c>
      <c r="P779" s="12">
        <v>163</v>
      </c>
      <c r="Q779" s="12">
        <v>630</v>
      </c>
      <c r="R779" s="12">
        <v>800</v>
      </c>
      <c r="S779" s="12">
        <v>1230</v>
      </c>
      <c r="T779" s="12">
        <v>188</v>
      </c>
      <c r="U779" s="12" t="s">
        <v>5025</v>
      </c>
    </row>
    <row r="780" spans="1:21">
      <c r="A780" s="164" t="s">
        <v>4370</v>
      </c>
      <c r="B780" s="164" t="s">
        <v>2749</v>
      </c>
      <c r="C780" s="164">
        <v>87900</v>
      </c>
      <c r="D780" s="221" t="s">
        <v>3024</v>
      </c>
      <c r="E780" s="164" t="s">
        <v>2325</v>
      </c>
      <c r="F780" s="218" t="s">
        <v>2326</v>
      </c>
      <c r="G780" s="214">
        <v>10829.877335999998</v>
      </c>
      <c r="H780" s="214">
        <v>7012.3187520000001</v>
      </c>
      <c r="K780" s="165">
        <v>6430028227112</v>
      </c>
      <c r="L780" s="95">
        <v>1</v>
      </c>
      <c r="M780" s="12">
        <v>335</v>
      </c>
      <c r="N780" s="12">
        <v>750</v>
      </c>
      <c r="O780" s="12">
        <v>1300</v>
      </c>
      <c r="P780" s="12">
        <v>90</v>
      </c>
      <c r="Q780" s="12">
        <v>540</v>
      </c>
      <c r="R780" s="12">
        <v>857</v>
      </c>
      <c r="S780" s="12">
        <v>1460</v>
      </c>
      <c r="T780" s="12">
        <v>111</v>
      </c>
      <c r="U780" s="12" t="s">
        <v>2327</v>
      </c>
    </row>
    <row r="781" spans="1:21">
      <c r="A781" s="164" t="s">
        <v>4370</v>
      </c>
      <c r="B781" s="164" t="s">
        <v>2749</v>
      </c>
      <c r="C781" s="164">
        <v>87900</v>
      </c>
      <c r="D781" s="221" t="s">
        <v>3027</v>
      </c>
      <c r="E781" s="164" t="s">
        <v>2339</v>
      </c>
      <c r="F781" s="218" t="s">
        <v>2340</v>
      </c>
      <c r="G781" s="214">
        <v>11174.927291999998</v>
      </c>
      <c r="H781" s="214">
        <v>7227.9730079999999</v>
      </c>
      <c r="K781" s="165">
        <v>6430028227167</v>
      </c>
      <c r="L781" s="95">
        <v>1</v>
      </c>
      <c r="M781" s="12">
        <v>335</v>
      </c>
      <c r="N781" s="12">
        <v>750</v>
      </c>
      <c r="O781" s="12">
        <v>1300</v>
      </c>
      <c r="P781" s="12">
        <v>95</v>
      </c>
      <c r="Q781" s="12">
        <v>540</v>
      </c>
      <c r="R781" s="12">
        <v>857</v>
      </c>
      <c r="S781" s="12">
        <v>1460</v>
      </c>
      <c r="T781" s="12">
        <v>116</v>
      </c>
      <c r="U781" s="12" t="s">
        <v>2341</v>
      </c>
    </row>
    <row r="782" spans="1:21">
      <c r="A782" s="164" t="s">
        <v>4370</v>
      </c>
      <c r="B782" s="164" t="s">
        <v>2749</v>
      </c>
      <c r="C782" s="164">
        <v>87900</v>
      </c>
      <c r="D782" s="221" t="s">
        <v>3025</v>
      </c>
      <c r="E782" s="164" t="s">
        <v>2328</v>
      </c>
      <c r="F782" s="218" t="s">
        <v>2329</v>
      </c>
      <c r="G782" s="214">
        <v>11910.178043999998</v>
      </c>
      <c r="H782" s="214">
        <v>7687.5047279999981</v>
      </c>
      <c r="K782" s="165">
        <v>6430028227129</v>
      </c>
      <c r="L782" s="95">
        <v>1</v>
      </c>
      <c r="M782" s="12">
        <v>335</v>
      </c>
      <c r="N782" s="12">
        <v>750</v>
      </c>
      <c r="O782" s="12">
        <v>1300</v>
      </c>
      <c r="P782" s="12">
        <v>171</v>
      </c>
      <c r="Q782" s="12">
        <v>540</v>
      </c>
      <c r="R782" s="12">
        <v>857</v>
      </c>
      <c r="S782" s="12">
        <v>1460</v>
      </c>
      <c r="T782" s="12">
        <v>192</v>
      </c>
      <c r="U782" s="12" t="s">
        <v>2330</v>
      </c>
    </row>
    <row r="783" spans="1:21">
      <c r="A783" s="164" t="s">
        <v>4370</v>
      </c>
      <c r="B783" s="164" t="s">
        <v>2749</v>
      </c>
      <c r="C783" s="164">
        <v>87900</v>
      </c>
      <c r="D783" s="221" t="s">
        <v>3028</v>
      </c>
      <c r="E783" s="164" t="s">
        <v>2342</v>
      </c>
      <c r="F783" s="218" t="s">
        <v>2343</v>
      </c>
      <c r="G783" s="214">
        <v>12255.227999999997</v>
      </c>
      <c r="H783" s="214">
        <v>7903.1589839999988</v>
      </c>
      <c r="K783" s="165">
        <v>6430028227174</v>
      </c>
      <c r="L783" s="95">
        <v>1</v>
      </c>
      <c r="M783" s="12">
        <v>335</v>
      </c>
      <c r="N783" s="12">
        <v>750</v>
      </c>
      <c r="O783" s="12">
        <v>1300</v>
      </c>
      <c r="P783" s="12">
        <v>176</v>
      </c>
      <c r="Q783" s="12">
        <v>540</v>
      </c>
      <c r="R783" s="12">
        <v>857</v>
      </c>
      <c r="S783" s="12">
        <v>1460</v>
      </c>
      <c r="T783" s="12">
        <v>197</v>
      </c>
      <c r="U783" s="12" t="s">
        <v>2344</v>
      </c>
    </row>
    <row r="784" spans="1:21">
      <c r="A784" s="164" t="s">
        <v>4370</v>
      </c>
      <c r="B784" s="164" t="s">
        <v>2749</v>
      </c>
      <c r="C784" s="164">
        <v>87900</v>
      </c>
      <c r="D784" s="221" t="s">
        <v>3026</v>
      </c>
      <c r="E784" s="164" t="s">
        <v>2334</v>
      </c>
      <c r="F784" s="218" t="s">
        <v>2335</v>
      </c>
      <c r="G784" s="214">
        <v>11858.718671999997</v>
      </c>
      <c r="H784" s="214">
        <v>7655.3485199999996</v>
      </c>
      <c r="K784" s="165">
        <v>6430028227143</v>
      </c>
      <c r="L784" s="95">
        <v>1</v>
      </c>
      <c r="M784" s="12">
        <v>335</v>
      </c>
      <c r="N784" s="12">
        <v>750</v>
      </c>
      <c r="O784" s="12">
        <v>1300</v>
      </c>
      <c r="P784" s="12">
        <v>171</v>
      </c>
      <c r="Q784" s="12">
        <v>540</v>
      </c>
      <c r="R784" s="12">
        <v>857</v>
      </c>
      <c r="S784" s="12">
        <v>1460</v>
      </c>
      <c r="T784" s="12">
        <v>192</v>
      </c>
      <c r="U784" s="12" t="s">
        <v>2561</v>
      </c>
    </row>
    <row r="785" spans="1:21">
      <c r="A785" s="164" t="s">
        <v>4370</v>
      </c>
      <c r="B785" s="164" t="s">
        <v>2749</v>
      </c>
      <c r="C785" s="164">
        <v>87900</v>
      </c>
      <c r="D785" s="221" t="s">
        <v>3025</v>
      </c>
      <c r="E785" s="164" t="s">
        <v>2449</v>
      </c>
      <c r="F785" s="218" t="s">
        <v>2450</v>
      </c>
      <c r="G785" s="214">
        <v>12126.225599999998</v>
      </c>
      <c r="H785" s="214">
        <v>7822.5324839999985</v>
      </c>
      <c r="K785" s="165">
        <v>6430028228362</v>
      </c>
      <c r="L785" s="95">
        <v>1</v>
      </c>
      <c r="M785" s="12">
        <v>335</v>
      </c>
      <c r="N785" s="12">
        <v>750</v>
      </c>
      <c r="O785" s="12">
        <v>1300</v>
      </c>
      <c r="P785" s="12">
        <v>171</v>
      </c>
      <c r="Q785" s="12">
        <v>540</v>
      </c>
      <c r="R785" s="12">
        <v>857</v>
      </c>
      <c r="S785" s="12">
        <v>1460</v>
      </c>
      <c r="T785" s="12">
        <v>192</v>
      </c>
      <c r="U785" s="12" t="s">
        <v>2451</v>
      </c>
    </row>
    <row r="786" spans="1:21">
      <c r="A786" s="164" t="s">
        <v>4370</v>
      </c>
      <c r="B786" s="164" t="s">
        <v>2749</v>
      </c>
      <c r="C786" s="164">
        <v>87900</v>
      </c>
      <c r="D786" s="221" t="s">
        <v>3028</v>
      </c>
      <c r="E786" s="164" t="s">
        <v>2455</v>
      </c>
      <c r="F786" s="218" t="s">
        <v>2456</v>
      </c>
      <c r="G786" s="214">
        <v>12471.275555999999</v>
      </c>
      <c r="H786" s="214">
        <v>8038.1867399999983</v>
      </c>
      <c r="K786" s="165">
        <v>6430028228386</v>
      </c>
      <c r="L786" s="95">
        <v>1</v>
      </c>
      <c r="M786" s="12">
        <v>335</v>
      </c>
      <c r="N786" s="12">
        <v>750</v>
      </c>
      <c r="O786" s="12">
        <v>1300</v>
      </c>
      <c r="P786" s="12">
        <v>176</v>
      </c>
      <c r="Q786" s="12">
        <v>540</v>
      </c>
      <c r="R786" s="12">
        <v>857</v>
      </c>
      <c r="S786" s="12">
        <v>1460</v>
      </c>
      <c r="T786" s="12">
        <v>197</v>
      </c>
      <c r="U786" s="12" t="s">
        <v>2457</v>
      </c>
    </row>
    <row r="787" spans="1:21">
      <c r="A787" s="164" t="s">
        <v>4370</v>
      </c>
      <c r="B787" s="164" t="s">
        <v>2749</v>
      </c>
      <c r="C787" s="164">
        <v>87900</v>
      </c>
      <c r="D787" s="221" t="s">
        <v>3029</v>
      </c>
      <c r="E787" s="164" t="s">
        <v>2348</v>
      </c>
      <c r="F787" s="218" t="s">
        <v>2349</v>
      </c>
      <c r="G787" s="214">
        <v>12203.768627999998</v>
      </c>
      <c r="H787" s="214">
        <v>7871.0027759999984</v>
      </c>
      <c r="K787" s="165">
        <v>6430028227198</v>
      </c>
      <c r="L787" s="95">
        <v>1</v>
      </c>
      <c r="M787" s="12">
        <v>335</v>
      </c>
      <c r="N787" s="12">
        <v>750</v>
      </c>
      <c r="O787" s="12">
        <v>1300</v>
      </c>
      <c r="P787" s="12">
        <v>176</v>
      </c>
      <c r="Q787" s="12">
        <v>540</v>
      </c>
      <c r="R787" s="12">
        <v>857</v>
      </c>
      <c r="S787" s="12">
        <v>1460</v>
      </c>
      <c r="T787" s="12">
        <v>197</v>
      </c>
      <c r="U787" s="12" t="s">
        <v>2562</v>
      </c>
    </row>
    <row r="788" spans="1:21">
      <c r="A788" s="164" t="s">
        <v>4370</v>
      </c>
      <c r="B788" s="164" t="s">
        <v>2749</v>
      </c>
      <c r="C788" s="164">
        <v>87900</v>
      </c>
      <c r="D788" s="221" t="s">
        <v>3025</v>
      </c>
      <c r="E788" s="164" t="s">
        <v>2331</v>
      </c>
      <c r="F788" s="218" t="s">
        <v>2332</v>
      </c>
      <c r="G788" s="214">
        <v>14007.190715999997</v>
      </c>
      <c r="H788" s="214">
        <v>8998.1533799999997</v>
      </c>
      <c r="K788" s="165">
        <v>6430028227136</v>
      </c>
      <c r="L788" s="95">
        <v>1</v>
      </c>
      <c r="M788" s="12">
        <v>335</v>
      </c>
      <c r="N788" s="12">
        <v>750</v>
      </c>
      <c r="O788" s="12">
        <v>1300</v>
      </c>
      <c r="P788" s="12">
        <v>252</v>
      </c>
      <c r="Q788" s="12">
        <v>540</v>
      </c>
      <c r="R788" s="12">
        <v>857</v>
      </c>
      <c r="S788" s="12">
        <v>1460</v>
      </c>
      <c r="T788" s="12">
        <v>273</v>
      </c>
      <c r="U788" s="12" t="s">
        <v>2333</v>
      </c>
    </row>
    <row r="789" spans="1:21">
      <c r="A789" s="164" t="s">
        <v>4370</v>
      </c>
      <c r="B789" s="164" t="s">
        <v>2749</v>
      </c>
      <c r="C789" s="164">
        <v>87900</v>
      </c>
      <c r="D789" s="221" t="s">
        <v>3028</v>
      </c>
      <c r="E789" s="164" t="s">
        <v>2345</v>
      </c>
      <c r="F789" s="218" t="s">
        <v>2346</v>
      </c>
      <c r="G789" s="214">
        <v>14352.256403999996</v>
      </c>
      <c r="H789" s="214">
        <v>9213.8076359999995</v>
      </c>
      <c r="K789" s="165">
        <v>6430028227181</v>
      </c>
      <c r="L789" s="95">
        <v>1</v>
      </c>
      <c r="M789" s="12">
        <v>335</v>
      </c>
      <c r="N789" s="12">
        <v>750</v>
      </c>
      <c r="O789" s="12">
        <v>1300</v>
      </c>
      <c r="P789" s="12">
        <v>257</v>
      </c>
      <c r="Q789" s="12">
        <v>540</v>
      </c>
      <c r="R789" s="12">
        <v>857</v>
      </c>
      <c r="S789" s="12">
        <v>1460</v>
      </c>
      <c r="T789" s="12">
        <v>278</v>
      </c>
      <c r="U789" s="12" t="s">
        <v>2347</v>
      </c>
    </row>
    <row r="790" spans="1:21">
      <c r="A790" s="164" t="s">
        <v>4370</v>
      </c>
      <c r="B790" s="164" t="s">
        <v>2749</v>
      </c>
      <c r="C790" s="164">
        <v>87900</v>
      </c>
      <c r="D790" s="221" t="s">
        <v>3026</v>
      </c>
      <c r="E790" s="164" t="s">
        <v>2336</v>
      </c>
      <c r="F790" s="218" t="s">
        <v>2337</v>
      </c>
      <c r="G790" s="214">
        <v>13855.833143999997</v>
      </c>
      <c r="H790" s="214">
        <v>8903.5568639999983</v>
      </c>
      <c r="K790" s="165">
        <v>6430028227150</v>
      </c>
      <c r="L790" s="95">
        <v>1</v>
      </c>
      <c r="M790" s="12">
        <v>335</v>
      </c>
      <c r="N790" s="12">
        <v>750</v>
      </c>
      <c r="O790" s="12">
        <v>1300</v>
      </c>
      <c r="P790" s="12">
        <v>252</v>
      </c>
      <c r="Q790" s="12">
        <v>540</v>
      </c>
      <c r="R790" s="12">
        <v>857</v>
      </c>
      <c r="S790" s="12">
        <v>1460</v>
      </c>
      <c r="T790" s="12">
        <v>273</v>
      </c>
      <c r="U790" s="12" t="s">
        <v>2338</v>
      </c>
    </row>
    <row r="791" spans="1:21">
      <c r="A791" s="164" t="s">
        <v>4370</v>
      </c>
      <c r="B791" s="164" t="s">
        <v>2749</v>
      </c>
      <c r="C791" s="164">
        <v>87900</v>
      </c>
      <c r="D791" s="221" t="s">
        <v>3025</v>
      </c>
      <c r="E791" s="164" t="s">
        <v>2452</v>
      </c>
      <c r="F791" s="218" t="s">
        <v>2453</v>
      </c>
      <c r="G791" s="214">
        <v>14642.653391999998</v>
      </c>
      <c r="H791" s="214">
        <v>9395.3077199999989</v>
      </c>
      <c r="K791" s="165">
        <v>6430028228379</v>
      </c>
      <c r="L791" s="95">
        <v>1</v>
      </c>
      <c r="M791" s="12">
        <v>335</v>
      </c>
      <c r="N791" s="12">
        <v>750</v>
      </c>
      <c r="O791" s="12">
        <v>1300</v>
      </c>
      <c r="P791" s="12">
        <v>252</v>
      </c>
      <c r="Q791" s="12">
        <v>540</v>
      </c>
      <c r="R791" s="12">
        <v>857</v>
      </c>
      <c r="S791" s="12">
        <v>1460</v>
      </c>
      <c r="T791" s="12">
        <v>273</v>
      </c>
      <c r="U791" s="12" t="s">
        <v>2454</v>
      </c>
    </row>
    <row r="792" spans="1:21">
      <c r="A792" s="164" t="s">
        <v>4370</v>
      </c>
      <c r="B792" s="164" t="s">
        <v>2749</v>
      </c>
      <c r="C792" s="164">
        <v>87900</v>
      </c>
      <c r="D792" s="221" t="s">
        <v>3028</v>
      </c>
      <c r="E792" s="164" t="s">
        <v>2458</v>
      </c>
      <c r="F792" s="218" t="s">
        <v>2459</v>
      </c>
      <c r="G792" s="214">
        <v>14987.719079999997</v>
      </c>
      <c r="H792" s="214">
        <v>9610.9619759999987</v>
      </c>
      <c r="K792" s="165">
        <v>6430028228393</v>
      </c>
      <c r="L792" s="95">
        <v>1</v>
      </c>
      <c r="M792" s="12">
        <v>335</v>
      </c>
      <c r="N792" s="12">
        <v>750</v>
      </c>
      <c r="O792" s="12">
        <v>1300</v>
      </c>
      <c r="P792" s="12">
        <v>257</v>
      </c>
      <c r="Q792" s="12">
        <v>540</v>
      </c>
      <c r="R792" s="12">
        <v>857</v>
      </c>
      <c r="S792" s="12">
        <v>1460</v>
      </c>
      <c r="T792" s="12">
        <v>278</v>
      </c>
      <c r="U792" s="12" t="s">
        <v>2460</v>
      </c>
    </row>
    <row r="793" spans="1:21">
      <c r="A793" s="164" t="s">
        <v>4370</v>
      </c>
      <c r="B793" s="164" t="s">
        <v>2749</v>
      </c>
      <c r="C793" s="164">
        <v>87900</v>
      </c>
      <c r="D793" s="221" t="s">
        <v>3029</v>
      </c>
      <c r="E793" s="164" t="s">
        <v>2350</v>
      </c>
      <c r="F793" s="218" t="s">
        <v>2351</v>
      </c>
      <c r="G793" s="214">
        <v>14200.898831999999</v>
      </c>
      <c r="H793" s="214">
        <v>9119.2111199999981</v>
      </c>
      <c r="K793" s="165">
        <v>6430028227204</v>
      </c>
      <c r="L793" s="95">
        <v>1</v>
      </c>
      <c r="M793" s="12">
        <v>335</v>
      </c>
      <c r="N793" s="12">
        <v>750</v>
      </c>
      <c r="O793" s="12">
        <v>1300</v>
      </c>
      <c r="P793" s="12">
        <v>257</v>
      </c>
      <c r="Q793" s="12">
        <v>540</v>
      </c>
      <c r="R793" s="12">
        <v>857</v>
      </c>
      <c r="S793" s="12">
        <v>1460</v>
      </c>
      <c r="T793" s="12">
        <v>278</v>
      </c>
      <c r="U793" s="12" t="s">
        <v>2352</v>
      </c>
    </row>
    <row r="794" spans="1:21">
      <c r="A794" s="164" t="s">
        <v>4370</v>
      </c>
      <c r="B794" s="164" t="s">
        <v>2749</v>
      </c>
      <c r="C794" s="164">
        <v>87900</v>
      </c>
      <c r="D794" s="221" t="s">
        <v>3042</v>
      </c>
      <c r="E794" s="164" t="s">
        <v>2395</v>
      </c>
      <c r="F794" s="218" t="s">
        <v>2396</v>
      </c>
      <c r="G794" s="214">
        <v>10306.457963999999</v>
      </c>
      <c r="H794" s="214">
        <v>6685.1875439999985</v>
      </c>
      <c r="K794" s="165">
        <v>6430028227358</v>
      </c>
      <c r="L794" s="95">
        <v>1</v>
      </c>
      <c r="M794" s="12">
        <v>335</v>
      </c>
      <c r="N794" s="12">
        <v>750</v>
      </c>
      <c r="O794" s="12">
        <v>645</v>
      </c>
      <c r="P794" s="12">
        <v>74</v>
      </c>
      <c r="Q794" s="12">
        <v>540</v>
      </c>
      <c r="R794" s="12">
        <v>857</v>
      </c>
      <c r="S794" s="12">
        <v>815</v>
      </c>
      <c r="T794" s="12">
        <v>94</v>
      </c>
      <c r="U794" s="12" t="s">
        <v>2397</v>
      </c>
    </row>
    <row r="795" spans="1:21">
      <c r="A795" s="164" t="s">
        <v>4370</v>
      </c>
      <c r="B795" s="164" t="s">
        <v>2749</v>
      </c>
      <c r="C795" s="164">
        <v>87900</v>
      </c>
      <c r="D795" s="221" t="s">
        <v>3043</v>
      </c>
      <c r="E795" s="164" t="s">
        <v>2398</v>
      </c>
      <c r="F795" s="218" t="s">
        <v>2399</v>
      </c>
      <c r="G795" s="214">
        <v>10651.507919999998</v>
      </c>
      <c r="H795" s="214">
        <v>6900.8417999999992</v>
      </c>
      <c r="K795" s="165">
        <v>6430028227365</v>
      </c>
      <c r="L795" s="95">
        <v>1</v>
      </c>
      <c r="M795" s="12">
        <v>335</v>
      </c>
      <c r="N795" s="12">
        <v>750</v>
      </c>
      <c r="O795" s="12">
        <v>645</v>
      </c>
      <c r="P795" s="12">
        <v>74</v>
      </c>
      <c r="Q795" s="12">
        <v>540</v>
      </c>
      <c r="R795" s="12">
        <v>857</v>
      </c>
      <c r="S795" s="12">
        <v>815</v>
      </c>
      <c r="T795" s="12">
        <v>94</v>
      </c>
      <c r="U795" s="12" t="s">
        <v>2400</v>
      </c>
    </row>
    <row r="796" spans="1:21">
      <c r="A796" s="164" t="s">
        <v>4370</v>
      </c>
      <c r="B796" s="164" t="s">
        <v>2749</v>
      </c>
      <c r="C796" s="164">
        <v>87900</v>
      </c>
      <c r="D796" s="221" t="s">
        <v>3059</v>
      </c>
      <c r="E796" s="164" t="s">
        <v>965</v>
      </c>
      <c r="F796" s="218" t="s">
        <v>966</v>
      </c>
      <c r="G796" s="214">
        <v>11353.328172</v>
      </c>
      <c r="H796" s="214">
        <v>7339.4814240000005</v>
      </c>
      <c r="K796" s="165">
        <v>6430028225521</v>
      </c>
      <c r="L796" s="95">
        <v>1</v>
      </c>
      <c r="M796" s="12">
        <v>335</v>
      </c>
      <c r="N796" s="12">
        <v>750</v>
      </c>
      <c r="O796" s="12">
        <v>1300</v>
      </c>
      <c r="P796" s="12">
        <v>90</v>
      </c>
      <c r="Q796" s="12">
        <v>540</v>
      </c>
      <c r="R796" s="12">
        <v>857</v>
      </c>
      <c r="S796" s="12">
        <v>1460</v>
      </c>
      <c r="T796" s="12">
        <v>111</v>
      </c>
      <c r="U796" s="12" t="s">
        <v>1357</v>
      </c>
    </row>
    <row r="797" spans="1:21">
      <c r="A797" s="164" t="s">
        <v>4370</v>
      </c>
      <c r="B797" s="164" t="s">
        <v>2749</v>
      </c>
      <c r="C797" s="164">
        <v>87900</v>
      </c>
      <c r="D797" s="221" t="s">
        <v>3061</v>
      </c>
      <c r="E797" s="164" t="s">
        <v>979</v>
      </c>
      <c r="F797" s="218" t="s">
        <v>980</v>
      </c>
      <c r="G797" s="214">
        <v>11698.378127999997</v>
      </c>
      <c r="H797" s="214">
        <v>7555.1356799999994</v>
      </c>
      <c r="K797" s="165">
        <v>6430028225576</v>
      </c>
      <c r="L797" s="95">
        <v>1</v>
      </c>
      <c r="M797" s="12">
        <v>335</v>
      </c>
      <c r="N797" s="12">
        <v>750</v>
      </c>
      <c r="O797" s="12">
        <v>1300</v>
      </c>
      <c r="P797" s="12">
        <v>95</v>
      </c>
      <c r="Q797" s="12">
        <v>540</v>
      </c>
      <c r="R797" s="12">
        <v>857</v>
      </c>
      <c r="S797" s="12">
        <v>1460</v>
      </c>
      <c r="T797" s="12">
        <v>116</v>
      </c>
      <c r="U797" s="12" t="s">
        <v>1358</v>
      </c>
    </row>
    <row r="798" spans="1:21">
      <c r="A798" s="164" t="s">
        <v>4370</v>
      </c>
      <c r="B798" s="164" t="s">
        <v>2749</v>
      </c>
      <c r="C798" s="164">
        <v>87900</v>
      </c>
      <c r="D798" s="221" t="s">
        <v>3048</v>
      </c>
      <c r="E798" s="164" t="s">
        <v>967</v>
      </c>
      <c r="F798" s="218" t="s">
        <v>968</v>
      </c>
      <c r="G798" s="214">
        <v>12433.597415999999</v>
      </c>
      <c r="H798" s="214">
        <v>8014.6516679999986</v>
      </c>
      <c r="K798" s="165">
        <v>6430028225538</v>
      </c>
      <c r="L798" s="95">
        <v>1</v>
      </c>
      <c r="M798" s="12">
        <v>335</v>
      </c>
      <c r="N798" s="12">
        <v>750</v>
      </c>
      <c r="O798" s="12">
        <v>1300</v>
      </c>
      <c r="P798" s="12">
        <v>171</v>
      </c>
      <c r="Q798" s="12">
        <v>540</v>
      </c>
      <c r="R798" s="12">
        <v>857</v>
      </c>
      <c r="S798" s="12">
        <v>1460</v>
      </c>
      <c r="T798" s="12">
        <v>192</v>
      </c>
      <c r="U798" s="12" t="s">
        <v>969</v>
      </c>
    </row>
    <row r="799" spans="1:21">
      <c r="A799" s="164" t="s">
        <v>4370</v>
      </c>
      <c r="B799" s="164" t="s">
        <v>2749</v>
      </c>
      <c r="C799" s="164">
        <v>87900</v>
      </c>
      <c r="D799" s="221" t="s">
        <v>3049</v>
      </c>
      <c r="E799" s="164" t="s">
        <v>981</v>
      </c>
      <c r="F799" s="218" t="s">
        <v>982</v>
      </c>
      <c r="G799" s="214">
        <v>12778.663103999997</v>
      </c>
      <c r="H799" s="214">
        <v>8230.3059240000002</v>
      </c>
      <c r="K799" s="165">
        <v>6430028225583</v>
      </c>
      <c r="L799" s="95">
        <v>1</v>
      </c>
      <c r="M799" s="12">
        <v>335</v>
      </c>
      <c r="N799" s="12">
        <v>750</v>
      </c>
      <c r="O799" s="12">
        <v>1300</v>
      </c>
      <c r="P799" s="12">
        <v>176</v>
      </c>
      <c r="Q799" s="12">
        <v>540</v>
      </c>
      <c r="R799" s="12">
        <v>857</v>
      </c>
      <c r="S799" s="12">
        <v>1460</v>
      </c>
      <c r="T799" s="12">
        <v>197</v>
      </c>
      <c r="U799" s="12" t="s">
        <v>969</v>
      </c>
    </row>
    <row r="800" spans="1:21">
      <c r="A800" s="164" t="s">
        <v>4370</v>
      </c>
      <c r="B800" s="164" t="s">
        <v>2749</v>
      </c>
      <c r="C800" s="164">
        <v>87900</v>
      </c>
      <c r="D800" s="221" t="s">
        <v>3060</v>
      </c>
      <c r="E800" s="164" t="s">
        <v>973</v>
      </c>
      <c r="F800" s="218" t="s">
        <v>974</v>
      </c>
      <c r="G800" s="214">
        <v>12382.169507999999</v>
      </c>
      <c r="H800" s="214">
        <v>7982.4954599999983</v>
      </c>
      <c r="K800" s="165">
        <v>6430028225552</v>
      </c>
      <c r="L800" s="95">
        <v>1</v>
      </c>
      <c r="M800" s="12">
        <v>335</v>
      </c>
      <c r="N800" s="12">
        <v>750</v>
      </c>
      <c r="O800" s="12">
        <v>1300</v>
      </c>
      <c r="P800" s="12">
        <v>171</v>
      </c>
      <c r="Q800" s="12">
        <v>540</v>
      </c>
      <c r="R800" s="12">
        <v>857</v>
      </c>
      <c r="S800" s="12">
        <v>1460</v>
      </c>
      <c r="T800" s="12">
        <v>192</v>
      </c>
      <c r="U800" s="12" t="s">
        <v>975</v>
      </c>
    </row>
    <row r="801" spans="1:21">
      <c r="A801" s="164" t="s">
        <v>4370</v>
      </c>
      <c r="B801" s="164" t="s">
        <v>2749</v>
      </c>
      <c r="C801" s="164">
        <v>87900</v>
      </c>
      <c r="D801" s="221" t="s">
        <v>3048</v>
      </c>
      <c r="E801" s="164" t="s">
        <v>2413</v>
      </c>
      <c r="F801" s="218" t="s">
        <v>2414</v>
      </c>
      <c r="G801" s="214">
        <v>12649.676435999998</v>
      </c>
      <c r="H801" s="214">
        <v>8149.6951559999989</v>
      </c>
      <c r="K801" s="165">
        <v>6430028228249</v>
      </c>
      <c r="L801" s="95">
        <v>1</v>
      </c>
      <c r="M801" s="12">
        <v>335</v>
      </c>
      <c r="N801" s="12">
        <v>750</v>
      </c>
      <c r="O801" s="12">
        <v>1300</v>
      </c>
      <c r="P801" s="12">
        <v>171</v>
      </c>
      <c r="Q801" s="12">
        <v>540</v>
      </c>
      <c r="R801" s="12">
        <v>857</v>
      </c>
      <c r="S801" s="12">
        <v>1460</v>
      </c>
      <c r="T801" s="12">
        <v>192</v>
      </c>
      <c r="U801" s="12" t="s">
        <v>2415</v>
      </c>
    </row>
    <row r="802" spans="1:21">
      <c r="A802" s="164" t="s">
        <v>4370</v>
      </c>
      <c r="B802" s="164" t="s">
        <v>2749</v>
      </c>
      <c r="C802" s="164">
        <v>87900</v>
      </c>
      <c r="D802" s="221" t="s">
        <v>3049</v>
      </c>
      <c r="E802" s="164" t="s">
        <v>2419</v>
      </c>
      <c r="F802" s="218" t="s">
        <v>2420</v>
      </c>
      <c r="G802" s="214">
        <v>12994.726392</v>
      </c>
      <c r="H802" s="214">
        <v>8365.3494119999996</v>
      </c>
      <c r="K802" s="165">
        <v>6430028228263</v>
      </c>
      <c r="L802" s="95">
        <v>1</v>
      </c>
      <c r="M802" s="12">
        <v>335</v>
      </c>
      <c r="N802" s="12">
        <v>750</v>
      </c>
      <c r="O802" s="12">
        <v>1300</v>
      </c>
      <c r="P802" s="12">
        <v>176</v>
      </c>
      <c r="Q802" s="12">
        <v>540</v>
      </c>
      <c r="R802" s="12">
        <v>857</v>
      </c>
      <c r="S802" s="12">
        <v>1460</v>
      </c>
      <c r="T802" s="12">
        <v>197</v>
      </c>
      <c r="U802" s="12" t="s">
        <v>2421</v>
      </c>
    </row>
    <row r="803" spans="1:21">
      <c r="A803" s="164" t="s">
        <v>4370</v>
      </c>
      <c r="B803" s="164" t="s">
        <v>2749</v>
      </c>
      <c r="C803" s="164">
        <v>87900</v>
      </c>
      <c r="D803" s="221" t="s">
        <v>3062</v>
      </c>
      <c r="E803" s="164" t="s">
        <v>985</v>
      </c>
      <c r="F803" s="218" t="s">
        <v>986</v>
      </c>
      <c r="G803" s="214">
        <v>12727.203731999998</v>
      </c>
      <c r="H803" s="214">
        <v>8198.1497159999981</v>
      </c>
      <c r="K803" s="165">
        <v>6430028225606</v>
      </c>
      <c r="L803" s="95">
        <v>1</v>
      </c>
      <c r="M803" s="12">
        <v>335</v>
      </c>
      <c r="N803" s="12">
        <v>750</v>
      </c>
      <c r="O803" s="12">
        <v>1300</v>
      </c>
      <c r="P803" s="12">
        <v>176</v>
      </c>
      <c r="Q803" s="12">
        <v>540</v>
      </c>
      <c r="R803" s="12">
        <v>857</v>
      </c>
      <c r="S803" s="12">
        <v>1460</v>
      </c>
      <c r="T803" s="12">
        <v>197</v>
      </c>
      <c r="U803" s="12" t="s">
        <v>975</v>
      </c>
    </row>
    <row r="804" spans="1:21">
      <c r="A804" s="164" t="s">
        <v>4370</v>
      </c>
      <c r="B804" s="164" t="s">
        <v>2749</v>
      </c>
      <c r="C804" s="164">
        <v>87900</v>
      </c>
      <c r="D804" s="221" t="s">
        <v>3048</v>
      </c>
      <c r="E804" s="164" t="s">
        <v>970</v>
      </c>
      <c r="F804" s="218" t="s">
        <v>971</v>
      </c>
      <c r="G804" s="214">
        <v>14530.641551999999</v>
      </c>
      <c r="H804" s="214">
        <v>9325.2845879999986</v>
      </c>
      <c r="K804" s="165">
        <v>6430028225545</v>
      </c>
      <c r="L804" s="95">
        <v>1</v>
      </c>
      <c r="M804" s="12">
        <v>335</v>
      </c>
      <c r="N804" s="12">
        <v>750</v>
      </c>
      <c r="O804" s="12">
        <v>1300</v>
      </c>
      <c r="P804" s="12">
        <v>252</v>
      </c>
      <c r="Q804" s="12">
        <v>540</v>
      </c>
      <c r="R804" s="12">
        <v>857</v>
      </c>
      <c r="S804" s="12">
        <v>1460</v>
      </c>
      <c r="T804" s="12">
        <v>273</v>
      </c>
      <c r="U804" s="12" t="s">
        <v>972</v>
      </c>
    </row>
    <row r="805" spans="1:21">
      <c r="A805" s="164" t="s">
        <v>4370</v>
      </c>
      <c r="B805" s="164" t="s">
        <v>2749</v>
      </c>
      <c r="C805" s="164">
        <v>87900</v>
      </c>
      <c r="D805" s="221" t="s">
        <v>3049</v>
      </c>
      <c r="E805" s="164" t="s">
        <v>983</v>
      </c>
      <c r="F805" s="218" t="s">
        <v>984</v>
      </c>
      <c r="G805" s="214">
        <v>14875.675775999998</v>
      </c>
      <c r="H805" s="214">
        <v>9540.9545760000001</v>
      </c>
      <c r="K805" s="165">
        <v>6430028225590</v>
      </c>
      <c r="L805" s="95">
        <v>1</v>
      </c>
      <c r="M805" s="12">
        <v>335</v>
      </c>
      <c r="N805" s="12">
        <v>750</v>
      </c>
      <c r="O805" s="12">
        <v>1300</v>
      </c>
      <c r="P805" s="12">
        <v>257</v>
      </c>
      <c r="Q805" s="12">
        <v>540</v>
      </c>
      <c r="R805" s="12">
        <v>857</v>
      </c>
      <c r="S805" s="12">
        <v>1460</v>
      </c>
      <c r="T805" s="12">
        <v>278</v>
      </c>
      <c r="U805" s="12" t="s">
        <v>972</v>
      </c>
    </row>
    <row r="806" spans="1:21">
      <c r="A806" s="164" t="s">
        <v>4370</v>
      </c>
      <c r="B806" s="164" t="s">
        <v>2749</v>
      </c>
      <c r="C806" s="164">
        <v>87900</v>
      </c>
      <c r="D806" s="221" t="s">
        <v>3060</v>
      </c>
      <c r="E806" s="164" t="s">
        <v>976</v>
      </c>
      <c r="F806" s="218" t="s">
        <v>977</v>
      </c>
      <c r="G806" s="214">
        <v>14379.283979999997</v>
      </c>
      <c r="H806" s="214">
        <v>9230.7038039999989</v>
      </c>
      <c r="K806" s="165">
        <v>6430028225569</v>
      </c>
      <c r="L806" s="95">
        <v>1</v>
      </c>
      <c r="M806" s="12">
        <v>335</v>
      </c>
      <c r="N806" s="12">
        <v>750</v>
      </c>
      <c r="O806" s="12">
        <v>1300</v>
      </c>
      <c r="P806" s="12">
        <v>252</v>
      </c>
      <c r="Q806" s="12">
        <v>540</v>
      </c>
      <c r="R806" s="12">
        <v>857</v>
      </c>
      <c r="S806" s="12">
        <v>1460</v>
      </c>
      <c r="T806" s="12">
        <v>273</v>
      </c>
      <c r="U806" s="12" t="s">
        <v>978</v>
      </c>
    </row>
    <row r="807" spans="1:21">
      <c r="A807" s="164" t="s">
        <v>4370</v>
      </c>
      <c r="B807" s="164" t="s">
        <v>2749</v>
      </c>
      <c r="C807" s="164">
        <v>87900</v>
      </c>
      <c r="D807" s="221" t="s">
        <v>3048</v>
      </c>
      <c r="E807" s="164" t="s">
        <v>2416</v>
      </c>
      <c r="F807" s="218" t="s">
        <v>2417</v>
      </c>
      <c r="G807" s="214">
        <v>15166.104227999998</v>
      </c>
      <c r="H807" s="214">
        <v>9722.4703919999993</v>
      </c>
      <c r="K807" s="165">
        <v>6430028228256</v>
      </c>
      <c r="L807" s="95">
        <v>1</v>
      </c>
      <c r="M807" s="12">
        <v>335</v>
      </c>
      <c r="N807" s="12">
        <v>750</v>
      </c>
      <c r="O807" s="12">
        <v>1300</v>
      </c>
      <c r="P807" s="12">
        <v>252</v>
      </c>
      <c r="Q807" s="12">
        <v>540</v>
      </c>
      <c r="R807" s="12">
        <v>857</v>
      </c>
      <c r="S807" s="12">
        <v>1460</v>
      </c>
      <c r="T807" s="12">
        <v>273</v>
      </c>
      <c r="U807" s="12" t="s">
        <v>2418</v>
      </c>
    </row>
    <row r="808" spans="1:21">
      <c r="A808" s="164" t="s">
        <v>4370</v>
      </c>
      <c r="B808" s="164" t="s">
        <v>2749</v>
      </c>
      <c r="C808" s="164">
        <v>87900</v>
      </c>
      <c r="D808" s="221" t="s">
        <v>3049</v>
      </c>
      <c r="E808" s="164" t="s">
        <v>2422</v>
      </c>
      <c r="F808" s="218" t="s">
        <v>2423</v>
      </c>
      <c r="G808" s="214">
        <v>15511.138451999997</v>
      </c>
      <c r="H808" s="214">
        <v>9938.1089159999992</v>
      </c>
      <c r="K808" s="165">
        <v>6430028228270</v>
      </c>
      <c r="L808" s="95">
        <v>1</v>
      </c>
      <c r="M808" s="12">
        <v>335</v>
      </c>
      <c r="N808" s="12">
        <v>750</v>
      </c>
      <c r="O808" s="12">
        <v>1300</v>
      </c>
      <c r="P808" s="12">
        <v>257</v>
      </c>
      <c r="Q808" s="12">
        <v>540</v>
      </c>
      <c r="R808" s="12">
        <v>857</v>
      </c>
      <c r="S808" s="12">
        <v>1460</v>
      </c>
      <c r="T808" s="12">
        <v>278</v>
      </c>
      <c r="U808" s="12" t="s">
        <v>2424</v>
      </c>
    </row>
    <row r="809" spans="1:21">
      <c r="A809" s="164" t="s">
        <v>4370</v>
      </c>
      <c r="B809" s="164" t="s">
        <v>2749</v>
      </c>
      <c r="C809" s="164">
        <v>87900</v>
      </c>
      <c r="D809" s="221" t="s">
        <v>3062</v>
      </c>
      <c r="E809" s="164" t="s">
        <v>987</v>
      </c>
      <c r="F809" s="218" t="s">
        <v>988</v>
      </c>
      <c r="G809" s="214">
        <v>14724.349667999997</v>
      </c>
      <c r="H809" s="214">
        <v>9446.3737920000003</v>
      </c>
      <c r="K809" s="165">
        <v>6430028225613</v>
      </c>
      <c r="L809" s="95">
        <v>1</v>
      </c>
      <c r="M809" s="12">
        <v>335</v>
      </c>
      <c r="N809" s="12">
        <v>750</v>
      </c>
      <c r="O809" s="12">
        <v>1300</v>
      </c>
      <c r="P809" s="12">
        <v>257</v>
      </c>
      <c r="Q809" s="12">
        <v>540</v>
      </c>
      <c r="R809" s="12">
        <v>857</v>
      </c>
      <c r="S809" s="12">
        <v>1460</v>
      </c>
      <c r="T809" s="12">
        <v>278</v>
      </c>
      <c r="U809" s="12" t="s">
        <v>978</v>
      </c>
    </row>
    <row r="810" spans="1:21">
      <c r="A810" s="164" t="s">
        <v>4370</v>
      </c>
      <c r="B810" s="164" t="s">
        <v>2749</v>
      </c>
      <c r="C810" s="164">
        <v>87900</v>
      </c>
      <c r="D810" s="221" t="s">
        <v>4371</v>
      </c>
      <c r="E810" s="164" t="s">
        <v>1333</v>
      </c>
      <c r="F810" s="218" t="s">
        <v>1334</v>
      </c>
      <c r="G810" s="214">
        <v>10829.877335999998</v>
      </c>
      <c r="H810" s="214">
        <v>7012.3187520000001</v>
      </c>
      <c r="K810" s="165">
        <v>6430028226733</v>
      </c>
      <c r="L810" s="95">
        <v>1</v>
      </c>
      <c r="M810" s="12">
        <v>335</v>
      </c>
      <c r="N810" s="12">
        <v>750</v>
      </c>
      <c r="O810" s="12">
        <v>645</v>
      </c>
      <c r="P810" s="12">
        <v>74</v>
      </c>
      <c r="Q810" s="12">
        <v>540</v>
      </c>
      <c r="R810" s="12">
        <v>857</v>
      </c>
      <c r="S810" s="12">
        <v>815</v>
      </c>
      <c r="T810" s="12">
        <v>94</v>
      </c>
      <c r="U810" s="12" t="s">
        <v>2317</v>
      </c>
    </row>
    <row r="811" spans="1:21">
      <c r="A811" s="164" t="s">
        <v>4370</v>
      </c>
      <c r="B811" s="164" t="s">
        <v>2749</v>
      </c>
      <c r="C811" s="164">
        <v>87900</v>
      </c>
      <c r="D811" s="221" t="s">
        <v>4372</v>
      </c>
      <c r="E811" s="164" t="s">
        <v>1335</v>
      </c>
      <c r="F811" s="218" t="s">
        <v>1336</v>
      </c>
      <c r="G811" s="214">
        <v>11174.927291999998</v>
      </c>
      <c r="H811" s="214">
        <v>7227.9730079999999</v>
      </c>
      <c r="K811" s="165">
        <v>6430028226740</v>
      </c>
      <c r="L811" s="95">
        <v>1</v>
      </c>
      <c r="M811" s="12">
        <v>335</v>
      </c>
      <c r="N811" s="12">
        <v>750</v>
      </c>
      <c r="O811" s="12">
        <v>645</v>
      </c>
      <c r="P811" s="12">
        <v>74</v>
      </c>
      <c r="Q811" s="12">
        <v>540</v>
      </c>
      <c r="R811" s="12">
        <v>857</v>
      </c>
      <c r="S811" s="12">
        <v>815</v>
      </c>
      <c r="T811" s="12">
        <v>94</v>
      </c>
      <c r="U811" s="12" t="s">
        <v>2318</v>
      </c>
    </row>
    <row r="812" spans="1:21">
      <c r="A812" s="164" t="s">
        <v>4370</v>
      </c>
      <c r="B812" s="164" t="s">
        <v>2749</v>
      </c>
      <c r="C812" s="164">
        <v>87900</v>
      </c>
      <c r="D812" s="221" t="s">
        <v>3030</v>
      </c>
      <c r="E812" s="164" t="s">
        <v>2353</v>
      </c>
      <c r="F812" s="218" t="s">
        <v>2354</v>
      </c>
      <c r="G812" s="214">
        <v>12180.972959999999</v>
      </c>
      <c r="H812" s="214">
        <v>7856.7653159999991</v>
      </c>
      <c r="K812" s="165">
        <v>6430028227211</v>
      </c>
      <c r="L812" s="95">
        <v>1</v>
      </c>
      <c r="M812" s="12">
        <v>335</v>
      </c>
      <c r="N812" s="12">
        <v>750</v>
      </c>
      <c r="O812" s="12">
        <v>1300</v>
      </c>
      <c r="P812" s="12">
        <v>90</v>
      </c>
      <c r="Q812" s="12">
        <v>540</v>
      </c>
      <c r="R812" s="12">
        <v>857</v>
      </c>
      <c r="S812" s="12">
        <v>1460</v>
      </c>
      <c r="T812" s="12">
        <v>111</v>
      </c>
      <c r="U812" s="12" t="s">
        <v>2355</v>
      </c>
    </row>
    <row r="813" spans="1:21">
      <c r="A813" s="164" t="s">
        <v>4370</v>
      </c>
      <c r="B813" s="164" t="s">
        <v>2749</v>
      </c>
      <c r="C813" s="164">
        <v>87900</v>
      </c>
      <c r="D813" s="221" t="s">
        <v>3033</v>
      </c>
      <c r="E813" s="164" t="s">
        <v>2365</v>
      </c>
      <c r="F813" s="218" t="s">
        <v>2366</v>
      </c>
      <c r="G813" s="214">
        <v>12526.022915999998</v>
      </c>
      <c r="H813" s="214">
        <v>8072.4195719999989</v>
      </c>
      <c r="K813" s="165">
        <v>6430028227259</v>
      </c>
      <c r="L813" s="95">
        <v>1</v>
      </c>
      <c r="M813" s="12">
        <v>335</v>
      </c>
      <c r="N813" s="12">
        <v>750</v>
      </c>
      <c r="O813" s="12">
        <v>1300</v>
      </c>
      <c r="P813" s="12">
        <v>95</v>
      </c>
      <c r="Q813" s="12">
        <v>540</v>
      </c>
      <c r="R813" s="12">
        <v>857</v>
      </c>
      <c r="S813" s="12">
        <v>1460</v>
      </c>
      <c r="T813" s="12">
        <v>116</v>
      </c>
      <c r="U813" s="12" t="s">
        <v>2367</v>
      </c>
    </row>
    <row r="814" spans="1:21">
      <c r="A814" s="164" t="s">
        <v>4370</v>
      </c>
      <c r="B814" s="164" t="s">
        <v>2749</v>
      </c>
      <c r="C814" s="164">
        <v>87900</v>
      </c>
      <c r="D814" s="221" t="s">
        <v>3032</v>
      </c>
      <c r="E814" s="164" t="s">
        <v>2359</v>
      </c>
      <c r="F814" s="218" t="s">
        <v>2360</v>
      </c>
      <c r="G814" s="214">
        <v>13209.814295999999</v>
      </c>
      <c r="H814" s="214">
        <v>8499.7793519999996</v>
      </c>
      <c r="K814" s="165">
        <v>6430028227235</v>
      </c>
      <c r="L814" s="95">
        <v>1</v>
      </c>
      <c r="M814" s="12">
        <v>335</v>
      </c>
      <c r="N814" s="12">
        <v>750</v>
      </c>
      <c r="O814" s="12">
        <v>1300</v>
      </c>
      <c r="P814" s="12">
        <v>171</v>
      </c>
      <c r="Q814" s="12">
        <v>540</v>
      </c>
      <c r="R814" s="12">
        <v>857</v>
      </c>
      <c r="S814" s="12">
        <v>1460</v>
      </c>
      <c r="T814" s="12">
        <v>192</v>
      </c>
      <c r="U814" s="12" t="s">
        <v>4663</v>
      </c>
    </row>
    <row r="815" spans="1:21">
      <c r="A815" s="164" t="s">
        <v>4370</v>
      </c>
      <c r="B815" s="164" t="s">
        <v>2749</v>
      </c>
      <c r="C815" s="164">
        <v>87900</v>
      </c>
      <c r="D815" s="221" t="s">
        <v>3031</v>
      </c>
      <c r="E815" s="164" t="s">
        <v>2461</v>
      </c>
      <c r="F815" s="218" t="s">
        <v>2462</v>
      </c>
      <c r="G815" s="214">
        <v>13477.305492000001</v>
      </c>
      <c r="H815" s="214">
        <v>8666.9790479999992</v>
      </c>
      <c r="K815" s="165">
        <v>6430028228409</v>
      </c>
      <c r="L815" s="95">
        <v>1</v>
      </c>
      <c r="M815" s="12">
        <v>335</v>
      </c>
      <c r="N815" s="12">
        <v>750</v>
      </c>
      <c r="O815" s="12">
        <v>1300</v>
      </c>
      <c r="P815" s="12">
        <v>171</v>
      </c>
      <c r="Q815" s="12">
        <v>540</v>
      </c>
      <c r="R815" s="12">
        <v>857</v>
      </c>
      <c r="S815" s="12">
        <v>1460</v>
      </c>
      <c r="T815" s="12">
        <v>192</v>
      </c>
      <c r="U815" s="12" t="s">
        <v>2463</v>
      </c>
    </row>
    <row r="816" spans="1:21">
      <c r="A816" s="164" t="s">
        <v>4370</v>
      </c>
      <c r="B816" s="164" t="s">
        <v>2749</v>
      </c>
      <c r="C816" s="164">
        <v>87900</v>
      </c>
      <c r="D816" s="221" t="s">
        <v>3034</v>
      </c>
      <c r="E816" s="164" t="s">
        <v>2467</v>
      </c>
      <c r="F816" s="218" t="s">
        <v>2468</v>
      </c>
      <c r="G816" s="214">
        <v>13822.371179999998</v>
      </c>
      <c r="H816" s="214">
        <v>8882.633303999999</v>
      </c>
      <c r="K816" s="165">
        <v>6430028228423</v>
      </c>
      <c r="L816" s="95">
        <v>1</v>
      </c>
      <c r="M816" s="12">
        <v>335</v>
      </c>
      <c r="N816" s="12">
        <v>750</v>
      </c>
      <c r="O816" s="12">
        <v>1300</v>
      </c>
      <c r="P816" s="12">
        <v>176</v>
      </c>
      <c r="Q816" s="12">
        <v>540</v>
      </c>
      <c r="R816" s="12">
        <v>857</v>
      </c>
      <c r="S816" s="12">
        <v>1460</v>
      </c>
      <c r="T816" s="12">
        <v>197</v>
      </c>
      <c r="U816" s="12" t="s">
        <v>2469</v>
      </c>
    </row>
    <row r="817" spans="1:21">
      <c r="A817" s="164" t="s">
        <v>4370</v>
      </c>
      <c r="B817" s="164" t="s">
        <v>2749</v>
      </c>
      <c r="C817" s="164">
        <v>87900</v>
      </c>
      <c r="D817" s="221" t="s">
        <v>3035</v>
      </c>
      <c r="E817" s="164" t="s">
        <v>2371</v>
      </c>
      <c r="F817" s="218" t="s">
        <v>2372</v>
      </c>
      <c r="G817" s="214">
        <v>13554.864251999999</v>
      </c>
      <c r="H817" s="214">
        <v>8715.4336079999994</v>
      </c>
      <c r="K817" s="165">
        <v>6430028227273</v>
      </c>
      <c r="L817" s="95">
        <v>1</v>
      </c>
      <c r="M817" s="12">
        <v>335</v>
      </c>
      <c r="N817" s="12">
        <v>750</v>
      </c>
      <c r="O817" s="12">
        <v>1300</v>
      </c>
      <c r="P817" s="12">
        <v>176</v>
      </c>
      <c r="Q817" s="12">
        <v>540</v>
      </c>
      <c r="R817" s="12">
        <v>857</v>
      </c>
      <c r="S817" s="12">
        <v>1460</v>
      </c>
      <c r="T817" s="12">
        <v>197</v>
      </c>
      <c r="U817" s="12" t="s">
        <v>4664</v>
      </c>
    </row>
    <row r="818" spans="1:21">
      <c r="A818" s="164" t="s">
        <v>4370</v>
      </c>
      <c r="B818" s="164" t="s">
        <v>2749</v>
      </c>
      <c r="C818" s="164">
        <v>87900</v>
      </c>
      <c r="D818" s="221" t="s">
        <v>3031</v>
      </c>
      <c r="E818" s="164" t="s">
        <v>2356</v>
      </c>
      <c r="F818" s="218" t="s">
        <v>2357</v>
      </c>
      <c r="G818" s="214">
        <v>15358.302072</v>
      </c>
      <c r="H818" s="214">
        <v>9842.5842119999979</v>
      </c>
      <c r="K818" s="165">
        <v>6430028227228</v>
      </c>
      <c r="L818" s="95">
        <v>1</v>
      </c>
      <c r="M818" s="12">
        <v>335</v>
      </c>
      <c r="N818" s="12">
        <v>750</v>
      </c>
      <c r="O818" s="12">
        <v>1300</v>
      </c>
      <c r="P818" s="12">
        <v>252</v>
      </c>
      <c r="Q818" s="12">
        <v>540</v>
      </c>
      <c r="R818" s="12">
        <v>857</v>
      </c>
      <c r="S818" s="12">
        <v>1460</v>
      </c>
      <c r="T818" s="12">
        <v>273</v>
      </c>
      <c r="U818" s="12" t="s">
        <v>2358</v>
      </c>
    </row>
    <row r="819" spans="1:21">
      <c r="A819" s="164" t="s">
        <v>4370</v>
      </c>
      <c r="B819" s="164" t="s">
        <v>2749</v>
      </c>
      <c r="C819" s="164">
        <v>87900</v>
      </c>
      <c r="D819" s="221" t="s">
        <v>3034</v>
      </c>
      <c r="E819" s="164" t="s">
        <v>2368</v>
      </c>
      <c r="F819" s="218" t="s">
        <v>2369</v>
      </c>
      <c r="G819" s="214">
        <v>15703.352027999998</v>
      </c>
      <c r="H819" s="214">
        <v>10058.238467999998</v>
      </c>
      <c r="K819" s="165">
        <v>6430028227266</v>
      </c>
      <c r="L819" s="95">
        <v>1</v>
      </c>
      <c r="M819" s="12">
        <v>335</v>
      </c>
      <c r="N819" s="12">
        <v>750</v>
      </c>
      <c r="O819" s="12">
        <v>1300</v>
      </c>
      <c r="P819" s="12">
        <v>257</v>
      </c>
      <c r="Q819" s="12">
        <v>540</v>
      </c>
      <c r="R819" s="12">
        <v>857</v>
      </c>
      <c r="S819" s="12">
        <v>1460</v>
      </c>
      <c r="T819" s="12">
        <v>278</v>
      </c>
      <c r="U819" s="12" t="s">
        <v>2370</v>
      </c>
    </row>
    <row r="820" spans="1:21">
      <c r="A820" s="164" t="s">
        <v>4370</v>
      </c>
      <c r="B820" s="164" t="s">
        <v>2749</v>
      </c>
      <c r="C820" s="164">
        <v>87900</v>
      </c>
      <c r="D820" s="221" t="s">
        <v>3032</v>
      </c>
      <c r="E820" s="164" t="s">
        <v>2362</v>
      </c>
      <c r="F820" s="218" t="s">
        <v>2363</v>
      </c>
      <c r="G820" s="214">
        <v>15206.944499999998</v>
      </c>
      <c r="H820" s="214">
        <v>9747.9876960000001</v>
      </c>
      <c r="K820" s="165">
        <v>6430028227242</v>
      </c>
      <c r="L820" s="95">
        <v>1</v>
      </c>
      <c r="M820" s="12">
        <v>335</v>
      </c>
      <c r="N820" s="12">
        <v>750</v>
      </c>
      <c r="O820" s="12">
        <v>1300</v>
      </c>
      <c r="P820" s="12">
        <v>252</v>
      </c>
      <c r="Q820" s="12">
        <v>540</v>
      </c>
      <c r="R820" s="12">
        <v>857</v>
      </c>
      <c r="S820" s="12">
        <v>1460</v>
      </c>
      <c r="T820" s="12">
        <v>273</v>
      </c>
      <c r="U820" s="12" t="s">
        <v>2364</v>
      </c>
    </row>
    <row r="821" spans="1:21">
      <c r="A821" s="164" t="s">
        <v>4370</v>
      </c>
      <c r="B821" s="164" t="s">
        <v>2749</v>
      </c>
      <c r="C821" s="164">
        <v>87900</v>
      </c>
      <c r="D821" s="221" t="s">
        <v>3031</v>
      </c>
      <c r="E821" s="164" t="s">
        <v>2464</v>
      </c>
      <c r="F821" s="218" t="s">
        <v>2465</v>
      </c>
      <c r="G821" s="214">
        <v>15993.749015999998</v>
      </c>
      <c r="H821" s="214">
        <v>10239.738551999999</v>
      </c>
      <c r="K821" s="165">
        <v>6430028228416</v>
      </c>
      <c r="L821" s="95">
        <v>1</v>
      </c>
      <c r="M821" s="12">
        <v>335</v>
      </c>
      <c r="N821" s="12">
        <v>750</v>
      </c>
      <c r="O821" s="12">
        <v>1300</v>
      </c>
      <c r="P821" s="12">
        <v>252</v>
      </c>
      <c r="Q821" s="12">
        <v>540</v>
      </c>
      <c r="R821" s="12">
        <v>857</v>
      </c>
      <c r="S821" s="12">
        <v>1460</v>
      </c>
      <c r="T821" s="12">
        <v>273</v>
      </c>
      <c r="U821" s="12" t="s">
        <v>2466</v>
      </c>
    </row>
    <row r="822" spans="1:21">
      <c r="A822" s="164" t="s">
        <v>4370</v>
      </c>
      <c r="B822" s="164" t="s">
        <v>2749</v>
      </c>
      <c r="C822" s="164">
        <v>87900</v>
      </c>
      <c r="D822" s="221" t="s">
        <v>3034</v>
      </c>
      <c r="E822" s="164" t="s">
        <v>2470</v>
      </c>
      <c r="F822" s="218" t="s">
        <v>2471</v>
      </c>
      <c r="G822" s="214">
        <v>16338.798971999999</v>
      </c>
      <c r="H822" s="214">
        <v>10455.408539999999</v>
      </c>
      <c r="K822" s="165">
        <v>6430028228430</v>
      </c>
      <c r="L822" s="95">
        <v>1</v>
      </c>
      <c r="M822" s="12">
        <v>335</v>
      </c>
      <c r="N822" s="12">
        <v>750</v>
      </c>
      <c r="O822" s="12">
        <v>1300</v>
      </c>
      <c r="P822" s="12">
        <v>257</v>
      </c>
      <c r="Q822" s="12">
        <v>540</v>
      </c>
      <c r="R822" s="12">
        <v>857</v>
      </c>
      <c r="S822" s="12">
        <v>1460</v>
      </c>
      <c r="T822" s="12">
        <v>278</v>
      </c>
      <c r="U822" s="12" t="s">
        <v>2472</v>
      </c>
    </row>
    <row r="823" spans="1:21">
      <c r="A823" s="164" t="s">
        <v>4370</v>
      </c>
      <c r="B823" s="164" t="s">
        <v>2749</v>
      </c>
      <c r="C823" s="164">
        <v>87900</v>
      </c>
      <c r="D823" s="221" t="s">
        <v>3035</v>
      </c>
      <c r="E823" s="164" t="s">
        <v>2374</v>
      </c>
      <c r="F823" s="218" t="s">
        <v>2375</v>
      </c>
      <c r="G823" s="214">
        <v>15552.010187999998</v>
      </c>
      <c r="H823" s="214">
        <v>9963.6419519999981</v>
      </c>
      <c r="K823" s="165">
        <v>6430028227280</v>
      </c>
      <c r="L823" s="95">
        <v>1</v>
      </c>
      <c r="M823" s="12">
        <v>335</v>
      </c>
      <c r="N823" s="12">
        <v>750</v>
      </c>
      <c r="O823" s="12">
        <v>1300</v>
      </c>
      <c r="P823" s="12">
        <v>257</v>
      </c>
      <c r="Q823" s="12">
        <v>540</v>
      </c>
      <c r="R823" s="12">
        <v>857</v>
      </c>
      <c r="S823" s="12">
        <v>1460</v>
      </c>
      <c r="T823" s="12">
        <v>278</v>
      </c>
      <c r="U823" s="12" t="s">
        <v>2376</v>
      </c>
    </row>
    <row r="824" spans="1:21">
      <c r="A824" s="164" t="s">
        <v>4370</v>
      </c>
      <c r="B824" s="164" t="s">
        <v>2749</v>
      </c>
      <c r="C824" s="164">
        <v>87900</v>
      </c>
      <c r="D824" s="221" t="s">
        <v>3044</v>
      </c>
      <c r="E824" s="164" t="s">
        <v>2401</v>
      </c>
      <c r="F824" s="218" t="s">
        <v>2402</v>
      </c>
      <c r="G824" s="214">
        <v>11657.537855999997</v>
      </c>
      <c r="H824" s="214">
        <v>7529.6183759999994</v>
      </c>
      <c r="K824" s="165">
        <v>6430028227372</v>
      </c>
      <c r="L824" s="95">
        <v>1</v>
      </c>
      <c r="M824" s="12">
        <v>335</v>
      </c>
      <c r="N824" s="12">
        <v>750</v>
      </c>
      <c r="O824" s="12">
        <v>645</v>
      </c>
      <c r="P824" s="12">
        <v>74</v>
      </c>
      <c r="Q824" s="12">
        <v>540</v>
      </c>
      <c r="R824" s="12">
        <v>857</v>
      </c>
      <c r="S824" s="12">
        <v>815</v>
      </c>
      <c r="T824" s="12">
        <v>94</v>
      </c>
      <c r="U824" s="12" t="s">
        <v>2403</v>
      </c>
    </row>
    <row r="825" spans="1:21">
      <c r="A825" s="164" t="s">
        <v>4370</v>
      </c>
      <c r="B825" s="164" t="s">
        <v>2749</v>
      </c>
      <c r="C825" s="164">
        <v>87900</v>
      </c>
      <c r="D825" s="221" t="s">
        <v>3045</v>
      </c>
      <c r="E825" s="164" t="s">
        <v>2404</v>
      </c>
      <c r="F825" s="218" t="s">
        <v>2405</v>
      </c>
      <c r="G825" s="214">
        <v>12002.603543999998</v>
      </c>
      <c r="H825" s="214">
        <v>7745.2726319999983</v>
      </c>
      <c r="K825" s="165">
        <v>6430028227389</v>
      </c>
      <c r="L825" s="95">
        <v>1</v>
      </c>
      <c r="M825" s="12">
        <v>335</v>
      </c>
      <c r="N825" s="12">
        <v>750</v>
      </c>
      <c r="O825" s="12">
        <v>645</v>
      </c>
      <c r="P825" s="12">
        <v>74</v>
      </c>
      <c r="Q825" s="12">
        <v>540</v>
      </c>
      <c r="R825" s="12">
        <v>857</v>
      </c>
      <c r="S825" s="12">
        <v>815</v>
      </c>
      <c r="T825" s="12">
        <v>94</v>
      </c>
      <c r="U825" s="12" t="s">
        <v>2406</v>
      </c>
    </row>
    <row r="826" spans="1:21">
      <c r="A826" s="164" t="s">
        <v>4370</v>
      </c>
      <c r="B826" s="164" t="s">
        <v>2749</v>
      </c>
      <c r="C826" s="164">
        <v>87900</v>
      </c>
      <c r="D826" s="221" t="s">
        <v>3063</v>
      </c>
      <c r="E826" s="164" t="s">
        <v>989</v>
      </c>
      <c r="F826" s="218" t="s">
        <v>990</v>
      </c>
      <c r="G826" s="214">
        <v>12704.439527999997</v>
      </c>
      <c r="H826" s="214">
        <v>8183.9122559999987</v>
      </c>
      <c r="K826" s="165">
        <v>6430028225620</v>
      </c>
      <c r="L826" s="95">
        <v>1</v>
      </c>
      <c r="M826" s="12">
        <v>335</v>
      </c>
      <c r="N826" s="12">
        <v>750</v>
      </c>
      <c r="O826" s="12">
        <v>1300</v>
      </c>
      <c r="P826" s="12">
        <v>90</v>
      </c>
      <c r="Q826" s="12">
        <v>540</v>
      </c>
      <c r="R826" s="12">
        <v>857</v>
      </c>
      <c r="S826" s="12">
        <v>1460</v>
      </c>
      <c r="T826" s="12">
        <v>111</v>
      </c>
      <c r="U826" s="12" t="s">
        <v>1359</v>
      </c>
    </row>
    <row r="827" spans="1:21">
      <c r="A827" s="164" t="s">
        <v>4370</v>
      </c>
      <c r="B827" s="164" t="s">
        <v>2749</v>
      </c>
      <c r="C827" s="164">
        <v>87900</v>
      </c>
      <c r="D827" s="221" t="s">
        <v>3065</v>
      </c>
      <c r="E827" s="164" t="s">
        <v>998</v>
      </c>
      <c r="F827" s="218" t="s">
        <v>999</v>
      </c>
      <c r="G827" s="214">
        <v>13049.473752</v>
      </c>
      <c r="H827" s="214">
        <v>8399.5822439999974</v>
      </c>
      <c r="K827" s="165">
        <v>6430028225668</v>
      </c>
      <c r="L827" s="95">
        <v>1</v>
      </c>
      <c r="M827" s="12">
        <v>335</v>
      </c>
      <c r="N827" s="12">
        <v>750</v>
      </c>
      <c r="O827" s="12">
        <v>1300</v>
      </c>
      <c r="P827" s="12">
        <v>95</v>
      </c>
      <c r="Q827" s="12">
        <v>540</v>
      </c>
      <c r="R827" s="12">
        <v>857</v>
      </c>
      <c r="S827" s="12">
        <v>1460</v>
      </c>
      <c r="T827" s="12">
        <v>116</v>
      </c>
      <c r="U827" s="12" t="s">
        <v>2305</v>
      </c>
    </row>
    <row r="828" spans="1:21">
      <c r="A828" s="164" t="s">
        <v>4370</v>
      </c>
      <c r="B828" s="164" t="s">
        <v>2749</v>
      </c>
      <c r="C828" s="164">
        <v>87900</v>
      </c>
      <c r="D828" s="221" t="s">
        <v>3064</v>
      </c>
      <c r="E828" s="164" t="s">
        <v>994</v>
      </c>
      <c r="F828" s="218" t="s">
        <v>995</v>
      </c>
      <c r="G828" s="214">
        <v>13733.233667999999</v>
      </c>
      <c r="H828" s="214">
        <v>8826.9262920000001</v>
      </c>
      <c r="K828" s="165">
        <v>6430028225644</v>
      </c>
      <c r="L828" s="95">
        <v>1</v>
      </c>
      <c r="M828" s="12">
        <v>335</v>
      </c>
      <c r="N828" s="12">
        <v>750</v>
      </c>
      <c r="O828" s="12">
        <v>1300</v>
      </c>
      <c r="P828" s="12">
        <v>171</v>
      </c>
      <c r="Q828" s="12">
        <v>540</v>
      </c>
      <c r="R828" s="12">
        <v>857</v>
      </c>
      <c r="S828" s="12">
        <v>1460</v>
      </c>
      <c r="T828" s="12">
        <v>192</v>
      </c>
      <c r="U828" s="12" t="s">
        <v>2303</v>
      </c>
    </row>
    <row r="829" spans="1:21">
      <c r="A829" s="164" t="s">
        <v>4370</v>
      </c>
      <c r="B829" s="164" t="s">
        <v>2749</v>
      </c>
      <c r="C829" s="164">
        <v>87900</v>
      </c>
      <c r="D829" s="221" t="s">
        <v>3050</v>
      </c>
      <c r="E829" s="164" t="s">
        <v>2425</v>
      </c>
      <c r="F829" s="218" t="s">
        <v>2426</v>
      </c>
      <c r="G829" s="214">
        <v>14000.772060000001</v>
      </c>
      <c r="H829" s="214">
        <v>8994.125987999998</v>
      </c>
      <c r="K829" s="165">
        <v>6430028228287</v>
      </c>
      <c r="L829" s="95">
        <v>1</v>
      </c>
      <c r="M829" s="12">
        <v>335</v>
      </c>
      <c r="N829" s="12">
        <v>750</v>
      </c>
      <c r="O829" s="12">
        <v>1300</v>
      </c>
      <c r="P829" s="12">
        <v>171</v>
      </c>
      <c r="Q829" s="12">
        <v>540</v>
      </c>
      <c r="R829" s="12">
        <v>857</v>
      </c>
      <c r="S829" s="12">
        <v>1460</v>
      </c>
      <c r="T829" s="12">
        <v>192</v>
      </c>
      <c r="U829" s="12" t="s">
        <v>2427</v>
      </c>
    </row>
    <row r="830" spans="1:21">
      <c r="A830" s="164" t="s">
        <v>4370</v>
      </c>
      <c r="B830" s="164" t="s">
        <v>2749</v>
      </c>
      <c r="C830" s="164">
        <v>87900</v>
      </c>
      <c r="D830" s="221" t="s">
        <v>3051</v>
      </c>
      <c r="E830" s="164" t="s">
        <v>2431</v>
      </c>
      <c r="F830" s="218" t="s">
        <v>2432</v>
      </c>
      <c r="G830" s="214">
        <v>14345.822015999998</v>
      </c>
      <c r="H830" s="214">
        <v>9209.7959759999994</v>
      </c>
      <c r="K830" s="165">
        <v>6430028228300</v>
      </c>
      <c r="L830" s="95">
        <v>1</v>
      </c>
      <c r="M830" s="12">
        <v>335</v>
      </c>
      <c r="N830" s="12">
        <v>750</v>
      </c>
      <c r="O830" s="12">
        <v>1300</v>
      </c>
      <c r="P830" s="12">
        <v>176</v>
      </c>
      <c r="Q830" s="12">
        <v>540</v>
      </c>
      <c r="R830" s="12">
        <v>857</v>
      </c>
      <c r="S830" s="12">
        <v>1460</v>
      </c>
      <c r="T830" s="12">
        <v>197</v>
      </c>
      <c r="U830" s="12" t="s">
        <v>2433</v>
      </c>
    </row>
    <row r="831" spans="1:21">
      <c r="A831" s="164" t="s">
        <v>4370</v>
      </c>
      <c r="B831" s="164" t="s">
        <v>2749</v>
      </c>
      <c r="C831" s="164">
        <v>87900</v>
      </c>
      <c r="D831" s="221" t="s">
        <v>3066</v>
      </c>
      <c r="E831" s="164" t="s">
        <v>1002</v>
      </c>
      <c r="F831" s="218" t="s">
        <v>1003</v>
      </c>
      <c r="G831" s="214">
        <v>14078.283623999996</v>
      </c>
      <c r="H831" s="214">
        <v>9042.5805479999981</v>
      </c>
      <c r="K831" s="165">
        <v>6430028225682</v>
      </c>
      <c r="L831" s="95">
        <v>1</v>
      </c>
      <c r="M831" s="12">
        <v>335</v>
      </c>
      <c r="N831" s="12">
        <v>750</v>
      </c>
      <c r="O831" s="12">
        <v>1300</v>
      </c>
      <c r="P831" s="12">
        <v>176</v>
      </c>
      <c r="Q831" s="12">
        <v>540</v>
      </c>
      <c r="R831" s="12">
        <v>857</v>
      </c>
      <c r="S831" s="12">
        <v>1460</v>
      </c>
      <c r="T831" s="12">
        <v>197</v>
      </c>
      <c r="U831" s="12" t="s">
        <v>2307</v>
      </c>
    </row>
    <row r="832" spans="1:21">
      <c r="A832" s="164" t="s">
        <v>4370</v>
      </c>
      <c r="B832" s="164" t="s">
        <v>2749</v>
      </c>
      <c r="C832" s="164">
        <v>87900</v>
      </c>
      <c r="D832" s="221" t="s">
        <v>3050</v>
      </c>
      <c r="E832" s="164" t="s">
        <v>991</v>
      </c>
      <c r="F832" s="218" t="s">
        <v>992</v>
      </c>
      <c r="G832" s="214">
        <v>15881.721443999997</v>
      </c>
      <c r="H832" s="214">
        <v>10169.731151999998</v>
      </c>
      <c r="K832" s="165">
        <v>6430028225637</v>
      </c>
      <c r="L832" s="95">
        <v>1</v>
      </c>
      <c r="M832" s="12">
        <v>335</v>
      </c>
      <c r="N832" s="12">
        <v>750</v>
      </c>
      <c r="O832" s="12">
        <v>1300</v>
      </c>
      <c r="P832" s="12">
        <v>252</v>
      </c>
      <c r="Q832" s="12">
        <v>540</v>
      </c>
      <c r="R832" s="12">
        <v>857</v>
      </c>
      <c r="S832" s="12">
        <v>1460</v>
      </c>
      <c r="T832" s="12">
        <v>273</v>
      </c>
      <c r="U832" s="12" t="s">
        <v>993</v>
      </c>
    </row>
    <row r="833" spans="1:21">
      <c r="A833" s="164" t="s">
        <v>4370</v>
      </c>
      <c r="B833" s="164" t="s">
        <v>2749</v>
      </c>
      <c r="C833" s="164">
        <v>87900</v>
      </c>
      <c r="D833" s="221" t="s">
        <v>3051</v>
      </c>
      <c r="E833" s="164" t="s">
        <v>1000</v>
      </c>
      <c r="F833" s="218" t="s">
        <v>1001</v>
      </c>
      <c r="G833" s="214">
        <v>16226.787131999999</v>
      </c>
      <c r="H833" s="214">
        <v>10385.385407999998</v>
      </c>
      <c r="K833" s="165">
        <v>6430028225675</v>
      </c>
      <c r="L833" s="95">
        <v>1</v>
      </c>
      <c r="M833" s="12">
        <v>335</v>
      </c>
      <c r="N833" s="12">
        <v>750</v>
      </c>
      <c r="O833" s="12">
        <v>1300</v>
      </c>
      <c r="P833" s="12">
        <v>257</v>
      </c>
      <c r="Q833" s="12">
        <v>540</v>
      </c>
      <c r="R833" s="12">
        <v>857</v>
      </c>
      <c r="S833" s="12">
        <v>1460</v>
      </c>
      <c r="T833" s="12">
        <v>278</v>
      </c>
      <c r="U833" s="12" t="s">
        <v>2306</v>
      </c>
    </row>
    <row r="834" spans="1:21">
      <c r="A834" s="164" t="s">
        <v>4370</v>
      </c>
      <c r="B834" s="164" t="s">
        <v>2749</v>
      </c>
      <c r="C834" s="164">
        <v>87900</v>
      </c>
      <c r="D834" s="221" t="s">
        <v>3064</v>
      </c>
      <c r="E834" s="164" t="s">
        <v>996</v>
      </c>
      <c r="F834" s="218" t="s">
        <v>997</v>
      </c>
      <c r="G834" s="214">
        <v>15730.395335999996</v>
      </c>
      <c r="H834" s="214">
        <v>10075.150367999999</v>
      </c>
      <c r="K834" s="165">
        <v>6430028225651</v>
      </c>
      <c r="L834" s="95">
        <v>1</v>
      </c>
      <c r="M834" s="12">
        <v>335</v>
      </c>
      <c r="N834" s="12">
        <v>750</v>
      </c>
      <c r="O834" s="12">
        <v>1300</v>
      </c>
      <c r="P834" s="12">
        <v>252</v>
      </c>
      <c r="Q834" s="12">
        <v>540</v>
      </c>
      <c r="R834" s="12">
        <v>857</v>
      </c>
      <c r="S834" s="12">
        <v>1460</v>
      </c>
      <c r="T834" s="12">
        <v>273</v>
      </c>
      <c r="U834" s="12" t="s">
        <v>2304</v>
      </c>
    </row>
    <row r="835" spans="1:21">
      <c r="A835" s="164" t="s">
        <v>4370</v>
      </c>
      <c r="B835" s="164" t="s">
        <v>2749</v>
      </c>
      <c r="C835" s="164">
        <v>87900</v>
      </c>
      <c r="D835" s="221" t="s">
        <v>3050</v>
      </c>
      <c r="E835" s="164" t="s">
        <v>2428</v>
      </c>
      <c r="F835" s="218" t="s">
        <v>2429</v>
      </c>
      <c r="G835" s="214">
        <v>16517.168387999998</v>
      </c>
      <c r="H835" s="214">
        <v>10566.885491999998</v>
      </c>
      <c r="K835" s="165">
        <v>6430028228294</v>
      </c>
      <c r="L835" s="95">
        <v>1</v>
      </c>
      <c r="M835" s="12">
        <v>335</v>
      </c>
      <c r="N835" s="12">
        <v>750</v>
      </c>
      <c r="O835" s="12">
        <v>1300</v>
      </c>
      <c r="P835" s="12">
        <v>252</v>
      </c>
      <c r="Q835" s="12">
        <v>540</v>
      </c>
      <c r="R835" s="12">
        <v>857</v>
      </c>
      <c r="S835" s="12">
        <v>1460</v>
      </c>
      <c r="T835" s="12">
        <v>273</v>
      </c>
      <c r="U835" s="12" t="s">
        <v>2430</v>
      </c>
    </row>
    <row r="836" spans="1:21">
      <c r="A836" s="164" t="s">
        <v>4370</v>
      </c>
      <c r="B836" s="164" t="s">
        <v>2749</v>
      </c>
      <c r="C836" s="164">
        <v>87900</v>
      </c>
      <c r="D836" s="221" t="s">
        <v>3051</v>
      </c>
      <c r="E836" s="164" t="s">
        <v>2434</v>
      </c>
      <c r="F836" s="218" t="s">
        <v>2435</v>
      </c>
      <c r="G836" s="214">
        <v>16862.234075999997</v>
      </c>
      <c r="H836" s="214">
        <v>10782.539747999999</v>
      </c>
      <c r="K836" s="165">
        <v>6430028228317</v>
      </c>
      <c r="L836" s="95">
        <v>1</v>
      </c>
      <c r="M836" s="12">
        <v>335</v>
      </c>
      <c r="N836" s="12">
        <v>750</v>
      </c>
      <c r="O836" s="12">
        <v>1300</v>
      </c>
      <c r="P836" s="12">
        <v>257</v>
      </c>
      <c r="Q836" s="12">
        <v>540</v>
      </c>
      <c r="R836" s="12">
        <v>857</v>
      </c>
      <c r="S836" s="12">
        <v>1460</v>
      </c>
      <c r="T836" s="12">
        <v>278</v>
      </c>
      <c r="U836" s="12" t="s">
        <v>2436</v>
      </c>
    </row>
    <row r="837" spans="1:21">
      <c r="A837" s="164" t="s">
        <v>4370</v>
      </c>
      <c r="B837" s="164" t="s">
        <v>2749</v>
      </c>
      <c r="C837" s="164">
        <v>87900</v>
      </c>
      <c r="D837" s="221" t="s">
        <v>3066</v>
      </c>
      <c r="E837" s="164" t="s">
        <v>1004</v>
      </c>
      <c r="F837" s="218" t="s">
        <v>1005</v>
      </c>
      <c r="G837" s="214">
        <v>16075.461023999997</v>
      </c>
      <c r="H837" s="214">
        <v>10290.804623999999</v>
      </c>
      <c r="K837" s="165">
        <v>6430028225699</v>
      </c>
      <c r="L837" s="95">
        <v>1</v>
      </c>
      <c r="M837" s="12">
        <v>335</v>
      </c>
      <c r="N837" s="12">
        <v>750</v>
      </c>
      <c r="O837" s="12">
        <v>1300</v>
      </c>
      <c r="P837" s="12">
        <v>257</v>
      </c>
      <c r="Q837" s="12">
        <v>540</v>
      </c>
      <c r="R837" s="12">
        <v>857</v>
      </c>
      <c r="S837" s="12">
        <v>1460</v>
      </c>
      <c r="T837" s="12">
        <v>278</v>
      </c>
      <c r="U837" s="12" t="s">
        <v>2308</v>
      </c>
    </row>
    <row r="838" spans="1:21">
      <c r="A838" s="164" t="s">
        <v>4370</v>
      </c>
      <c r="B838" s="164" t="s">
        <v>2749</v>
      </c>
      <c r="C838" s="164">
        <v>87900</v>
      </c>
      <c r="D838" s="221" t="s">
        <v>4373</v>
      </c>
      <c r="E838" s="164" t="s">
        <v>1337</v>
      </c>
      <c r="F838" s="218" t="s">
        <v>1338</v>
      </c>
      <c r="G838" s="214">
        <v>12180.972959999999</v>
      </c>
      <c r="H838" s="214">
        <v>7856.7653159999991</v>
      </c>
      <c r="K838" s="165">
        <v>6430028226757</v>
      </c>
      <c r="L838" s="95">
        <v>1</v>
      </c>
      <c r="M838" s="12">
        <v>335</v>
      </c>
      <c r="N838" s="12">
        <v>750</v>
      </c>
      <c r="O838" s="12">
        <v>645</v>
      </c>
      <c r="P838" s="12">
        <v>74</v>
      </c>
      <c r="Q838" s="12">
        <v>540</v>
      </c>
      <c r="R838" s="12">
        <v>857</v>
      </c>
      <c r="S838" s="12">
        <v>815</v>
      </c>
      <c r="T838" s="12">
        <v>94</v>
      </c>
      <c r="U838" s="12" t="s">
        <v>2319</v>
      </c>
    </row>
    <row r="839" spans="1:21">
      <c r="A839" s="164" t="s">
        <v>4370</v>
      </c>
      <c r="B839" s="164" t="s">
        <v>2749</v>
      </c>
      <c r="C839" s="164">
        <v>87900</v>
      </c>
      <c r="D839" s="221" t="s">
        <v>4374</v>
      </c>
      <c r="E839" s="164" t="s">
        <v>1339</v>
      </c>
      <c r="F839" s="218" t="s">
        <v>1340</v>
      </c>
      <c r="G839" s="214">
        <v>12526.022915999998</v>
      </c>
      <c r="H839" s="214">
        <v>8072.4195719999989</v>
      </c>
      <c r="K839" s="165">
        <v>6430028226764</v>
      </c>
      <c r="L839" s="95">
        <v>1</v>
      </c>
      <c r="M839" s="12">
        <v>335</v>
      </c>
      <c r="N839" s="12">
        <v>750</v>
      </c>
      <c r="O839" s="12">
        <v>645</v>
      </c>
      <c r="P839" s="12">
        <v>74</v>
      </c>
      <c r="Q839" s="12">
        <v>540</v>
      </c>
      <c r="R839" s="12">
        <v>857</v>
      </c>
      <c r="S839" s="12">
        <v>815</v>
      </c>
      <c r="T839" s="12">
        <v>94</v>
      </c>
      <c r="U839" s="12" t="s">
        <v>2320</v>
      </c>
    </row>
    <row r="840" spans="1:21">
      <c r="A840" s="164" t="s">
        <v>4370</v>
      </c>
      <c r="B840" s="164" t="s">
        <v>2749</v>
      </c>
      <c r="C840" s="164">
        <v>87900</v>
      </c>
      <c r="D840" s="221" t="s">
        <v>3036</v>
      </c>
      <c r="E840" s="164" t="s">
        <v>2377</v>
      </c>
      <c r="F840" s="218" t="s">
        <v>2378</v>
      </c>
      <c r="G840" s="214">
        <v>13800.078935999998</v>
      </c>
      <c r="H840" s="214">
        <v>8868.6947519999994</v>
      </c>
      <c r="K840" s="165">
        <v>6430028227297</v>
      </c>
      <c r="L840" s="95">
        <v>1</v>
      </c>
      <c r="M840" s="12">
        <v>335</v>
      </c>
      <c r="N840" s="12">
        <v>750</v>
      </c>
      <c r="O840" s="12">
        <v>1300</v>
      </c>
      <c r="P840" s="12">
        <v>90</v>
      </c>
      <c r="Q840" s="12">
        <v>540</v>
      </c>
      <c r="R840" s="12">
        <v>857</v>
      </c>
      <c r="S840" s="12">
        <v>1460</v>
      </c>
      <c r="T840" s="12">
        <v>111</v>
      </c>
      <c r="U840" s="12" t="s">
        <v>2379</v>
      </c>
    </row>
    <row r="841" spans="1:21">
      <c r="A841" s="164" t="s">
        <v>4370</v>
      </c>
      <c r="B841" s="164" t="s">
        <v>2749</v>
      </c>
      <c r="C841" s="164">
        <v>87900</v>
      </c>
      <c r="D841" s="221" t="s">
        <v>3039</v>
      </c>
      <c r="E841" s="164" t="s">
        <v>2386</v>
      </c>
      <c r="F841" s="218" t="s">
        <v>2387</v>
      </c>
      <c r="G841" s="214">
        <v>14145.128891999995</v>
      </c>
      <c r="H841" s="214">
        <v>9084.3490079999992</v>
      </c>
      <c r="K841" s="165">
        <v>6430028227327</v>
      </c>
      <c r="L841" s="95">
        <v>1</v>
      </c>
      <c r="M841" s="12">
        <v>335</v>
      </c>
      <c r="N841" s="12">
        <v>750</v>
      </c>
      <c r="O841" s="12">
        <v>1300</v>
      </c>
      <c r="P841" s="12">
        <v>95</v>
      </c>
      <c r="Q841" s="12">
        <v>540</v>
      </c>
      <c r="R841" s="12">
        <v>857</v>
      </c>
      <c r="S841" s="12">
        <v>1460</v>
      </c>
      <c r="T841" s="12">
        <v>116</v>
      </c>
      <c r="U841" s="12" t="s">
        <v>2388</v>
      </c>
    </row>
    <row r="842" spans="1:21">
      <c r="A842" s="164" t="s">
        <v>4370</v>
      </c>
      <c r="B842" s="164" t="s">
        <v>2749</v>
      </c>
      <c r="C842" s="164">
        <v>87900</v>
      </c>
      <c r="D842" s="221" t="s">
        <v>3037</v>
      </c>
      <c r="E842" s="164" t="s">
        <v>2380</v>
      </c>
      <c r="F842" s="218" t="s">
        <v>2381</v>
      </c>
      <c r="G842" s="214">
        <v>16977.360851999998</v>
      </c>
      <c r="H842" s="214">
        <v>10854.513647999998</v>
      </c>
      <c r="K842" s="165">
        <v>6430028227303</v>
      </c>
      <c r="L842" s="95">
        <v>1</v>
      </c>
      <c r="M842" s="12">
        <v>335</v>
      </c>
      <c r="N842" s="12">
        <v>750</v>
      </c>
      <c r="O842" s="12">
        <v>1300</v>
      </c>
      <c r="P842" s="12">
        <v>252</v>
      </c>
      <c r="Q842" s="12">
        <v>540</v>
      </c>
      <c r="R842" s="12">
        <v>857</v>
      </c>
      <c r="S842" s="12">
        <v>1460</v>
      </c>
      <c r="T842" s="12">
        <v>273</v>
      </c>
      <c r="U842" s="12" t="s">
        <v>2382</v>
      </c>
    </row>
    <row r="843" spans="1:21">
      <c r="A843" s="164" t="s">
        <v>4370</v>
      </c>
      <c r="B843" s="164" t="s">
        <v>2749</v>
      </c>
      <c r="C843" s="164">
        <v>87900</v>
      </c>
      <c r="D843" s="221" t="s">
        <v>3040</v>
      </c>
      <c r="E843" s="164" t="s">
        <v>2389</v>
      </c>
      <c r="F843" s="218" t="s">
        <v>2390</v>
      </c>
      <c r="G843" s="214">
        <v>17322.42654</v>
      </c>
      <c r="H843" s="214">
        <v>11070.167903999998</v>
      </c>
      <c r="K843" s="165">
        <v>6430028227334</v>
      </c>
      <c r="L843" s="95">
        <v>1</v>
      </c>
      <c r="M843" s="12">
        <v>335</v>
      </c>
      <c r="N843" s="12">
        <v>750</v>
      </c>
      <c r="O843" s="12">
        <v>1300</v>
      </c>
      <c r="P843" s="12">
        <v>257</v>
      </c>
      <c r="Q843" s="12">
        <v>540</v>
      </c>
      <c r="R843" s="12">
        <v>857</v>
      </c>
      <c r="S843" s="12">
        <v>1460</v>
      </c>
      <c r="T843" s="12">
        <v>278</v>
      </c>
      <c r="U843" s="12" t="s">
        <v>2391</v>
      </c>
    </row>
    <row r="844" spans="1:21">
      <c r="A844" s="164" t="s">
        <v>4370</v>
      </c>
      <c r="B844" s="164" t="s">
        <v>2749</v>
      </c>
      <c r="C844" s="164">
        <v>87900</v>
      </c>
      <c r="D844" s="221" t="s">
        <v>3038</v>
      </c>
      <c r="E844" s="164" t="s">
        <v>2383</v>
      </c>
      <c r="F844" s="218" t="s">
        <v>2384</v>
      </c>
      <c r="G844" s="214">
        <v>16826.034743999997</v>
      </c>
      <c r="H844" s="214">
        <v>10759.917131999999</v>
      </c>
      <c r="K844" s="165">
        <v>6430028227310</v>
      </c>
      <c r="L844" s="95">
        <v>1</v>
      </c>
      <c r="M844" s="12">
        <v>335</v>
      </c>
      <c r="N844" s="12">
        <v>750</v>
      </c>
      <c r="O844" s="12">
        <v>1300</v>
      </c>
      <c r="P844" s="12">
        <v>252</v>
      </c>
      <c r="Q844" s="12">
        <v>540</v>
      </c>
      <c r="R844" s="12">
        <v>857</v>
      </c>
      <c r="S844" s="12">
        <v>1460</v>
      </c>
      <c r="T844" s="12">
        <v>273</v>
      </c>
      <c r="U844" s="12" t="s">
        <v>2385</v>
      </c>
    </row>
    <row r="845" spans="1:21">
      <c r="A845" s="164" t="s">
        <v>4370</v>
      </c>
      <c r="B845" s="164" t="s">
        <v>2749</v>
      </c>
      <c r="C845" s="164">
        <v>87900</v>
      </c>
      <c r="D845" s="221" t="s">
        <v>3037</v>
      </c>
      <c r="E845" s="164" t="s">
        <v>2473</v>
      </c>
      <c r="F845" s="218" t="s">
        <v>2474</v>
      </c>
      <c r="G845" s="214">
        <v>17612.854991999997</v>
      </c>
      <c r="H845" s="214">
        <v>11251.683719999999</v>
      </c>
      <c r="K845" s="165">
        <v>6430028228447</v>
      </c>
      <c r="L845" s="95">
        <v>1</v>
      </c>
      <c r="M845" s="12">
        <v>335</v>
      </c>
      <c r="N845" s="12">
        <v>750</v>
      </c>
      <c r="O845" s="12">
        <v>1300</v>
      </c>
      <c r="P845" s="12">
        <v>252</v>
      </c>
      <c r="Q845" s="12">
        <v>540</v>
      </c>
      <c r="R845" s="12">
        <v>857</v>
      </c>
      <c r="S845" s="12">
        <v>1460</v>
      </c>
      <c r="T845" s="12">
        <v>273</v>
      </c>
      <c r="U845" s="12" t="s">
        <v>2475</v>
      </c>
    </row>
    <row r="846" spans="1:21">
      <c r="A846" s="164" t="s">
        <v>4370</v>
      </c>
      <c r="B846" s="164" t="s">
        <v>2749</v>
      </c>
      <c r="C846" s="164">
        <v>87900</v>
      </c>
      <c r="D846" s="221" t="s">
        <v>3040</v>
      </c>
      <c r="E846" s="164" t="s">
        <v>2476</v>
      </c>
      <c r="F846" s="218" t="s">
        <v>2477</v>
      </c>
      <c r="G846" s="214">
        <v>17957.889216</v>
      </c>
      <c r="H846" s="214">
        <v>11467.322243999999</v>
      </c>
      <c r="K846" s="165">
        <v>6430028228454</v>
      </c>
      <c r="L846" s="95">
        <v>1</v>
      </c>
      <c r="M846" s="12">
        <v>335</v>
      </c>
      <c r="N846" s="12">
        <v>750</v>
      </c>
      <c r="O846" s="12">
        <v>1300</v>
      </c>
      <c r="P846" s="12">
        <v>257</v>
      </c>
      <c r="Q846" s="12">
        <v>540</v>
      </c>
      <c r="R846" s="12">
        <v>857</v>
      </c>
      <c r="S846" s="12">
        <v>1460</v>
      </c>
      <c r="T846" s="12">
        <v>278</v>
      </c>
      <c r="U846" s="12" t="s">
        <v>2478</v>
      </c>
    </row>
    <row r="847" spans="1:21">
      <c r="A847" s="164" t="s">
        <v>4370</v>
      </c>
      <c r="B847" s="164" t="s">
        <v>2749</v>
      </c>
      <c r="C847" s="164">
        <v>87900</v>
      </c>
      <c r="D847" s="221" t="s">
        <v>3041</v>
      </c>
      <c r="E847" s="164" t="s">
        <v>2392</v>
      </c>
      <c r="F847" s="218" t="s">
        <v>2393</v>
      </c>
      <c r="G847" s="214">
        <v>17171.100431999999</v>
      </c>
      <c r="H847" s="214">
        <v>10975.587119999998</v>
      </c>
      <c r="K847" s="165">
        <v>6430028227341</v>
      </c>
      <c r="L847" s="95">
        <v>1</v>
      </c>
      <c r="M847" s="12">
        <v>335</v>
      </c>
      <c r="N847" s="12">
        <v>750</v>
      </c>
      <c r="O847" s="12">
        <v>1300</v>
      </c>
      <c r="P847" s="12">
        <v>257</v>
      </c>
      <c r="Q847" s="12">
        <v>540</v>
      </c>
      <c r="R847" s="12">
        <v>857</v>
      </c>
      <c r="S847" s="12">
        <v>1460</v>
      </c>
      <c r="T847" s="12">
        <v>278</v>
      </c>
      <c r="U847" s="12" t="s">
        <v>2394</v>
      </c>
    </row>
    <row r="848" spans="1:21">
      <c r="A848" s="164" t="s">
        <v>4370</v>
      </c>
      <c r="B848" s="164" t="s">
        <v>2749</v>
      </c>
      <c r="C848" s="164">
        <v>87900</v>
      </c>
      <c r="D848" s="221" t="s">
        <v>3046</v>
      </c>
      <c r="E848" s="164" t="s">
        <v>2407</v>
      </c>
      <c r="F848" s="218" t="s">
        <v>2408</v>
      </c>
      <c r="G848" s="214">
        <v>13276.628099999998</v>
      </c>
      <c r="H848" s="214">
        <v>8541.5320800000009</v>
      </c>
      <c r="K848" s="165">
        <v>6430028227396</v>
      </c>
      <c r="L848" s="95">
        <v>1</v>
      </c>
      <c r="M848" s="12">
        <v>335</v>
      </c>
      <c r="N848" s="12">
        <v>750</v>
      </c>
      <c r="O848" s="12">
        <v>645</v>
      </c>
      <c r="P848" s="12">
        <v>74</v>
      </c>
      <c r="Q848" s="12">
        <v>540</v>
      </c>
      <c r="R848" s="12">
        <v>857</v>
      </c>
      <c r="S848" s="12">
        <v>815</v>
      </c>
      <c r="T848" s="12">
        <v>94</v>
      </c>
      <c r="U848" s="12" t="s">
        <v>2409</v>
      </c>
    </row>
    <row r="849" spans="1:21">
      <c r="A849" s="164" t="s">
        <v>4370</v>
      </c>
      <c r="B849" s="164" t="s">
        <v>2749</v>
      </c>
      <c r="C849" s="164">
        <v>87900</v>
      </c>
      <c r="D849" s="221" t="s">
        <v>3047</v>
      </c>
      <c r="E849" s="164" t="s">
        <v>2410</v>
      </c>
      <c r="F849" s="218" t="s">
        <v>2411</v>
      </c>
      <c r="G849" s="214">
        <v>13621.678055999999</v>
      </c>
      <c r="H849" s="214">
        <v>8757.2020679999987</v>
      </c>
      <c r="K849" s="165">
        <v>6430028227402</v>
      </c>
      <c r="L849" s="95">
        <v>1</v>
      </c>
      <c r="M849" s="12">
        <v>335</v>
      </c>
      <c r="N849" s="12">
        <v>750</v>
      </c>
      <c r="O849" s="12">
        <v>645</v>
      </c>
      <c r="P849" s="12">
        <v>74</v>
      </c>
      <c r="Q849" s="12">
        <v>540</v>
      </c>
      <c r="R849" s="12">
        <v>857</v>
      </c>
      <c r="S849" s="12">
        <v>815</v>
      </c>
      <c r="T849" s="12">
        <v>94</v>
      </c>
      <c r="U849" s="12" t="s">
        <v>2412</v>
      </c>
    </row>
    <row r="850" spans="1:21">
      <c r="A850" s="164" t="s">
        <v>4370</v>
      </c>
      <c r="B850" s="164" t="s">
        <v>2749</v>
      </c>
      <c r="C850" s="164">
        <v>87900</v>
      </c>
      <c r="D850" s="221" t="s">
        <v>3067</v>
      </c>
      <c r="E850" s="164" t="s">
        <v>1006</v>
      </c>
      <c r="F850" s="218" t="s">
        <v>1007</v>
      </c>
      <c r="G850" s="214">
        <v>14323.498307999997</v>
      </c>
      <c r="H850" s="214">
        <v>9195.841692</v>
      </c>
      <c r="K850" s="165">
        <v>6430028225705</v>
      </c>
      <c r="L850" s="95">
        <v>1</v>
      </c>
      <c r="M850" s="12">
        <v>335</v>
      </c>
      <c r="N850" s="12">
        <v>750</v>
      </c>
      <c r="O850" s="12">
        <v>1300</v>
      </c>
      <c r="P850" s="12">
        <v>90</v>
      </c>
      <c r="Q850" s="12">
        <v>540</v>
      </c>
      <c r="R850" s="12">
        <v>857</v>
      </c>
      <c r="S850" s="12">
        <v>1460</v>
      </c>
      <c r="T850" s="12">
        <v>111</v>
      </c>
      <c r="U850" s="12" t="s">
        <v>2309</v>
      </c>
    </row>
    <row r="851" spans="1:21">
      <c r="A851" s="164" t="s">
        <v>4370</v>
      </c>
      <c r="B851" s="164" t="s">
        <v>2749</v>
      </c>
      <c r="C851" s="164">
        <v>87900</v>
      </c>
      <c r="D851" s="221" t="s">
        <v>3069</v>
      </c>
      <c r="E851" s="164" t="s">
        <v>1012</v>
      </c>
      <c r="F851" s="218" t="s">
        <v>1013</v>
      </c>
      <c r="G851" s="214">
        <v>14668.563995999999</v>
      </c>
      <c r="H851" s="214">
        <v>9411.495947999998</v>
      </c>
      <c r="K851" s="165">
        <v>6430028225736</v>
      </c>
      <c r="L851" s="95">
        <v>1</v>
      </c>
      <c r="M851" s="12">
        <v>335</v>
      </c>
      <c r="N851" s="12">
        <v>750</v>
      </c>
      <c r="O851" s="12">
        <v>1300</v>
      </c>
      <c r="P851" s="12">
        <v>95</v>
      </c>
      <c r="Q851" s="12">
        <v>540</v>
      </c>
      <c r="R851" s="12">
        <v>857</v>
      </c>
      <c r="S851" s="12">
        <v>1460</v>
      </c>
      <c r="T851" s="12">
        <v>116</v>
      </c>
      <c r="U851" s="12" t="s">
        <v>2312</v>
      </c>
    </row>
    <row r="852" spans="1:21">
      <c r="A852" s="164" t="s">
        <v>4370</v>
      </c>
      <c r="B852" s="164" t="s">
        <v>2749</v>
      </c>
      <c r="C852" s="164">
        <v>87900</v>
      </c>
      <c r="D852" s="221" t="s">
        <v>3052</v>
      </c>
      <c r="E852" s="164" t="s">
        <v>1008</v>
      </c>
      <c r="F852" s="218" t="s">
        <v>1009</v>
      </c>
      <c r="G852" s="214">
        <v>17500.827419999998</v>
      </c>
      <c r="H852" s="214">
        <v>11181.660587999999</v>
      </c>
      <c r="K852" s="165">
        <v>6430028225712</v>
      </c>
      <c r="L852" s="95">
        <v>1</v>
      </c>
      <c r="M852" s="12">
        <v>335</v>
      </c>
      <c r="N852" s="12">
        <v>750</v>
      </c>
      <c r="O852" s="12">
        <v>1300</v>
      </c>
      <c r="P852" s="12">
        <v>252</v>
      </c>
      <c r="Q852" s="12">
        <v>540</v>
      </c>
      <c r="R852" s="12">
        <v>857</v>
      </c>
      <c r="S852" s="12">
        <v>1460</v>
      </c>
      <c r="T852" s="12">
        <v>273</v>
      </c>
      <c r="U852" s="12" t="s">
        <v>2310</v>
      </c>
    </row>
    <row r="853" spans="1:21">
      <c r="A853" s="164" t="s">
        <v>4370</v>
      </c>
      <c r="B853" s="164" t="s">
        <v>2749</v>
      </c>
      <c r="C853" s="164">
        <v>87900</v>
      </c>
      <c r="D853" s="221" t="s">
        <v>3053</v>
      </c>
      <c r="E853" s="164" t="s">
        <v>1014</v>
      </c>
      <c r="F853" s="218" t="s">
        <v>1015</v>
      </c>
      <c r="G853" s="214">
        <v>17845.845911999997</v>
      </c>
      <c r="H853" s="214">
        <v>11397.314843999997</v>
      </c>
      <c r="K853" s="165">
        <v>6430028225743</v>
      </c>
      <c r="L853" s="95">
        <v>1</v>
      </c>
      <c r="M853" s="12">
        <v>335</v>
      </c>
      <c r="N853" s="12">
        <v>750</v>
      </c>
      <c r="O853" s="12">
        <v>1300</v>
      </c>
      <c r="P853" s="12">
        <v>257</v>
      </c>
      <c r="Q853" s="12">
        <v>540</v>
      </c>
      <c r="R853" s="12">
        <v>857</v>
      </c>
      <c r="S853" s="12">
        <v>1460</v>
      </c>
      <c r="T853" s="12">
        <v>278</v>
      </c>
      <c r="U853" s="12" t="s">
        <v>2310</v>
      </c>
    </row>
    <row r="854" spans="1:21">
      <c r="A854" s="164" t="s">
        <v>4370</v>
      </c>
      <c r="B854" s="164" t="s">
        <v>2749</v>
      </c>
      <c r="C854" s="164">
        <v>87900</v>
      </c>
      <c r="D854" s="221" t="s">
        <v>3068</v>
      </c>
      <c r="E854" s="164" t="s">
        <v>1010</v>
      </c>
      <c r="F854" s="218" t="s">
        <v>1011</v>
      </c>
      <c r="G854" s="214">
        <v>17349.469847999997</v>
      </c>
      <c r="H854" s="214">
        <v>11087.064071999997</v>
      </c>
      <c r="K854" s="165">
        <v>6430028225729</v>
      </c>
      <c r="L854" s="95">
        <v>1</v>
      </c>
      <c r="M854" s="12">
        <v>335</v>
      </c>
      <c r="N854" s="12">
        <v>750</v>
      </c>
      <c r="O854" s="12">
        <v>1300</v>
      </c>
      <c r="P854" s="12">
        <v>252</v>
      </c>
      <c r="Q854" s="12">
        <v>540</v>
      </c>
      <c r="R854" s="12">
        <v>857</v>
      </c>
      <c r="S854" s="12">
        <v>1460</v>
      </c>
      <c r="T854" s="12">
        <v>273</v>
      </c>
      <c r="U854" s="12" t="s">
        <v>2311</v>
      </c>
    </row>
    <row r="855" spans="1:21">
      <c r="A855" s="164" t="s">
        <v>4370</v>
      </c>
      <c r="B855" s="164" t="s">
        <v>2749</v>
      </c>
      <c r="C855" s="164">
        <v>87900</v>
      </c>
      <c r="D855" s="221" t="s">
        <v>3052</v>
      </c>
      <c r="E855" s="164" t="s">
        <v>2437</v>
      </c>
      <c r="F855" s="218" t="s">
        <v>2438</v>
      </c>
      <c r="G855" s="214">
        <v>18136.274363999997</v>
      </c>
      <c r="H855" s="214">
        <v>11578.83066</v>
      </c>
      <c r="K855" s="165">
        <v>6430028228324</v>
      </c>
      <c r="L855" s="95">
        <v>1</v>
      </c>
      <c r="M855" s="12">
        <v>335</v>
      </c>
      <c r="N855" s="12">
        <v>750</v>
      </c>
      <c r="O855" s="12">
        <v>1300</v>
      </c>
      <c r="P855" s="12">
        <v>252</v>
      </c>
      <c r="Q855" s="12">
        <v>540</v>
      </c>
      <c r="R855" s="12">
        <v>857</v>
      </c>
      <c r="S855" s="12">
        <v>1460</v>
      </c>
      <c r="T855" s="12">
        <v>273</v>
      </c>
      <c r="U855" s="12" t="s">
        <v>2439</v>
      </c>
    </row>
    <row r="856" spans="1:21">
      <c r="A856" s="164" t="s">
        <v>4370</v>
      </c>
      <c r="B856" s="164" t="s">
        <v>2749</v>
      </c>
      <c r="C856" s="164">
        <v>87900</v>
      </c>
      <c r="D856" s="221" t="s">
        <v>3053</v>
      </c>
      <c r="E856" s="164" t="s">
        <v>2440</v>
      </c>
      <c r="F856" s="218" t="s">
        <v>2441</v>
      </c>
      <c r="G856" s="214">
        <v>18481.340051999996</v>
      </c>
      <c r="H856" s="214">
        <v>11794.484915999998</v>
      </c>
      <c r="K856" s="165">
        <v>6430028228331</v>
      </c>
      <c r="L856" s="95">
        <v>1</v>
      </c>
      <c r="M856" s="12">
        <v>335</v>
      </c>
      <c r="N856" s="12">
        <v>750</v>
      </c>
      <c r="O856" s="12">
        <v>1300</v>
      </c>
      <c r="P856" s="12">
        <v>257</v>
      </c>
      <c r="Q856" s="12">
        <v>540</v>
      </c>
      <c r="R856" s="12">
        <v>857</v>
      </c>
      <c r="S856" s="12">
        <v>1460</v>
      </c>
      <c r="T856" s="12">
        <v>278</v>
      </c>
      <c r="U856" s="12" t="s">
        <v>2442</v>
      </c>
    </row>
    <row r="857" spans="1:21">
      <c r="A857" s="164" t="s">
        <v>4370</v>
      </c>
      <c r="B857" s="164" t="s">
        <v>2749</v>
      </c>
      <c r="C857" s="164">
        <v>87900</v>
      </c>
      <c r="D857" s="221" t="s">
        <v>3070</v>
      </c>
      <c r="E857" s="164" t="s">
        <v>1016</v>
      </c>
      <c r="F857" s="218" t="s">
        <v>1017</v>
      </c>
      <c r="G857" s="214">
        <v>17694.519803999996</v>
      </c>
      <c r="H857" s="214">
        <v>11302.718327999999</v>
      </c>
      <c r="K857" s="165">
        <v>6430028225750</v>
      </c>
      <c r="L857" s="95">
        <v>1</v>
      </c>
      <c r="M857" s="12">
        <v>335</v>
      </c>
      <c r="N857" s="12">
        <v>750</v>
      </c>
      <c r="O857" s="12">
        <v>1300</v>
      </c>
      <c r="P857" s="12">
        <v>257</v>
      </c>
      <c r="Q857" s="12">
        <v>540</v>
      </c>
      <c r="R857" s="12">
        <v>857</v>
      </c>
      <c r="S857" s="12">
        <v>1460</v>
      </c>
      <c r="T857" s="12">
        <v>278</v>
      </c>
      <c r="U857" s="12" t="s">
        <v>2311</v>
      </c>
    </row>
    <row r="858" spans="1:21">
      <c r="A858" s="164" t="s">
        <v>4370</v>
      </c>
      <c r="B858" s="164" t="s">
        <v>2749</v>
      </c>
      <c r="C858" s="164">
        <v>87900</v>
      </c>
      <c r="D858" s="221" t="s">
        <v>4375</v>
      </c>
      <c r="E858" s="164" t="s">
        <v>1341</v>
      </c>
      <c r="F858" s="218" t="s">
        <v>1342</v>
      </c>
      <c r="G858" s="214">
        <v>13800.078935999998</v>
      </c>
      <c r="H858" s="214">
        <v>8868.6947519999994</v>
      </c>
      <c r="K858" s="165">
        <v>6430028226771</v>
      </c>
      <c r="L858" s="95">
        <v>1</v>
      </c>
      <c r="M858" s="12">
        <v>335</v>
      </c>
      <c r="N858" s="12">
        <v>750</v>
      </c>
      <c r="O858" s="12">
        <v>645</v>
      </c>
      <c r="P858" s="12">
        <v>74</v>
      </c>
      <c r="Q858" s="12">
        <v>540</v>
      </c>
      <c r="R858" s="12">
        <v>857</v>
      </c>
      <c r="S858" s="12">
        <v>815</v>
      </c>
      <c r="T858" s="12">
        <v>94</v>
      </c>
      <c r="U858" s="12" t="s">
        <v>2321</v>
      </c>
    </row>
    <row r="859" spans="1:21">
      <c r="A859" s="164" t="s">
        <v>4370</v>
      </c>
      <c r="B859" s="164" t="s">
        <v>2749</v>
      </c>
      <c r="C859" s="164">
        <v>87900</v>
      </c>
      <c r="D859" s="221" t="s">
        <v>4376</v>
      </c>
      <c r="E859" s="164" t="s">
        <v>1343</v>
      </c>
      <c r="F859" s="218" t="s">
        <v>1344</v>
      </c>
      <c r="G859" s="214">
        <v>14145.128891999995</v>
      </c>
      <c r="H859" s="214">
        <v>9084.3490079999992</v>
      </c>
      <c r="K859" s="165">
        <v>6430028226788</v>
      </c>
      <c r="L859" s="95">
        <v>1</v>
      </c>
      <c r="M859" s="12">
        <v>335</v>
      </c>
      <c r="N859" s="12">
        <v>750</v>
      </c>
      <c r="O859" s="12">
        <v>645</v>
      </c>
      <c r="P859" s="12">
        <v>74</v>
      </c>
      <c r="Q859" s="12">
        <v>540</v>
      </c>
      <c r="R859" s="12">
        <v>857</v>
      </c>
      <c r="S859" s="12">
        <v>815</v>
      </c>
      <c r="T859" s="12">
        <v>94</v>
      </c>
      <c r="U859" s="12" t="s">
        <v>2322</v>
      </c>
    </row>
    <row r="860" spans="1:21">
      <c r="A860" s="164" t="s">
        <v>4370</v>
      </c>
      <c r="B860" s="164" t="s">
        <v>2749</v>
      </c>
      <c r="C860" s="164">
        <v>87900</v>
      </c>
      <c r="D860" s="221" t="s">
        <v>3071</v>
      </c>
      <c r="E860" s="164" t="s">
        <v>1018</v>
      </c>
      <c r="F860" s="218" t="s">
        <v>1019</v>
      </c>
      <c r="G860" s="214">
        <v>14370.851627999999</v>
      </c>
      <c r="H860" s="214">
        <v>9225.4335839999985</v>
      </c>
      <c r="K860" s="165">
        <v>6430028225767</v>
      </c>
      <c r="L860" s="95">
        <v>1</v>
      </c>
      <c r="M860" s="12">
        <v>335</v>
      </c>
      <c r="N860" s="12">
        <v>750</v>
      </c>
      <c r="O860" s="12">
        <v>1300</v>
      </c>
      <c r="P860" s="12">
        <v>90</v>
      </c>
      <c r="Q860" s="12">
        <v>540</v>
      </c>
      <c r="R860" s="12">
        <v>857</v>
      </c>
      <c r="S860" s="12">
        <v>1460</v>
      </c>
      <c r="T860" s="12">
        <v>111</v>
      </c>
      <c r="U860" s="12" t="s">
        <v>2313</v>
      </c>
    </row>
    <row r="861" spans="1:21">
      <c r="A861" s="164" t="s">
        <v>4370</v>
      </c>
      <c r="B861" s="164" t="s">
        <v>2749</v>
      </c>
      <c r="C861" s="164">
        <v>87900</v>
      </c>
      <c r="D861" s="221" t="s">
        <v>3073</v>
      </c>
      <c r="E861" s="164" t="s">
        <v>1022</v>
      </c>
      <c r="F861" s="218" t="s">
        <v>1023</v>
      </c>
      <c r="G861" s="214">
        <v>14715.901583999999</v>
      </c>
      <c r="H861" s="214">
        <v>9441.0878399999983</v>
      </c>
      <c r="K861" s="165">
        <v>6430028225781</v>
      </c>
      <c r="L861" s="95">
        <v>1</v>
      </c>
      <c r="M861" s="12">
        <v>335</v>
      </c>
      <c r="N861" s="12">
        <v>750</v>
      </c>
      <c r="O861" s="12">
        <v>1300</v>
      </c>
      <c r="P861" s="12">
        <v>95</v>
      </c>
      <c r="Q861" s="12">
        <v>540</v>
      </c>
      <c r="R861" s="12">
        <v>857</v>
      </c>
      <c r="S861" s="12">
        <v>1460</v>
      </c>
      <c r="T861" s="12">
        <v>116</v>
      </c>
      <c r="U861" s="12" t="s">
        <v>2315</v>
      </c>
    </row>
    <row r="862" spans="1:21">
      <c r="A862" s="164" t="s">
        <v>4370</v>
      </c>
      <c r="B862" s="164" t="s">
        <v>2749</v>
      </c>
      <c r="C862" s="164">
        <v>87900</v>
      </c>
      <c r="D862" s="221" t="s">
        <v>3072</v>
      </c>
      <c r="E862" s="164" t="s">
        <v>1020</v>
      </c>
      <c r="F862" s="218" t="s">
        <v>1021</v>
      </c>
      <c r="G862" s="214">
        <v>17396.807435999996</v>
      </c>
      <c r="H862" s="214">
        <v>11116.655963999998</v>
      </c>
      <c r="K862" s="165">
        <v>6430028225774</v>
      </c>
      <c r="L862" s="95">
        <v>1</v>
      </c>
      <c r="M862" s="12">
        <v>335</v>
      </c>
      <c r="N862" s="12">
        <v>750</v>
      </c>
      <c r="O862" s="12">
        <v>1300</v>
      </c>
      <c r="P862" s="12">
        <v>252</v>
      </c>
      <c r="Q862" s="12">
        <v>540</v>
      </c>
      <c r="R862" s="12">
        <v>857</v>
      </c>
      <c r="S862" s="12">
        <v>1460</v>
      </c>
      <c r="T862" s="12">
        <v>273</v>
      </c>
      <c r="U862" s="12" t="s">
        <v>2314</v>
      </c>
    </row>
    <row r="863" spans="1:21">
      <c r="A863" s="164" t="s">
        <v>4370</v>
      </c>
      <c r="B863" s="164" t="s">
        <v>2749</v>
      </c>
      <c r="C863" s="164">
        <v>87900</v>
      </c>
      <c r="D863" s="221" t="s">
        <v>3054</v>
      </c>
      <c r="E863" s="164" t="s">
        <v>2443</v>
      </c>
      <c r="F863" s="218" t="s">
        <v>2444</v>
      </c>
      <c r="G863" s="214">
        <v>18183.627683999995</v>
      </c>
      <c r="H863" s="214">
        <v>11608.406819999998</v>
      </c>
      <c r="K863" s="165">
        <v>6430028228348</v>
      </c>
      <c r="L863" s="95">
        <v>1</v>
      </c>
      <c r="M863" s="12">
        <v>335</v>
      </c>
      <c r="N863" s="12">
        <v>750</v>
      </c>
      <c r="O863" s="12">
        <v>1300</v>
      </c>
      <c r="P863" s="12">
        <v>252</v>
      </c>
      <c r="Q863" s="12">
        <v>540</v>
      </c>
      <c r="R863" s="12">
        <v>857</v>
      </c>
      <c r="S863" s="12">
        <v>1460</v>
      </c>
      <c r="T863" s="12">
        <v>273</v>
      </c>
      <c r="U863" s="12" t="s">
        <v>2445</v>
      </c>
    </row>
    <row r="864" spans="1:21">
      <c r="A864" s="164" t="s">
        <v>4370</v>
      </c>
      <c r="B864" s="164" t="s">
        <v>2749</v>
      </c>
      <c r="C864" s="164">
        <v>87900</v>
      </c>
      <c r="D864" s="221" t="s">
        <v>3055</v>
      </c>
      <c r="E864" s="164" t="s">
        <v>2446</v>
      </c>
      <c r="F864" s="218" t="s">
        <v>2447</v>
      </c>
      <c r="G864" s="214">
        <v>18528.677639999998</v>
      </c>
      <c r="H864" s="214">
        <v>11824.076807999998</v>
      </c>
      <c r="K864" s="165">
        <v>6430028228355</v>
      </c>
      <c r="L864" s="95">
        <v>1</v>
      </c>
      <c r="M864" s="12">
        <v>335</v>
      </c>
      <c r="N864" s="12">
        <v>750</v>
      </c>
      <c r="O864" s="12">
        <v>1300</v>
      </c>
      <c r="P864" s="12">
        <v>257</v>
      </c>
      <c r="Q864" s="12">
        <v>540</v>
      </c>
      <c r="R864" s="12">
        <v>857</v>
      </c>
      <c r="S864" s="12">
        <v>1460</v>
      </c>
      <c r="T864" s="12">
        <v>278</v>
      </c>
      <c r="U864" s="12" t="s">
        <v>2448</v>
      </c>
    </row>
    <row r="865" spans="1:21">
      <c r="A865" s="164" t="s">
        <v>4370</v>
      </c>
      <c r="B865" s="164" t="s">
        <v>2749</v>
      </c>
      <c r="C865" s="164">
        <v>87900</v>
      </c>
      <c r="D865" s="221" t="s">
        <v>3074</v>
      </c>
      <c r="E865" s="164" t="s">
        <v>1024</v>
      </c>
      <c r="F865" s="218" t="s">
        <v>1025</v>
      </c>
      <c r="G865" s="214">
        <v>17741.873123999994</v>
      </c>
      <c r="H865" s="214">
        <v>11332.310219999998</v>
      </c>
      <c r="K865" s="165">
        <v>6430028225798</v>
      </c>
      <c r="L865" s="95">
        <v>1</v>
      </c>
      <c r="M865" s="12">
        <v>335</v>
      </c>
      <c r="N865" s="12">
        <v>750</v>
      </c>
      <c r="O865" s="12">
        <v>1300</v>
      </c>
      <c r="P865" s="12">
        <v>257</v>
      </c>
      <c r="Q865" s="12">
        <v>540</v>
      </c>
      <c r="R865" s="12">
        <v>857</v>
      </c>
      <c r="S865" s="12">
        <v>1460</v>
      </c>
      <c r="T865" s="12">
        <v>278</v>
      </c>
      <c r="U865" s="12" t="s">
        <v>2316</v>
      </c>
    </row>
    <row r="866" spans="1:21">
      <c r="A866" s="164" t="s">
        <v>4370</v>
      </c>
      <c r="B866" s="164" t="s">
        <v>2749</v>
      </c>
      <c r="C866" s="164">
        <v>87900</v>
      </c>
      <c r="D866" s="221" t="s">
        <v>4377</v>
      </c>
      <c r="E866" s="164" t="s">
        <v>1345</v>
      </c>
      <c r="F866" s="218" t="s">
        <v>1346</v>
      </c>
      <c r="G866" s="214">
        <v>13847.416523999997</v>
      </c>
      <c r="H866" s="214">
        <v>8898.286643999998</v>
      </c>
      <c r="K866" s="165">
        <v>6430028226795</v>
      </c>
      <c r="L866" s="95">
        <v>1</v>
      </c>
      <c r="M866" s="12">
        <v>335</v>
      </c>
      <c r="N866" s="12">
        <v>750</v>
      </c>
      <c r="O866" s="12">
        <v>645</v>
      </c>
      <c r="P866" s="12">
        <v>74</v>
      </c>
      <c r="Q866" s="12">
        <v>540</v>
      </c>
      <c r="R866" s="12">
        <v>857</v>
      </c>
      <c r="S866" s="12">
        <v>815</v>
      </c>
      <c r="T866" s="12">
        <v>94</v>
      </c>
      <c r="U866" s="12" t="s">
        <v>2323</v>
      </c>
    </row>
    <row r="867" spans="1:21">
      <c r="A867" s="164" t="s">
        <v>4370</v>
      </c>
      <c r="B867" s="164" t="s">
        <v>2749</v>
      </c>
      <c r="C867" s="164">
        <v>87900</v>
      </c>
      <c r="D867" s="221" t="s">
        <v>4378</v>
      </c>
      <c r="E867" s="164" t="s">
        <v>1347</v>
      </c>
      <c r="F867" s="218" t="s">
        <v>1348</v>
      </c>
      <c r="G867" s="214">
        <v>14192.482211999997</v>
      </c>
      <c r="H867" s="214">
        <v>9113.9408999999978</v>
      </c>
      <c r="K867" s="165">
        <v>6430028226801</v>
      </c>
      <c r="L867" s="95">
        <v>1</v>
      </c>
      <c r="M867" s="12">
        <v>335</v>
      </c>
      <c r="N867" s="12">
        <v>750</v>
      </c>
      <c r="O867" s="12">
        <v>645</v>
      </c>
      <c r="P867" s="12">
        <v>74</v>
      </c>
      <c r="Q867" s="12">
        <v>540</v>
      </c>
      <c r="R867" s="12">
        <v>857</v>
      </c>
      <c r="S867" s="12">
        <v>815</v>
      </c>
      <c r="T867" s="12">
        <v>94</v>
      </c>
      <c r="U867" s="12" t="s">
        <v>2324</v>
      </c>
    </row>
    <row r="868" spans="1:21">
      <c r="A868" s="164" t="s">
        <v>3056</v>
      </c>
      <c r="B868" s="164" t="s">
        <v>2749</v>
      </c>
      <c r="C868" s="164">
        <v>88100</v>
      </c>
      <c r="D868" s="221" t="s">
        <v>3057</v>
      </c>
      <c r="E868" s="164" t="s">
        <v>1314</v>
      </c>
      <c r="F868" s="218" t="s">
        <v>1315</v>
      </c>
      <c r="G868" s="214">
        <v>176.65462799999997</v>
      </c>
      <c r="H868" s="214">
        <v>176.65462799999997</v>
      </c>
      <c r="K868" s="425" t="s">
        <v>2707</v>
      </c>
      <c r="L868" s="95">
        <v>1</v>
      </c>
      <c r="U868" s="12" t="s">
        <v>1316</v>
      </c>
    </row>
    <row r="869" spans="1:21">
      <c r="A869" s="164" t="s">
        <v>3056</v>
      </c>
      <c r="B869" s="164" t="s">
        <v>2749</v>
      </c>
      <c r="C869" s="164">
        <v>88100</v>
      </c>
      <c r="D869" s="221" t="s">
        <v>4379</v>
      </c>
      <c r="E869" s="164" t="s">
        <v>1288</v>
      </c>
      <c r="F869" s="218" t="s">
        <v>1289</v>
      </c>
      <c r="G869" s="214">
        <v>200.96843399999997</v>
      </c>
      <c r="H869" s="214">
        <v>200.96843399999997</v>
      </c>
      <c r="K869" s="425" t="s">
        <v>2707</v>
      </c>
      <c r="L869" s="95">
        <v>1</v>
      </c>
      <c r="U869" s="12" t="s">
        <v>1292</v>
      </c>
    </row>
    <row r="870" spans="1:21">
      <c r="A870" s="164" t="s">
        <v>3056</v>
      </c>
      <c r="B870" s="164" t="s">
        <v>2749</v>
      </c>
      <c r="C870" s="164">
        <v>88200</v>
      </c>
      <c r="D870" s="221" t="s">
        <v>4380</v>
      </c>
      <c r="E870" s="164" t="s">
        <v>1290</v>
      </c>
      <c r="F870" s="218" t="s">
        <v>1291</v>
      </c>
      <c r="G870" s="214">
        <v>207.45001799999997</v>
      </c>
      <c r="H870" s="214">
        <v>207.45001799999997</v>
      </c>
      <c r="K870" s="425" t="s">
        <v>2707</v>
      </c>
      <c r="L870" s="95">
        <v>1</v>
      </c>
      <c r="U870" s="12" t="s">
        <v>1293</v>
      </c>
    </row>
    <row r="871" spans="1:21">
      <c r="A871" s="164" t="s">
        <v>3058</v>
      </c>
      <c r="B871" s="164" t="s">
        <v>2749</v>
      </c>
      <c r="C871" s="164">
        <v>88000</v>
      </c>
      <c r="D871" s="221" t="s">
        <v>3024</v>
      </c>
      <c r="E871" s="164" t="s">
        <v>1516</v>
      </c>
      <c r="F871" s="218" t="s">
        <v>1517</v>
      </c>
      <c r="G871" s="214">
        <v>15449.327423999997</v>
      </c>
      <c r="H871" s="214">
        <v>9899.4711239999997</v>
      </c>
      <c r="K871" s="165">
        <v>6430028227419</v>
      </c>
      <c r="L871" s="95">
        <v>1</v>
      </c>
      <c r="M871" s="12">
        <v>480</v>
      </c>
      <c r="N871" s="12">
        <v>750</v>
      </c>
      <c r="O871" s="12">
        <v>1750</v>
      </c>
      <c r="P871" s="12">
        <v>181</v>
      </c>
      <c r="Q871" s="12">
        <v>750</v>
      </c>
      <c r="R871" s="12">
        <v>820</v>
      </c>
      <c r="S871" s="12">
        <v>1975</v>
      </c>
      <c r="T871" s="12">
        <v>207</v>
      </c>
      <c r="U871" s="12" t="s">
        <v>1518</v>
      </c>
    </row>
    <row r="872" spans="1:21">
      <c r="A872" s="164" t="s">
        <v>3058</v>
      </c>
      <c r="B872" s="164" t="s">
        <v>2749</v>
      </c>
      <c r="C872" s="164">
        <v>88000</v>
      </c>
      <c r="D872" s="221" t="s">
        <v>3027</v>
      </c>
      <c r="E872" s="164" t="s">
        <v>1531</v>
      </c>
      <c r="F872" s="218" t="s">
        <v>1532</v>
      </c>
      <c r="G872" s="214">
        <v>15608.849903999997</v>
      </c>
      <c r="H872" s="214">
        <v>9999.1805399999976</v>
      </c>
      <c r="K872" s="165">
        <v>6430028227464</v>
      </c>
      <c r="L872" s="95">
        <v>1</v>
      </c>
      <c r="M872" s="12">
        <v>480</v>
      </c>
      <c r="N872" s="12">
        <v>750</v>
      </c>
      <c r="O872" s="12">
        <v>1750</v>
      </c>
      <c r="P872" s="12">
        <v>189</v>
      </c>
      <c r="Q872" s="12">
        <v>750</v>
      </c>
      <c r="R872" s="12">
        <v>820</v>
      </c>
      <c r="S872" s="12">
        <v>1975</v>
      </c>
      <c r="T872" s="12">
        <v>215</v>
      </c>
      <c r="U872" s="12" t="s">
        <v>1533</v>
      </c>
    </row>
    <row r="873" spans="1:21">
      <c r="A873" s="164" t="s">
        <v>3058</v>
      </c>
      <c r="B873" s="164" t="s">
        <v>2749</v>
      </c>
      <c r="C873" s="164">
        <v>88000</v>
      </c>
      <c r="D873" s="221" t="s">
        <v>3025</v>
      </c>
      <c r="E873" s="164" t="s">
        <v>1519</v>
      </c>
      <c r="F873" s="218" t="s">
        <v>1520</v>
      </c>
      <c r="G873" s="214">
        <v>23507.682587999996</v>
      </c>
      <c r="H873" s="214">
        <v>14935.945067999997</v>
      </c>
      <c r="K873" s="165">
        <v>6430028227426</v>
      </c>
      <c r="L873" s="95">
        <v>1</v>
      </c>
      <c r="M873" s="12">
        <v>480</v>
      </c>
      <c r="N873" s="12">
        <v>750</v>
      </c>
      <c r="O873" s="12">
        <v>1750</v>
      </c>
      <c r="P873" s="12">
        <v>424</v>
      </c>
      <c r="Q873" s="12">
        <v>750</v>
      </c>
      <c r="R873" s="12">
        <v>820</v>
      </c>
      <c r="S873" s="12">
        <v>1975</v>
      </c>
      <c r="T873" s="12">
        <v>450</v>
      </c>
      <c r="U873" s="12" t="s">
        <v>1521</v>
      </c>
    </row>
    <row r="874" spans="1:21">
      <c r="A874" s="164" t="s">
        <v>3058</v>
      </c>
      <c r="B874" s="164" t="s">
        <v>2749</v>
      </c>
      <c r="C874" s="164">
        <v>88000</v>
      </c>
      <c r="D874" s="221" t="s">
        <v>3028</v>
      </c>
      <c r="E874" s="164" t="s">
        <v>1534</v>
      </c>
      <c r="F874" s="218" t="s">
        <v>1535</v>
      </c>
      <c r="G874" s="214">
        <v>23667.220799999999</v>
      </c>
      <c r="H874" s="214">
        <v>15035.670216</v>
      </c>
      <c r="K874" s="165">
        <v>6430028227471</v>
      </c>
      <c r="L874" s="95">
        <v>1</v>
      </c>
      <c r="M874" s="12">
        <v>480</v>
      </c>
      <c r="N874" s="12">
        <v>750</v>
      </c>
      <c r="O874" s="12">
        <v>1750</v>
      </c>
      <c r="P874" s="12">
        <v>432</v>
      </c>
      <c r="Q874" s="12">
        <v>750</v>
      </c>
      <c r="R874" s="12">
        <v>820</v>
      </c>
      <c r="S874" s="12">
        <v>1975</v>
      </c>
      <c r="T874" s="12">
        <v>458</v>
      </c>
      <c r="U874" s="12" t="s">
        <v>1536</v>
      </c>
    </row>
    <row r="875" spans="1:21">
      <c r="A875" s="164" t="s">
        <v>3058</v>
      </c>
      <c r="B875" s="164" t="s">
        <v>2749</v>
      </c>
      <c r="C875" s="164">
        <v>88000</v>
      </c>
      <c r="D875" s="221" t="s">
        <v>3026</v>
      </c>
      <c r="E875" s="164" t="s">
        <v>1525</v>
      </c>
      <c r="F875" s="218" t="s">
        <v>1526</v>
      </c>
      <c r="G875" s="214">
        <v>23214.658355999996</v>
      </c>
      <c r="H875" s="214">
        <v>14752.808855999998</v>
      </c>
      <c r="K875" s="165">
        <v>6430028227440</v>
      </c>
      <c r="L875" s="95">
        <v>1</v>
      </c>
      <c r="M875" s="12">
        <v>480</v>
      </c>
      <c r="N875" s="12">
        <v>750</v>
      </c>
      <c r="O875" s="12">
        <v>1750</v>
      </c>
      <c r="P875" s="12">
        <v>424</v>
      </c>
      <c r="Q875" s="12">
        <v>750</v>
      </c>
      <c r="R875" s="12">
        <v>820</v>
      </c>
      <c r="S875" s="12">
        <v>1975</v>
      </c>
      <c r="T875" s="12">
        <v>450</v>
      </c>
      <c r="U875" s="12" t="s">
        <v>1527</v>
      </c>
    </row>
    <row r="876" spans="1:21">
      <c r="A876" s="164" t="s">
        <v>3058</v>
      </c>
      <c r="B876" s="164" t="s">
        <v>2749</v>
      </c>
      <c r="C876" s="164">
        <v>88000</v>
      </c>
      <c r="D876" s="221" t="s">
        <v>3025</v>
      </c>
      <c r="E876" s="164" t="s">
        <v>1790</v>
      </c>
      <c r="F876" s="218" t="s">
        <v>1791</v>
      </c>
      <c r="G876" s="214">
        <v>25378.532027999998</v>
      </c>
      <c r="H876" s="214">
        <v>16105.241699999997</v>
      </c>
      <c r="K876" s="165">
        <v>6430028228805</v>
      </c>
      <c r="L876" s="95">
        <v>1</v>
      </c>
      <c r="M876" s="12">
        <v>480</v>
      </c>
      <c r="N876" s="12">
        <v>750</v>
      </c>
      <c r="O876" s="12">
        <v>1750</v>
      </c>
      <c r="P876" s="12">
        <v>424</v>
      </c>
      <c r="Q876" s="12">
        <v>750</v>
      </c>
      <c r="R876" s="12">
        <v>820</v>
      </c>
      <c r="S876" s="12">
        <v>1975</v>
      </c>
      <c r="T876" s="12">
        <v>450</v>
      </c>
      <c r="U876" s="12" t="s">
        <v>1792</v>
      </c>
    </row>
    <row r="877" spans="1:21">
      <c r="A877" s="164" t="s">
        <v>3058</v>
      </c>
      <c r="B877" s="164" t="s">
        <v>2749</v>
      </c>
      <c r="C877" s="164">
        <v>88000</v>
      </c>
      <c r="D877" s="221" t="s">
        <v>3028</v>
      </c>
      <c r="E877" s="164" t="s">
        <v>1796</v>
      </c>
      <c r="F877" s="218" t="s">
        <v>1797</v>
      </c>
      <c r="G877" s="214">
        <v>25538.101703999993</v>
      </c>
      <c r="H877" s="214">
        <v>16204.951115999998</v>
      </c>
      <c r="K877" s="165">
        <v>6430028228829</v>
      </c>
      <c r="L877" s="95">
        <v>1</v>
      </c>
      <c r="M877" s="12">
        <v>480</v>
      </c>
      <c r="N877" s="12">
        <v>750</v>
      </c>
      <c r="O877" s="12">
        <v>1750</v>
      </c>
      <c r="P877" s="12">
        <v>432</v>
      </c>
      <c r="Q877" s="12">
        <v>750</v>
      </c>
      <c r="R877" s="12">
        <v>820</v>
      </c>
      <c r="S877" s="12">
        <v>1975</v>
      </c>
      <c r="T877" s="12">
        <v>458</v>
      </c>
      <c r="U877" s="12" t="s">
        <v>1798</v>
      </c>
    </row>
    <row r="878" spans="1:21">
      <c r="A878" s="164" t="s">
        <v>3058</v>
      </c>
      <c r="B878" s="164" t="s">
        <v>2749</v>
      </c>
      <c r="C878" s="164">
        <v>88000</v>
      </c>
      <c r="D878" s="221" t="s">
        <v>3029</v>
      </c>
      <c r="E878" s="164" t="s">
        <v>1540</v>
      </c>
      <c r="F878" s="218" t="s">
        <v>1541</v>
      </c>
      <c r="G878" s="214">
        <v>23374.165103999996</v>
      </c>
      <c r="H878" s="214">
        <v>14852.502539999998</v>
      </c>
      <c r="K878" s="165">
        <v>6430028227495</v>
      </c>
      <c r="L878" s="95">
        <v>1</v>
      </c>
      <c r="M878" s="12">
        <v>480</v>
      </c>
      <c r="N878" s="12">
        <v>750</v>
      </c>
      <c r="O878" s="12">
        <v>1750</v>
      </c>
      <c r="P878" s="12">
        <v>432</v>
      </c>
      <c r="Q878" s="12">
        <v>750</v>
      </c>
      <c r="R878" s="12">
        <v>820</v>
      </c>
      <c r="S878" s="12">
        <v>1975</v>
      </c>
      <c r="T878" s="12">
        <v>458</v>
      </c>
      <c r="U878" s="12" t="s">
        <v>1542</v>
      </c>
    </row>
    <row r="879" spans="1:21">
      <c r="A879" s="164" t="s">
        <v>3058</v>
      </c>
      <c r="B879" s="164" t="s">
        <v>2749</v>
      </c>
      <c r="C879" s="164">
        <v>88000</v>
      </c>
      <c r="D879" s="221" t="s">
        <v>3025</v>
      </c>
      <c r="E879" s="164" t="s">
        <v>1522</v>
      </c>
      <c r="F879" s="218" t="s">
        <v>1523</v>
      </c>
      <c r="G879" s="214">
        <v>26193.795731999999</v>
      </c>
      <c r="H879" s="214">
        <v>16614.769715999999</v>
      </c>
      <c r="K879" s="165">
        <v>6430028227433</v>
      </c>
      <c r="L879" s="95">
        <v>1</v>
      </c>
      <c r="M879" s="12">
        <v>480</v>
      </c>
      <c r="N879" s="12">
        <v>750</v>
      </c>
      <c r="O879" s="12">
        <v>1750</v>
      </c>
      <c r="P879" s="12">
        <v>505</v>
      </c>
      <c r="Q879" s="12">
        <v>750</v>
      </c>
      <c r="R879" s="12">
        <v>820</v>
      </c>
      <c r="S879" s="12">
        <v>1975</v>
      </c>
      <c r="T879" s="12">
        <v>531</v>
      </c>
      <c r="U879" s="12" t="s">
        <v>1524</v>
      </c>
    </row>
    <row r="880" spans="1:21">
      <c r="A880" s="164" t="s">
        <v>3058</v>
      </c>
      <c r="B880" s="164" t="s">
        <v>2749</v>
      </c>
      <c r="C880" s="164">
        <v>88000</v>
      </c>
      <c r="D880" s="221" t="s">
        <v>3028</v>
      </c>
      <c r="E880" s="164" t="s">
        <v>1537</v>
      </c>
      <c r="F880" s="218" t="s">
        <v>1538</v>
      </c>
      <c r="G880" s="214">
        <v>26353.349675999998</v>
      </c>
      <c r="H880" s="214">
        <v>16714.494863999997</v>
      </c>
      <c r="K880" s="165">
        <v>6430028227488</v>
      </c>
      <c r="L880" s="95">
        <v>1</v>
      </c>
      <c r="M880" s="12">
        <v>480</v>
      </c>
      <c r="N880" s="12">
        <v>750</v>
      </c>
      <c r="O880" s="12">
        <v>1750</v>
      </c>
      <c r="P880" s="12">
        <v>513</v>
      </c>
      <c r="Q880" s="12">
        <v>750</v>
      </c>
      <c r="R880" s="12">
        <v>820</v>
      </c>
      <c r="S880" s="12">
        <v>1975</v>
      </c>
      <c r="T880" s="12">
        <v>539</v>
      </c>
      <c r="U880" s="12" t="s">
        <v>1539</v>
      </c>
    </row>
    <row r="881" spans="1:21">
      <c r="A881" s="164" t="s">
        <v>3058</v>
      </c>
      <c r="B881" s="164" t="s">
        <v>2749</v>
      </c>
      <c r="C881" s="164">
        <v>88000</v>
      </c>
      <c r="D881" s="221" t="s">
        <v>3026</v>
      </c>
      <c r="E881" s="164" t="s">
        <v>1528</v>
      </c>
      <c r="F881" s="218" t="s">
        <v>1529</v>
      </c>
      <c r="G881" s="214">
        <v>25803.075779999999</v>
      </c>
      <c r="H881" s="214">
        <v>16370.577611999995</v>
      </c>
      <c r="K881" s="165">
        <v>6430028227457</v>
      </c>
      <c r="L881" s="95">
        <v>1</v>
      </c>
      <c r="M881" s="12">
        <v>480</v>
      </c>
      <c r="N881" s="12">
        <v>750</v>
      </c>
      <c r="O881" s="12">
        <v>1750</v>
      </c>
      <c r="P881" s="12">
        <v>505</v>
      </c>
      <c r="Q881" s="12">
        <v>750</v>
      </c>
      <c r="R881" s="12">
        <v>820</v>
      </c>
      <c r="S881" s="12">
        <v>1975</v>
      </c>
      <c r="T881" s="12">
        <v>531</v>
      </c>
      <c r="U881" s="12" t="s">
        <v>1530</v>
      </c>
    </row>
    <row r="882" spans="1:21">
      <c r="A882" s="164" t="s">
        <v>3058</v>
      </c>
      <c r="B882" s="164" t="s">
        <v>2749</v>
      </c>
      <c r="C882" s="164">
        <v>88000</v>
      </c>
      <c r="D882" s="221" t="s">
        <v>3025</v>
      </c>
      <c r="E882" s="164" t="s">
        <v>1793</v>
      </c>
      <c r="F882" s="218" t="s">
        <v>1794</v>
      </c>
      <c r="G882" s="214">
        <v>28688.29311599999</v>
      </c>
      <c r="H882" s="214">
        <v>18173.842379999998</v>
      </c>
      <c r="K882" s="165">
        <v>6430028228812</v>
      </c>
      <c r="L882" s="95">
        <v>1</v>
      </c>
      <c r="M882" s="12">
        <v>480</v>
      </c>
      <c r="N882" s="12">
        <v>750</v>
      </c>
      <c r="O882" s="12">
        <v>1750</v>
      </c>
      <c r="P882" s="12">
        <v>505</v>
      </c>
      <c r="Q882" s="12">
        <v>750</v>
      </c>
      <c r="R882" s="12">
        <v>820</v>
      </c>
      <c r="S882" s="12">
        <v>1975</v>
      </c>
      <c r="T882" s="12">
        <v>531</v>
      </c>
      <c r="U882" s="12" t="s">
        <v>1795</v>
      </c>
    </row>
    <row r="883" spans="1:21">
      <c r="A883" s="164" t="s">
        <v>3058</v>
      </c>
      <c r="B883" s="164" t="s">
        <v>2749</v>
      </c>
      <c r="C883" s="164">
        <v>88000</v>
      </c>
      <c r="D883" s="221" t="s">
        <v>3028</v>
      </c>
      <c r="E883" s="164" t="s">
        <v>1799</v>
      </c>
      <c r="F883" s="218" t="s">
        <v>1800</v>
      </c>
      <c r="G883" s="214">
        <v>28847.815595999997</v>
      </c>
      <c r="H883" s="214">
        <v>18273.536063999996</v>
      </c>
      <c r="K883" s="165">
        <v>6430028228836</v>
      </c>
      <c r="L883" s="95">
        <v>1</v>
      </c>
      <c r="M883" s="12">
        <v>480</v>
      </c>
      <c r="N883" s="12">
        <v>750</v>
      </c>
      <c r="O883" s="12">
        <v>1750</v>
      </c>
      <c r="P883" s="12">
        <v>513</v>
      </c>
      <c r="Q883" s="12">
        <v>750</v>
      </c>
      <c r="R883" s="12">
        <v>820</v>
      </c>
      <c r="S883" s="12">
        <v>1975</v>
      </c>
      <c r="T883" s="12">
        <v>539</v>
      </c>
      <c r="U883" s="12" t="s">
        <v>1801</v>
      </c>
    </row>
    <row r="884" spans="1:21">
      <c r="A884" s="164" t="s">
        <v>3058</v>
      </c>
      <c r="B884" s="164" t="s">
        <v>2749</v>
      </c>
      <c r="C884" s="164">
        <v>88000</v>
      </c>
      <c r="D884" s="221" t="s">
        <v>3029</v>
      </c>
      <c r="E884" s="164" t="s">
        <v>1543</v>
      </c>
      <c r="F884" s="218" t="s">
        <v>1544</v>
      </c>
      <c r="G884" s="214">
        <v>25962.645455999998</v>
      </c>
      <c r="H884" s="214">
        <v>16470.302759999999</v>
      </c>
      <c r="K884" s="165">
        <v>6430028227501</v>
      </c>
      <c r="L884" s="95">
        <v>1</v>
      </c>
      <c r="M884" s="12">
        <v>480</v>
      </c>
      <c r="N884" s="12">
        <v>750</v>
      </c>
      <c r="O884" s="12">
        <v>1750</v>
      </c>
      <c r="P884" s="12">
        <v>513</v>
      </c>
      <c r="Q884" s="12">
        <v>750</v>
      </c>
      <c r="R884" s="12">
        <v>820</v>
      </c>
      <c r="S884" s="12">
        <v>1975</v>
      </c>
      <c r="T884" s="12">
        <v>539</v>
      </c>
      <c r="U884" s="12" t="s">
        <v>1545</v>
      </c>
    </row>
    <row r="885" spans="1:21">
      <c r="A885" s="164" t="s">
        <v>3058</v>
      </c>
      <c r="B885" s="164" t="s">
        <v>2749</v>
      </c>
      <c r="C885" s="164">
        <v>88000</v>
      </c>
      <c r="D885" s="221" t="s">
        <v>3059</v>
      </c>
      <c r="E885" s="164" t="s">
        <v>1026</v>
      </c>
      <c r="F885" s="218" t="s">
        <v>1027</v>
      </c>
      <c r="G885" s="214">
        <v>16041.291119999998</v>
      </c>
      <c r="H885" s="214">
        <v>10269.456299999998</v>
      </c>
      <c r="K885" s="165">
        <v>6430028225804</v>
      </c>
      <c r="L885" s="95">
        <v>1</v>
      </c>
      <c r="M885" s="12">
        <v>480</v>
      </c>
      <c r="N885" s="12">
        <v>750</v>
      </c>
      <c r="O885" s="12">
        <v>1750</v>
      </c>
      <c r="P885" s="12">
        <v>181</v>
      </c>
      <c r="Q885" s="12">
        <v>750</v>
      </c>
      <c r="R885" s="12">
        <v>820</v>
      </c>
      <c r="S885" s="12">
        <v>1975</v>
      </c>
      <c r="T885" s="12">
        <v>207</v>
      </c>
      <c r="U885" s="12" t="s">
        <v>1438</v>
      </c>
    </row>
    <row r="886" spans="1:21">
      <c r="A886" s="164" t="s">
        <v>3058</v>
      </c>
      <c r="B886" s="164" t="s">
        <v>2749</v>
      </c>
      <c r="C886" s="164">
        <v>88000</v>
      </c>
      <c r="D886" s="221" t="s">
        <v>3061</v>
      </c>
      <c r="E886" s="164" t="s">
        <v>1042</v>
      </c>
      <c r="F886" s="218" t="s">
        <v>1043</v>
      </c>
      <c r="G886" s="214">
        <v>16200.860795999997</v>
      </c>
      <c r="H886" s="214">
        <v>10369.181447999999</v>
      </c>
      <c r="K886" s="165">
        <v>6430028225859</v>
      </c>
      <c r="L886" s="95">
        <v>1</v>
      </c>
      <c r="M886" s="12">
        <v>480</v>
      </c>
      <c r="N886" s="12">
        <v>750</v>
      </c>
      <c r="O886" s="12">
        <v>1750</v>
      </c>
      <c r="P886" s="12">
        <v>189</v>
      </c>
      <c r="Q886" s="12">
        <v>750</v>
      </c>
      <c r="R886" s="12">
        <v>820</v>
      </c>
      <c r="S886" s="12">
        <v>1975</v>
      </c>
      <c r="T886" s="12">
        <v>215</v>
      </c>
      <c r="U886" s="12" t="s">
        <v>1443</v>
      </c>
    </row>
    <row r="887" spans="1:21">
      <c r="A887" s="164" t="s">
        <v>3058</v>
      </c>
      <c r="B887" s="164" t="s">
        <v>2749</v>
      </c>
      <c r="C887" s="164">
        <v>88000</v>
      </c>
      <c r="D887" s="221" t="s">
        <v>3048</v>
      </c>
      <c r="E887" s="164" t="s">
        <v>1028</v>
      </c>
      <c r="F887" s="218" t="s">
        <v>1029</v>
      </c>
      <c r="G887" s="214">
        <v>24099.677747999998</v>
      </c>
      <c r="H887" s="214">
        <v>15305.945975999999</v>
      </c>
      <c r="K887" s="165">
        <v>6430028225811</v>
      </c>
      <c r="L887" s="95">
        <v>1</v>
      </c>
      <c r="M887" s="12">
        <v>480</v>
      </c>
      <c r="N887" s="12">
        <v>750</v>
      </c>
      <c r="O887" s="12">
        <v>1750</v>
      </c>
      <c r="P887" s="12">
        <v>424</v>
      </c>
      <c r="Q887" s="12">
        <v>750</v>
      </c>
      <c r="R887" s="12">
        <v>820</v>
      </c>
      <c r="S887" s="12">
        <v>1975</v>
      </c>
      <c r="T887" s="12">
        <v>450</v>
      </c>
      <c r="U887" s="12" t="s">
        <v>1439</v>
      </c>
    </row>
    <row r="888" spans="1:21">
      <c r="A888" s="164" t="s">
        <v>3058</v>
      </c>
      <c r="B888" s="164" t="s">
        <v>2749</v>
      </c>
      <c r="C888" s="164">
        <v>88000</v>
      </c>
      <c r="D888" s="221" t="s">
        <v>3049</v>
      </c>
      <c r="E888" s="164" t="s">
        <v>1044</v>
      </c>
      <c r="F888" s="218" t="s">
        <v>1045</v>
      </c>
      <c r="G888" s="214">
        <v>24259.200227999998</v>
      </c>
      <c r="H888" s="214">
        <v>15405.655391999997</v>
      </c>
      <c r="K888" s="165">
        <v>6430028225866</v>
      </c>
      <c r="L888" s="95">
        <v>1</v>
      </c>
      <c r="M888" s="12">
        <v>480</v>
      </c>
      <c r="N888" s="12">
        <v>750</v>
      </c>
      <c r="O888" s="12">
        <v>1750</v>
      </c>
      <c r="P888" s="12">
        <v>432</v>
      </c>
      <c r="Q888" s="12">
        <v>750</v>
      </c>
      <c r="R888" s="12">
        <v>820</v>
      </c>
      <c r="S888" s="12">
        <v>1975</v>
      </c>
      <c r="T888" s="12">
        <v>458</v>
      </c>
      <c r="U888" s="12" t="s">
        <v>1444</v>
      </c>
    </row>
    <row r="889" spans="1:21">
      <c r="A889" s="164" t="s">
        <v>3058</v>
      </c>
      <c r="B889" s="164" t="s">
        <v>2749</v>
      </c>
      <c r="C889" s="164">
        <v>88000</v>
      </c>
      <c r="D889" s="221" t="s">
        <v>3060</v>
      </c>
      <c r="E889" s="164" t="s">
        <v>1038</v>
      </c>
      <c r="F889" s="218" t="s">
        <v>1039</v>
      </c>
      <c r="G889" s="214">
        <v>23806.622051999999</v>
      </c>
      <c r="H889" s="214">
        <v>15122.794031999998</v>
      </c>
      <c r="K889" s="165">
        <v>6430028225835</v>
      </c>
      <c r="L889" s="95">
        <v>1</v>
      </c>
      <c r="M889" s="12">
        <v>480</v>
      </c>
      <c r="N889" s="12">
        <v>750</v>
      </c>
      <c r="O889" s="12">
        <v>1750</v>
      </c>
      <c r="P889" s="12">
        <v>424</v>
      </c>
      <c r="Q889" s="12">
        <v>750</v>
      </c>
      <c r="R889" s="12">
        <v>820</v>
      </c>
      <c r="S889" s="12">
        <v>1975</v>
      </c>
      <c r="T889" s="12">
        <v>450</v>
      </c>
      <c r="U889" s="12" t="s">
        <v>1441</v>
      </c>
    </row>
    <row r="890" spans="1:21">
      <c r="A890" s="164" t="s">
        <v>3058</v>
      </c>
      <c r="B890" s="164" t="s">
        <v>2749</v>
      </c>
      <c r="C890" s="164">
        <v>88000</v>
      </c>
      <c r="D890" s="221" t="s">
        <v>3048</v>
      </c>
      <c r="E890" s="164" t="s">
        <v>1692</v>
      </c>
      <c r="F890" s="218" t="s">
        <v>1693</v>
      </c>
      <c r="G890" s="214">
        <v>25970.511456</v>
      </c>
      <c r="H890" s="214">
        <v>16475.226876000001</v>
      </c>
      <c r="K890" s="165">
        <v>6430028228461</v>
      </c>
      <c r="L890" s="95">
        <v>1</v>
      </c>
      <c r="M890" s="12">
        <v>480</v>
      </c>
      <c r="N890" s="12">
        <v>750</v>
      </c>
      <c r="O890" s="12">
        <v>1750</v>
      </c>
      <c r="P890" s="12">
        <v>424</v>
      </c>
      <c r="Q890" s="12">
        <v>750</v>
      </c>
      <c r="R890" s="12">
        <v>820</v>
      </c>
      <c r="S890" s="12">
        <v>1975</v>
      </c>
      <c r="T890" s="12">
        <v>450</v>
      </c>
      <c r="U890" s="12" t="s">
        <v>1694</v>
      </c>
    </row>
    <row r="891" spans="1:21">
      <c r="A891" s="164" t="s">
        <v>3058</v>
      </c>
      <c r="B891" s="164" t="s">
        <v>2749</v>
      </c>
      <c r="C891" s="164">
        <v>88000</v>
      </c>
      <c r="D891" s="221" t="s">
        <v>3049</v>
      </c>
      <c r="E891" s="164" t="s">
        <v>1698</v>
      </c>
      <c r="F891" s="218" t="s">
        <v>1699</v>
      </c>
      <c r="G891" s="214">
        <v>26130.081131999999</v>
      </c>
      <c r="H891" s="214">
        <v>16574.936291999995</v>
      </c>
      <c r="K891" s="165">
        <v>6430028228485</v>
      </c>
      <c r="L891" s="95">
        <v>1</v>
      </c>
      <c r="M891" s="12">
        <v>480</v>
      </c>
      <c r="N891" s="12">
        <v>750</v>
      </c>
      <c r="O891" s="12">
        <v>1750</v>
      </c>
      <c r="P891" s="12">
        <v>432</v>
      </c>
      <c r="Q891" s="12">
        <v>750</v>
      </c>
      <c r="R891" s="12">
        <v>820</v>
      </c>
      <c r="S891" s="12">
        <v>1975</v>
      </c>
      <c r="T891" s="12">
        <v>458</v>
      </c>
      <c r="U891" s="12" t="s">
        <v>1700</v>
      </c>
    </row>
    <row r="892" spans="1:21">
      <c r="A892" s="164" t="s">
        <v>3058</v>
      </c>
      <c r="B892" s="164" t="s">
        <v>2749</v>
      </c>
      <c r="C892" s="164">
        <v>88000</v>
      </c>
      <c r="D892" s="221" t="s">
        <v>3062</v>
      </c>
      <c r="E892" s="164" t="s">
        <v>1054</v>
      </c>
      <c r="F892" s="218" t="s">
        <v>1055</v>
      </c>
      <c r="G892" s="214">
        <v>23966.191727999998</v>
      </c>
      <c r="H892" s="214">
        <v>15222.519179999996</v>
      </c>
      <c r="K892" s="165">
        <v>6430028225880</v>
      </c>
      <c r="L892" s="95">
        <v>1</v>
      </c>
      <c r="M892" s="12">
        <v>480</v>
      </c>
      <c r="N892" s="12">
        <v>750</v>
      </c>
      <c r="O892" s="12">
        <v>1750</v>
      </c>
      <c r="P892" s="12">
        <v>432</v>
      </c>
      <c r="Q892" s="12">
        <v>750</v>
      </c>
      <c r="R892" s="12">
        <v>820</v>
      </c>
      <c r="S892" s="12">
        <v>1975</v>
      </c>
      <c r="T892" s="12">
        <v>458</v>
      </c>
      <c r="U892" s="12" t="s">
        <v>1446</v>
      </c>
    </row>
    <row r="893" spans="1:21">
      <c r="A893" s="164" t="s">
        <v>3058</v>
      </c>
      <c r="B893" s="164" t="s">
        <v>2749</v>
      </c>
      <c r="C893" s="164">
        <v>88000</v>
      </c>
      <c r="D893" s="221" t="s">
        <v>3048</v>
      </c>
      <c r="E893" s="164" t="s">
        <v>1030</v>
      </c>
      <c r="F893" s="218" t="s">
        <v>1031</v>
      </c>
      <c r="G893" s="214">
        <v>26785.775159999994</v>
      </c>
      <c r="H893" s="214">
        <v>16984.754891999997</v>
      </c>
      <c r="K893" s="165">
        <v>6430028225828</v>
      </c>
      <c r="L893" s="95">
        <v>1</v>
      </c>
      <c r="M893" s="12">
        <v>480</v>
      </c>
      <c r="N893" s="12">
        <v>750</v>
      </c>
      <c r="O893" s="12">
        <v>1750</v>
      </c>
      <c r="P893" s="12">
        <v>505</v>
      </c>
      <c r="Q893" s="12">
        <v>750</v>
      </c>
      <c r="R893" s="12">
        <v>820</v>
      </c>
      <c r="S893" s="12">
        <v>1975</v>
      </c>
      <c r="T893" s="12">
        <v>531</v>
      </c>
      <c r="U893" s="12" t="s">
        <v>1440</v>
      </c>
    </row>
    <row r="894" spans="1:21">
      <c r="A894" s="164" t="s">
        <v>3058</v>
      </c>
      <c r="B894" s="164" t="s">
        <v>2749</v>
      </c>
      <c r="C894" s="164">
        <v>88000</v>
      </c>
      <c r="D894" s="221" t="s">
        <v>3049</v>
      </c>
      <c r="E894" s="164" t="s">
        <v>1046</v>
      </c>
      <c r="F894" s="218" t="s">
        <v>1047</v>
      </c>
      <c r="G894" s="214">
        <v>26945.329103999993</v>
      </c>
      <c r="H894" s="214">
        <v>17084.480039999999</v>
      </c>
      <c r="K894" s="165">
        <v>6430028225873</v>
      </c>
      <c r="L894" s="95">
        <v>1</v>
      </c>
      <c r="M894" s="12">
        <v>480</v>
      </c>
      <c r="N894" s="12">
        <v>750</v>
      </c>
      <c r="O894" s="12">
        <v>1750</v>
      </c>
      <c r="P894" s="12">
        <v>513</v>
      </c>
      <c r="Q894" s="12">
        <v>750</v>
      </c>
      <c r="R894" s="12">
        <v>820</v>
      </c>
      <c r="S894" s="12">
        <v>1975</v>
      </c>
      <c r="T894" s="12">
        <v>539</v>
      </c>
      <c r="U894" s="12" t="s">
        <v>1445</v>
      </c>
    </row>
    <row r="895" spans="1:21">
      <c r="A895" s="164" t="s">
        <v>3058</v>
      </c>
      <c r="B895" s="164" t="s">
        <v>2749</v>
      </c>
      <c r="C895" s="164">
        <v>88000</v>
      </c>
      <c r="D895" s="221" t="s">
        <v>3060</v>
      </c>
      <c r="E895" s="164" t="s">
        <v>1040</v>
      </c>
      <c r="F895" s="218" t="s">
        <v>1041</v>
      </c>
      <c r="G895" s="214">
        <v>26395.086671999994</v>
      </c>
      <c r="H895" s="214">
        <v>16740.578519999999</v>
      </c>
      <c r="K895" s="165">
        <v>6430028225842</v>
      </c>
      <c r="L895" s="95">
        <v>1</v>
      </c>
      <c r="M895" s="12">
        <v>480</v>
      </c>
      <c r="N895" s="12">
        <v>750</v>
      </c>
      <c r="O895" s="12">
        <v>1750</v>
      </c>
      <c r="P895" s="12">
        <v>505</v>
      </c>
      <c r="Q895" s="12">
        <v>750</v>
      </c>
      <c r="R895" s="12">
        <v>820</v>
      </c>
      <c r="S895" s="12">
        <v>1975</v>
      </c>
      <c r="T895" s="12">
        <v>531</v>
      </c>
      <c r="U895" s="12" t="s">
        <v>1442</v>
      </c>
    </row>
    <row r="896" spans="1:21">
      <c r="A896" s="164" t="s">
        <v>3058</v>
      </c>
      <c r="B896" s="164" t="s">
        <v>2749</v>
      </c>
      <c r="C896" s="164">
        <v>88000</v>
      </c>
      <c r="D896" s="221" t="s">
        <v>3048</v>
      </c>
      <c r="E896" s="164" t="s">
        <v>1695</v>
      </c>
      <c r="F896" s="218" t="s">
        <v>1696</v>
      </c>
      <c r="G896" s="214">
        <v>29280.272543999996</v>
      </c>
      <c r="H896" s="214">
        <v>18543.827555999997</v>
      </c>
      <c r="K896" s="165">
        <v>6430028228478</v>
      </c>
      <c r="L896" s="95">
        <v>1</v>
      </c>
      <c r="M896" s="12">
        <v>480</v>
      </c>
      <c r="N896" s="12">
        <v>750</v>
      </c>
      <c r="O896" s="12">
        <v>1750</v>
      </c>
      <c r="P896" s="12">
        <v>505</v>
      </c>
      <c r="Q896" s="12">
        <v>750</v>
      </c>
      <c r="R896" s="12">
        <v>820</v>
      </c>
      <c r="S896" s="12">
        <v>1975</v>
      </c>
      <c r="T896" s="12">
        <v>531</v>
      </c>
      <c r="U896" s="12" t="s">
        <v>1697</v>
      </c>
    </row>
    <row r="897" spans="1:21">
      <c r="A897" s="164" t="s">
        <v>3058</v>
      </c>
      <c r="B897" s="164" t="s">
        <v>2749</v>
      </c>
      <c r="C897" s="164">
        <v>88000</v>
      </c>
      <c r="D897" s="221" t="s">
        <v>3049</v>
      </c>
      <c r="E897" s="164" t="s">
        <v>1701</v>
      </c>
      <c r="F897" s="218" t="s">
        <v>1702</v>
      </c>
      <c r="G897" s="214">
        <v>29439.795023999995</v>
      </c>
      <c r="H897" s="214">
        <v>18643.521239999998</v>
      </c>
      <c r="K897" s="165">
        <v>6430028228492</v>
      </c>
      <c r="L897" s="95">
        <v>1</v>
      </c>
      <c r="M897" s="12">
        <v>480</v>
      </c>
      <c r="N897" s="12">
        <v>750</v>
      </c>
      <c r="O897" s="12">
        <v>1750</v>
      </c>
      <c r="P897" s="12">
        <v>513</v>
      </c>
      <c r="Q897" s="12">
        <v>750</v>
      </c>
      <c r="R897" s="12">
        <v>820</v>
      </c>
      <c r="S897" s="12">
        <v>1975</v>
      </c>
      <c r="T897" s="12">
        <v>539</v>
      </c>
      <c r="U897" s="12" t="s">
        <v>1703</v>
      </c>
    </row>
    <row r="898" spans="1:21">
      <c r="A898" s="164" t="s">
        <v>3058</v>
      </c>
      <c r="B898" s="164" t="s">
        <v>2749</v>
      </c>
      <c r="C898" s="164">
        <v>88000</v>
      </c>
      <c r="D898" s="221" t="s">
        <v>3062</v>
      </c>
      <c r="E898" s="164" t="s">
        <v>1056</v>
      </c>
      <c r="F898" s="218" t="s">
        <v>1057</v>
      </c>
      <c r="G898" s="214">
        <v>26554.624883999993</v>
      </c>
      <c r="H898" s="214">
        <v>16840.287935999997</v>
      </c>
      <c r="K898" s="165">
        <v>6430028225897</v>
      </c>
      <c r="L898" s="95">
        <v>1</v>
      </c>
      <c r="M898" s="12">
        <v>480</v>
      </c>
      <c r="N898" s="12">
        <v>750</v>
      </c>
      <c r="O898" s="12">
        <v>1750</v>
      </c>
      <c r="P898" s="12">
        <v>513</v>
      </c>
      <c r="Q898" s="12">
        <v>750</v>
      </c>
      <c r="R898" s="12">
        <v>820</v>
      </c>
      <c r="S898" s="12">
        <v>1975</v>
      </c>
      <c r="T898" s="12">
        <v>539</v>
      </c>
      <c r="U898" s="12" t="s">
        <v>1447</v>
      </c>
    </row>
    <row r="899" spans="1:21">
      <c r="A899" s="164" t="s">
        <v>3058</v>
      </c>
      <c r="B899" s="164" t="s">
        <v>2749</v>
      </c>
      <c r="C899" s="164">
        <v>88000</v>
      </c>
      <c r="D899" s="221" t="s">
        <v>3113</v>
      </c>
      <c r="E899" s="164" t="s">
        <v>1630</v>
      </c>
      <c r="F899" s="218" t="s">
        <v>1631</v>
      </c>
      <c r="G899" s="214">
        <v>21333.677507999997</v>
      </c>
      <c r="H899" s="214">
        <v>13577.187960000001</v>
      </c>
      <c r="K899" s="165">
        <v>6430028227792</v>
      </c>
      <c r="L899" s="95">
        <v>1</v>
      </c>
      <c r="M899" s="12">
        <v>480</v>
      </c>
      <c r="N899" s="12">
        <v>750</v>
      </c>
      <c r="O899" s="12">
        <v>1750</v>
      </c>
      <c r="P899" s="12">
        <v>208</v>
      </c>
      <c r="Q899" s="12">
        <v>750</v>
      </c>
      <c r="R899" s="12">
        <v>820</v>
      </c>
      <c r="S899" s="12">
        <v>1975</v>
      </c>
      <c r="T899" s="12">
        <v>234</v>
      </c>
      <c r="U899" s="12" t="s">
        <v>1632</v>
      </c>
    </row>
    <row r="900" spans="1:21">
      <c r="A900" s="164" t="s">
        <v>3058</v>
      </c>
      <c r="B900" s="164" t="s">
        <v>2749</v>
      </c>
      <c r="C900" s="164">
        <v>88000</v>
      </c>
      <c r="D900" s="221" t="s">
        <v>3116</v>
      </c>
      <c r="E900" s="164" t="s">
        <v>1645</v>
      </c>
      <c r="F900" s="218" t="s">
        <v>1646</v>
      </c>
      <c r="G900" s="214">
        <v>21493.215719999997</v>
      </c>
      <c r="H900" s="214">
        <v>13676.913107999999</v>
      </c>
      <c r="K900" s="165">
        <v>6430028227846</v>
      </c>
      <c r="L900" s="95">
        <v>1</v>
      </c>
      <c r="M900" s="12">
        <v>480</v>
      </c>
      <c r="N900" s="12">
        <v>750</v>
      </c>
      <c r="O900" s="12">
        <v>1750</v>
      </c>
      <c r="P900" s="12">
        <v>216</v>
      </c>
      <c r="Q900" s="12">
        <v>750</v>
      </c>
      <c r="R900" s="12">
        <v>820</v>
      </c>
      <c r="S900" s="12">
        <v>1975</v>
      </c>
      <c r="T900" s="12">
        <v>242</v>
      </c>
      <c r="U900" s="12" t="s">
        <v>1647</v>
      </c>
    </row>
    <row r="901" spans="1:21">
      <c r="A901" s="164" t="s">
        <v>3058</v>
      </c>
      <c r="B901" s="164" t="s">
        <v>2749</v>
      </c>
      <c r="C901" s="164">
        <v>88000</v>
      </c>
      <c r="D901" s="221" t="s">
        <v>3114</v>
      </c>
      <c r="E901" s="164" t="s">
        <v>1633</v>
      </c>
      <c r="F901" s="218" t="s">
        <v>1634</v>
      </c>
      <c r="G901" s="214">
        <v>26705.919527999988</v>
      </c>
      <c r="H901" s="214">
        <v>16934.852987999999</v>
      </c>
      <c r="K901" s="165">
        <v>6430028227808</v>
      </c>
      <c r="L901" s="95">
        <v>1</v>
      </c>
      <c r="M901" s="12">
        <v>480</v>
      </c>
      <c r="N901" s="12">
        <v>750</v>
      </c>
      <c r="O901" s="12">
        <v>1750</v>
      </c>
      <c r="P901" s="12">
        <v>370</v>
      </c>
      <c r="Q901" s="12">
        <v>750</v>
      </c>
      <c r="R901" s="12">
        <v>820</v>
      </c>
      <c r="S901" s="12">
        <v>1975</v>
      </c>
      <c r="T901" s="12">
        <v>396</v>
      </c>
      <c r="U901" s="12" t="s">
        <v>1635</v>
      </c>
    </row>
    <row r="902" spans="1:21">
      <c r="A902" s="164" t="s">
        <v>3058</v>
      </c>
      <c r="B902" s="164" t="s">
        <v>2749</v>
      </c>
      <c r="C902" s="164">
        <v>88000</v>
      </c>
      <c r="D902" s="221" t="s">
        <v>3117</v>
      </c>
      <c r="E902" s="164" t="s">
        <v>1648</v>
      </c>
      <c r="F902" s="218" t="s">
        <v>1649</v>
      </c>
      <c r="G902" s="214">
        <v>26865.473471999994</v>
      </c>
      <c r="H902" s="214">
        <v>17034.562403999997</v>
      </c>
      <c r="K902" s="165">
        <v>6430028227853</v>
      </c>
      <c r="L902" s="95">
        <v>1</v>
      </c>
      <c r="M902" s="12">
        <v>480</v>
      </c>
      <c r="N902" s="12">
        <v>750</v>
      </c>
      <c r="O902" s="12">
        <v>1750</v>
      </c>
      <c r="P902" s="12">
        <v>378</v>
      </c>
      <c r="Q902" s="12">
        <v>750</v>
      </c>
      <c r="R902" s="12">
        <v>820</v>
      </c>
      <c r="S902" s="12">
        <v>1975</v>
      </c>
      <c r="T902" s="12">
        <v>404</v>
      </c>
      <c r="U902" s="12" t="s">
        <v>1650</v>
      </c>
    </row>
    <row r="903" spans="1:21">
      <c r="A903" s="164" t="s">
        <v>3058</v>
      </c>
      <c r="B903" s="164" t="s">
        <v>2749</v>
      </c>
      <c r="C903" s="164">
        <v>88000</v>
      </c>
      <c r="D903" s="221" t="s">
        <v>3114</v>
      </c>
      <c r="E903" s="164" t="s">
        <v>1834</v>
      </c>
      <c r="F903" s="218" t="s">
        <v>1835</v>
      </c>
      <c r="G903" s="214">
        <v>27953.152487999996</v>
      </c>
      <c r="H903" s="214">
        <v>17714.373587999999</v>
      </c>
      <c r="K903" s="165">
        <v>6430028228966</v>
      </c>
      <c r="L903" s="95">
        <v>1</v>
      </c>
      <c r="M903" s="12">
        <v>480</v>
      </c>
      <c r="N903" s="12">
        <v>750</v>
      </c>
      <c r="O903" s="12">
        <v>1750</v>
      </c>
      <c r="P903" s="12">
        <v>370</v>
      </c>
      <c r="Q903" s="12">
        <v>750</v>
      </c>
      <c r="R903" s="12">
        <v>820</v>
      </c>
      <c r="S903" s="12">
        <v>1975</v>
      </c>
      <c r="T903" s="12">
        <v>396</v>
      </c>
      <c r="U903" s="12" t="s">
        <v>1836</v>
      </c>
    </row>
    <row r="904" spans="1:21">
      <c r="A904" s="164" t="s">
        <v>3058</v>
      </c>
      <c r="B904" s="164" t="s">
        <v>2749</v>
      </c>
      <c r="C904" s="164">
        <v>88000</v>
      </c>
      <c r="D904" s="221" t="s">
        <v>3117</v>
      </c>
      <c r="E904" s="164" t="s">
        <v>1840</v>
      </c>
      <c r="F904" s="218" t="s">
        <v>1841</v>
      </c>
      <c r="G904" s="214">
        <v>28112.706431999992</v>
      </c>
      <c r="H904" s="214">
        <v>17814.098735999996</v>
      </c>
      <c r="K904" s="165">
        <v>6430028228980</v>
      </c>
      <c r="L904" s="95">
        <v>1</v>
      </c>
      <c r="M904" s="12">
        <v>480</v>
      </c>
      <c r="N904" s="12">
        <v>750</v>
      </c>
      <c r="O904" s="12">
        <v>1750</v>
      </c>
      <c r="P904" s="12">
        <v>378</v>
      </c>
      <c r="Q904" s="12">
        <v>750</v>
      </c>
      <c r="R904" s="12">
        <v>820</v>
      </c>
      <c r="S904" s="12">
        <v>1975</v>
      </c>
      <c r="T904" s="12">
        <v>404</v>
      </c>
      <c r="U904" s="12" t="s">
        <v>1842</v>
      </c>
    </row>
    <row r="905" spans="1:21">
      <c r="A905" s="164" t="s">
        <v>3058</v>
      </c>
      <c r="B905" s="164" t="s">
        <v>2749</v>
      </c>
      <c r="C905" s="164">
        <v>88000</v>
      </c>
      <c r="D905" s="221" t="s">
        <v>3115</v>
      </c>
      <c r="E905" s="164" t="s">
        <v>1639</v>
      </c>
      <c r="F905" s="218" t="s">
        <v>1640</v>
      </c>
      <c r="G905" s="214">
        <v>26510.559551999992</v>
      </c>
      <c r="H905" s="214">
        <v>16812.756935999994</v>
      </c>
      <c r="K905" s="165">
        <v>6430028227822</v>
      </c>
      <c r="L905" s="95">
        <v>1</v>
      </c>
      <c r="M905" s="12">
        <v>480</v>
      </c>
      <c r="N905" s="12">
        <v>750</v>
      </c>
      <c r="O905" s="12">
        <v>1750</v>
      </c>
      <c r="P905" s="12">
        <v>370</v>
      </c>
      <c r="Q905" s="12">
        <v>750</v>
      </c>
      <c r="R905" s="12">
        <v>820</v>
      </c>
      <c r="S905" s="12">
        <v>1975</v>
      </c>
      <c r="T905" s="12">
        <v>396</v>
      </c>
      <c r="U905" s="12" t="s">
        <v>1641</v>
      </c>
    </row>
    <row r="906" spans="1:21">
      <c r="A906" s="164" t="s">
        <v>3058</v>
      </c>
      <c r="B906" s="164" t="s">
        <v>2749</v>
      </c>
      <c r="C906" s="164">
        <v>88000</v>
      </c>
      <c r="D906" s="221" t="s">
        <v>3118</v>
      </c>
      <c r="E906" s="164" t="s">
        <v>1654</v>
      </c>
      <c r="F906" s="218" t="s">
        <v>1655</v>
      </c>
      <c r="G906" s="214">
        <v>26670.129227999991</v>
      </c>
      <c r="H906" s="214">
        <v>16912.466351999996</v>
      </c>
      <c r="K906" s="165">
        <v>6430028227877</v>
      </c>
      <c r="L906" s="95">
        <v>1</v>
      </c>
      <c r="M906" s="12">
        <v>480</v>
      </c>
      <c r="N906" s="12">
        <v>750</v>
      </c>
      <c r="O906" s="12">
        <v>1750</v>
      </c>
      <c r="P906" s="12">
        <v>378</v>
      </c>
      <c r="Q906" s="12">
        <v>750</v>
      </c>
      <c r="R906" s="12">
        <v>820</v>
      </c>
      <c r="S906" s="12">
        <v>1975</v>
      </c>
      <c r="T906" s="12">
        <v>404</v>
      </c>
      <c r="U906" s="12" t="s">
        <v>1656</v>
      </c>
    </row>
    <row r="907" spans="1:21">
      <c r="A907" s="164" t="s">
        <v>3058</v>
      </c>
      <c r="B907" s="164" t="s">
        <v>2749</v>
      </c>
      <c r="C907" s="164">
        <v>88000</v>
      </c>
      <c r="D907" s="221" t="s">
        <v>3114</v>
      </c>
      <c r="E907" s="164" t="s">
        <v>1636</v>
      </c>
      <c r="F907" s="218" t="s">
        <v>1637</v>
      </c>
      <c r="G907" s="214">
        <v>32078.161547999993</v>
      </c>
      <c r="H907" s="214">
        <v>20292.502283999998</v>
      </c>
      <c r="K907" s="165">
        <v>6430028227815</v>
      </c>
      <c r="L907" s="95">
        <v>1</v>
      </c>
      <c r="M907" s="12">
        <v>480</v>
      </c>
      <c r="N907" s="12">
        <v>750</v>
      </c>
      <c r="O907" s="12">
        <v>1750</v>
      </c>
      <c r="P907" s="12">
        <v>532</v>
      </c>
      <c r="Q907" s="12">
        <v>750</v>
      </c>
      <c r="R907" s="12">
        <v>820</v>
      </c>
      <c r="S907" s="12">
        <v>1975</v>
      </c>
      <c r="T907" s="12">
        <v>558</v>
      </c>
      <c r="U907" s="12" t="s">
        <v>1638</v>
      </c>
    </row>
    <row r="908" spans="1:21">
      <c r="A908" s="164" t="s">
        <v>3058</v>
      </c>
      <c r="B908" s="164" t="s">
        <v>2749</v>
      </c>
      <c r="C908" s="164">
        <v>88000</v>
      </c>
      <c r="D908" s="221" t="s">
        <v>3117</v>
      </c>
      <c r="E908" s="164" t="s">
        <v>1651</v>
      </c>
      <c r="F908" s="218" t="s">
        <v>1652</v>
      </c>
      <c r="G908" s="214">
        <v>32237.684027999992</v>
      </c>
      <c r="H908" s="214">
        <v>20392.211699999996</v>
      </c>
      <c r="K908" s="165">
        <v>6430028227860</v>
      </c>
      <c r="L908" s="95">
        <v>1</v>
      </c>
      <c r="M908" s="12">
        <v>480</v>
      </c>
      <c r="N908" s="12">
        <v>750</v>
      </c>
      <c r="O908" s="12">
        <v>1750</v>
      </c>
      <c r="P908" s="12">
        <v>540</v>
      </c>
      <c r="Q908" s="12">
        <v>750</v>
      </c>
      <c r="R908" s="12">
        <v>820</v>
      </c>
      <c r="S908" s="12">
        <v>1975</v>
      </c>
      <c r="T908" s="12">
        <v>566</v>
      </c>
      <c r="U908" s="12" t="s">
        <v>1653</v>
      </c>
    </row>
    <row r="909" spans="1:21">
      <c r="A909" s="164" t="s">
        <v>3058</v>
      </c>
      <c r="B909" s="164" t="s">
        <v>2749</v>
      </c>
      <c r="C909" s="164">
        <v>88000</v>
      </c>
      <c r="D909" s="221" t="s">
        <v>3114</v>
      </c>
      <c r="E909" s="164" t="s">
        <v>1837</v>
      </c>
      <c r="F909" s="218" t="s">
        <v>1838</v>
      </c>
      <c r="G909" s="214">
        <v>34572.643199999999</v>
      </c>
      <c r="H909" s="214">
        <v>21851.559215999998</v>
      </c>
      <c r="K909" s="165">
        <v>6430028228973</v>
      </c>
      <c r="L909" s="95">
        <v>1</v>
      </c>
      <c r="M909" s="12">
        <v>480</v>
      </c>
      <c r="N909" s="12">
        <v>750</v>
      </c>
      <c r="O909" s="12">
        <v>1750</v>
      </c>
      <c r="P909" s="12">
        <v>532</v>
      </c>
      <c r="Q909" s="12">
        <v>750</v>
      </c>
      <c r="R909" s="12">
        <v>820</v>
      </c>
      <c r="S909" s="12">
        <v>1975</v>
      </c>
      <c r="T909" s="12">
        <v>558</v>
      </c>
      <c r="U909" s="12" t="s">
        <v>1839</v>
      </c>
    </row>
    <row r="910" spans="1:21">
      <c r="A910" s="164" t="s">
        <v>3058</v>
      </c>
      <c r="B910" s="164" t="s">
        <v>2749</v>
      </c>
      <c r="C910" s="164">
        <v>88000</v>
      </c>
      <c r="D910" s="221" t="s">
        <v>3117</v>
      </c>
      <c r="E910" s="164" t="s">
        <v>1843</v>
      </c>
      <c r="F910" s="218" t="s">
        <v>1844</v>
      </c>
      <c r="G910" s="214">
        <v>34732.197143999991</v>
      </c>
      <c r="H910" s="214">
        <v>21951.268631999996</v>
      </c>
      <c r="K910" s="165">
        <v>6430028228997</v>
      </c>
      <c r="L910" s="95">
        <v>1</v>
      </c>
      <c r="M910" s="12">
        <v>480</v>
      </c>
      <c r="N910" s="12">
        <v>750</v>
      </c>
      <c r="O910" s="12">
        <v>1750</v>
      </c>
      <c r="P910" s="12">
        <v>540</v>
      </c>
      <c r="Q910" s="12">
        <v>750</v>
      </c>
      <c r="R910" s="12">
        <v>820</v>
      </c>
      <c r="S910" s="12">
        <v>1975</v>
      </c>
      <c r="T910" s="12">
        <v>566</v>
      </c>
      <c r="U910" s="12" t="s">
        <v>1845</v>
      </c>
    </row>
    <row r="911" spans="1:21">
      <c r="A911" s="164" t="s">
        <v>3058</v>
      </c>
      <c r="B911" s="164" t="s">
        <v>2749</v>
      </c>
      <c r="C911" s="164">
        <v>88000</v>
      </c>
      <c r="D911" s="221" t="s">
        <v>3115</v>
      </c>
      <c r="E911" s="164" t="s">
        <v>1642</v>
      </c>
      <c r="F911" s="218" t="s">
        <v>1643</v>
      </c>
      <c r="G911" s="214">
        <v>31687.45732799999</v>
      </c>
      <c r="H911" s="214">
        <v>20048.310179999997</v>
      </c>
      <c r="K911" s="165">
        <v>6430028227839</v>
      </c>
      <c r="L911" s="95">
        <v>1</v>
      </c>
      <c r="M911" s="12">
        <v>480</v>
      </c>
      <c r="N911" s="12">
        <v>750</v>
      </c>
      <c r="O911" s="12">
        <v>1750</v>
      </c>
      <c r="P911" s="12">
        <v>532</v>
      </c>
      <c r="Q911" s="12">
        <v>750</v>
      </c>
      <c r="R911" s="12">
        <v>820</v>
      </c>
      <c r="S911" s="12">
        <v>1975</v>
      </c>
      <c r="T911" s="12">
        <v>558</v>
      </c>
      <c r="U911" s="12" t="s">
        <v>1644</v>
      </c>
    </row>
    <row r="912" spans="1:21">
      <c r="A912" s="164" t="s">
        <v>3058</v>
      </c>
      <c r="B912" s="164" t="s">
        <v>2749</v>
      </c>
      <c r="C912" s="164">
        <v>88000</v>
      </c>
      <c r="D912" s="221" t="s">
        <v>3118</v>
      </c>
      <c r="E912" s="164" t="s">
        <v>1657</v>
      </c>
      <c r="F912" s="218" t="s">
        <v>1658</v>
      </c>
      <c r="G912" s="214">
        <v>31846.979807999993</v>
      </c>
      <c r="H912" s="214">
        <v>20148.019595999998</v>
      </c>
      <c r="K912" s="165">
        <v>6430028227884</v>
      </c>
      <c r="L912" s="95">
        <v>1</v>
      </c>
      <c r="M912" s="12">
        <v>480</v>
      </c>
      <c r="N912" s="12">
        <v>750</v>
      </c>
      <c r="O912" s="12">
        <v>1750</v>
      </c>
      <c r="P912" s="12">
        <v>540</v>
      </c>
      <c r="Q912" s="12">
        <v>750</v>
      </c>
      <c r="R912" s="12">
        <v>820</v>
      </c>
      <c r="S912" s="12">
        <v>1975</v>
      </c>
      <c r="T912" s="12">
        <v>566</v>
      </c>
      <c r="U912" s="12" t="s">
        <v>1659</v>
      </c>
    </row>
    <row r="913" spans="1:21">
      <c r="A913" s="164" t="s">
        <v>3058</v>
      </c>
      <c r="B913" s="164" t="s">
        <v>2749</v>
      </c>
      <c r="C913" s="164">
        <v>88000</v>
      </c>
      <c r="D913" s="221" t="s">
        <v>3085</v>
      </c>
      <c r="E913" s="164" t="s">
        <v>1166</v>
      </c>
      <c r="F913" s="218" t="s">
        <v>1167</v>
      </c>
      <c r="G913" s="214">
        <v>21925.672667999996</v>
      </c>
      <c r="H913" s="214">
        <v>13947.188867999997</v>
      </c>
      <c r="K913" s="165">
        <v>6430028226320</v>
      </c>
      <c r="L913" s="95">
        <v>1</v>
      </c>
      <c r="M913" s="12">
        <v>480</v>
      </c>
      <c r="N913" s="12">
        <v>750</v>
      </c>
      <c r="O913" s="12">
        <v>1750</v>
      </c>
      <c r="P913" s="12">
        <v>208</v>
      </c>
      <c r="Q913" s="12">
        <v>750</v>
      </c>
      <c r="R913" s="12">
        <v>820</v>
      </c>
      <c r="S913" s="12">
        <v>1975</v>
      </c>
      <c r="T913" s="12">
        <v>234</v>
      </c>
      <c r="U913" s="12" t="s">
        <v>1488</v>
      </c>
    </row>
    <row r="914" spans="1:21">
      <c r="A914" s="164" t="s">
        <v>3058</v>
      </c>
      <c r="B914" s="164" t="s">
        <v>2749</v>
      </c>
      <c r="C914" s="164">
        <v>88000</v>
      </c>
      <c r="D914" s="221" t="s">
        <v>3088</v>
      </c>
      <c r="E914" s="164" t="s">
        <v>1176</v>
      </c>
      <c r="F914" s="218" t="s">
        <v>1177</v>
      </c>
      <c r="G914" s="214">
        <v>22085.195147999995</v>
      </c>
      <c r="H914" s="214">
        <v>14046.898283999999</v>
      </c>
      <c r="K914" s="165">
        <v>6430028226375</v>
      </c>
      <c r="L914" s="95">
        <v>1</v>
      </c>
      <c r="M914" s="12">
        <v>480</v>
      </c>
      <c r="N914" s="12">
        <v>750</v>
      </c>
      <c r="O914" s="12">
        <v>1750</v>
      </c>
      <c r="P914" s="12">
        <v>216</v>
      </c>
      <c r="Q914" s="12">
        <v>750</v>
      </c>
      <c r="R914" s="12">
        <v>820</v>
      </c>
      <c r="S914" s="12">
        <v>1975</v>
      </c>
      <c r="T914" s="12">
        <v>242</v>
      </c>
      <c r="U914" s="12" t="s">
        <v>1493</v>
      </c>
    </row>
    <row r="915" spans="1:21">
      <c r="A915" s="164" t="s">
        <v>3058</v>
      </c>
      <c r="B915" s="164" t="s">
        <v>2749</v>
      </c>
      <c r="C915" s="164">
        <v>88000</v>
      </c>
      <c r="D915" s="221" t="s">
        <v>3086</v>
      </c>
      <c r="E915" s="164" t="s">
        <v>1168</v>
      </c>
      <c r="F915" s="218" t="s">
        <v>1169</v>
      </c>
      <c r="G915" s="214">
        <v>27297.898955999994</v>
      </c>
      <c r="H915" s="214">
        <v>17304.838163999997</v>
      </c>
      <c r="K915" s="165">
        <v>6430028226337</v>
      </c>
      <c r="L915" s="95">
        <v>1</v>
      </c>
      <c r="M915" s="12">
        <v>480</v>
      </c>
      <c r="N915" s="12">
        <v>750</v>
      </c>
      <c r="O915" s="12">
        <v>1750</v>
      </c>
      <c r="P915" s="12">
        <v>370</v>
      </c>
      <c r="Q915" s="12">
        <v>750</v>
      </c>
      <c r="R915" s="12">
        <v>820</v>
      </c>
      <c r="S915" s="12">
        <v>1975</v>
      </c>
      <c r="T915" s="12">
        <v>396</v>
      </c>
      <c r="U915" s="12" t="s">
        <v>1489</v>
      </c>
    </row>
    <row r="916" spans="1:21">
      <c r="A916" s="164" t="s">
        <v>3058</v>
      </c>
      <c r="B916" s="164" t="s">
        <v>2749</v>
      </c>
      <c r="C916" s="164">
        <v>88000</v>
      </c>
      <c r="D916" s="221" t="s">
        <v>3089</v>
      </c>
      <c r="E916" s="164" t="s">
        <v>1178</v>
      </c>
      <c r="F916" s="218" t="s">
        <v>1179</v>
      </c>
      <c r="G916" s="214">
        <v>27457.437167999989</v>
      </c>
      <c r="H916" s="214">
        <v>17404.547579999995</v>
      </c>
      <c r="K916" s="165">
        <v>6430028226382</v>
      </c>
      <c r="L916" s="95">
        <v>1</v>
      </c>
      <c r="M916" s="12">
        <v>480</v>
      </c>
      <c r="N916" s="12">
        <v>750</v>
      </c>
      <c r="O916" s="12">
        <v>1750</v>
      </c>
      <c r="P916" s="12">
        <v>378</v>
      </c>
      <c r="Q916" s="12">
        <v>750</v>
      </c>
      <c r="R916" s="12">
        <v>820</v>
      </c>
      <c r="S916" s="12">
        <v>1975</v>
      </c>
      <c r="T916" s="12">
        <v>404</v>
      </c>
      <c r="U916" s="12" t="s">
        <v>1494</v>
      </c>
    </row>
    <row r="917" spans="1:21">
      <c r="A917" s="164" t="s">
        <v>3058</v>
      </c>
      <c r="B917" s="164" t="s">
        <v>2749</v>
      </c>
      <c r="C917" s="164">
        <v>88000</v>
      </c>
      <c r="D917" s="221" t="s">
        <v>3086</v>
      </c>
      <c r="E917" s="164" t="s">
        <v>1758</v>
      </c>
      <c r="F917" s="218" t="s">
        <v>1759</v>
      </c>
      <c r="G917" s="214">
        <v>28545.163379999991</v>
      </c>
      <c r="H917" s="214">
        <v>18084.374495999997</v>
      </c>
      <c r="K917" s="165">
        <v>6430028228683</v>
      </c>
      <c r="L917" s="95">
        <v>1</v>
      </c>
      <c r="M917" s="12">
        <v>480</v>
      </c>
      <c r="N917" s="12">
        <v>750</v>
      </c>
      <c r="O917" s="12">
        <v>1750</v>
      </c>
      <c r="P917" s="12">
        <v>370</v>
      </c>
      <c r="Q917" s="12">
        <v>750</v>
      </c>
      <c r="R917" s="12">
        <v>820</v>
      </c>
      <c r="S917" s="12">
        <v>1975</v>
      </c>
      <c r="T917" s="12">
        <v>396</v>
      </c>
      <c r="U917" s="12" t="s">
        <v>1760</v>
      </c>
    </row>
    <row r="918" spans="1:21">
      <c r="A918" s="164" t="s">
        <v>3058</v>
      </c>
      <c r="B918" s="164" t="s">
        <v>2749</v>
      </c>
      <c r="C918" s="164">
        <v>88000</v>
      </c>
      <c r="D918" s="221" t="s">
        <v>3089</v>
      </c>
      <c r="E918" s="164" t="s">
        <v>1764</v>
      </c>
      <c r="F918" s="218" t="s">
        <v>1765</v>
      </c>
      <c r="G918" s="214">
        <v>28704.68585999999</v>
      </c>
      <c r="H918" s="214">
        <v>18184.083911999995</v>
      </c>
      <c r="K918" s="165">
        <v>6430028228706</v>
      </c>
      <c r="L918" s="95">
        <v>1</v>
      </c>
      <c r="M918" s="12">
        <v>480</v>
      </c>
      <c r="N918" s="12">
        <v>750</v>
      </c>
      <c r="O918" s="12">
        <v>1750</v>
      </c>
      <c r="P918" s="12">
        <v>378</v>
      </c>
      <c r="Q918" s="12">
        <v>750</v>
      </c>
      <c r="R918" s="12">
        <v>820</v>
      </c>
      <c r="S918" s="12">
        <v>1975</v>
      </c>
      <c r="T918" s="12">
        <v>404</v>
      </c>
      <c r="U918" s="12" t="s">
        <v>1766</v>
      </c>
    </row>
    <row r="919" spans="1:21">
      <c r="A919" s="164" t="s">
        <v>3058</v>
      </c>
      <c r="B919" s="164" t="s">
        <v>2749</v>
      </c>
      <c r="C919" s="164">
        <v>88000</v>
      </c>
      <c r="D919" s="221" t="s">
        <v>3087</v>
      </c>
      <c r="E919" s="164" t="s">
        <v>1172</v>
      </c>
      <c r="F919" s="218" t="s">
        <v>1173</v>
      </c>
      <c r="G919" s="214">
        <v>27102.538979999994</v>
      </c>
      <c r="H919" s="214">
        <v>17182.742112</v>
      </c>
      <c r="K919" s="165">
        <v>6430028226351</v>
      </c>
      <c r="L919" s="95">
        <v>1</v>
      </c>
      <c r="M919" s="12">
        <v>480</v>
      </c>
      <c r="N919" s="12">
        <v>750</v>
      </c>
      <c r="O919" s="12">
        <v>1750</v>
      </c>
      <c r="P919" s="12">
        <v>370</v>
      </c>
      <c r="Q919" s="12">
        <v>750</v>
      </c>
      <c r="R919" s="12">
        <v>820</v>
      </c>
      <c r="S919" s="12">
        <v>1975</v>
      </c>
      <c r="T919" s="12">
        <v>396</v>
      </c>
      <c r="U919" s="12" t="s">
        <v>1491</v>
      </c>
    </row>
    <row r="920" spans="1:21">
      <c r="A920" s="164" t="s">
        <v>3058</v>
      </c>
      <c r="B920" s="164" t="s">
        <v>2749</v>
      </c>
      <c r="C920" s="164">
        <v>88000</v>
      </c>
      <c r="D920" s="221" t="s">
        <v>3090</v>
      </c>
      <c r="E920" s="164" t="s">
        <v>1182</v>
      </c>
      <c r="F920" s="218" t="s">
        <v>1183</v>
      </c>
      <c r="G920" s="214">
        <v>27262.092923999993</v>
      </c>
      <c r="H920" s="214">
        <v>17282.451527999998</v>
      </c>
      <c r="K920" s="165">
        <v>6430028226405</v>
      </c>
      <c r="L920" s="95">
        <v>1</v>
      </c>
      <c r="M920" s="12">
        <v>480</v>
      </c>
      <c r="N920" s="12">
        <v>750</v>
      </c>
      <c r="O920" s="12">
        <v>1750</v>
      </c>
      <c r="P920" s="12">
        <v>378</v>
      </c>
      <c r="Q920" s="12">
        <v>750</v>
      </c>
      <c r="R920" s="12">
        <v>820</v>
      </c>
      <c r="S920" s="12">
        <v>1975</v>
      </c>
      <c r="T920" s="12">
        <v>404</v>
      </c>
      <c r="U920" s="12" t="s">
        <v>1496</v>
      </c>
    </row>
    <row r="921" spans="1:21">
      <c r="A921" s="164" t="s">
        <v>3058</v>
      </c>
      <c r="B921" s="164" t="s">
        <v>2749</v>
      </c>
      <c r="C921" s="164">
        <v>88000</v>
      </c>
      <c r="D921" s="221" t="s">
        <v>3086</v>
      </c>
      <c r="E921" s="164" t="s">
        <v>1170</v>
      </c>
      <c r="F921" s="218" t="s">
        <v>1171</v>
      </c>
      <c r="G921" s="214">
        <v>32670.140975999991</v>
      </c>
      <c r="H921" s="214">
        <v>20662.487459999997</v>
      </c>
      <c r="K921" s="165">
        <v>6430028226344</v>
      </c>
      <c r="L921" s="95">
        <v>1</v>
      </c>
      <c r="M921" s="12">
        <v>480</v>
      </c>
      <c r="N921" s="12">
        <v>750</v>
      </c>
      <c r="O921" s="12">
        <v>1750</v>
      </c>
      <c r="P921" s="12">
        <v>532</v>
      </c>
      <c r="Q921" s="12">
        <v>750</v>
      </c>
      <c r="R921" s="12">
        <v>820</v>
      </c>
      <c r="S921" s="12">
        <v>1975</v>
      </c>
      <c r="T921" s="12">
        <v>558</v>
      </c>
      <c r="U921" s="12" t="s">
        <v>1490</v>
      </c>
    </row>
    <row r="922" spans="1:21">
      <c r="A922" s="164" t="s">
        <v>3058</v>
      </c>
      <c r="B922" s="164" t="s">
        <v>2749</v>
      </c>
      <c r="C922" s="164">
        <v>88000</v>
      </c>
      <c r="D922" s="221" t="s">
        <v>3089</v>
      </c>
      <c r="E922" s="164" t="s">
        <v>1180</v>
      </c>
      <c r="F922" s="218" t="s">
        <v>1181</v>
      </c>
      <c r="G922" s="214">
        <v>32829.694919999987</v>
      </c>
      <c r="H922" s="214">
        <v>20762.212607999998</v>
      </c>
      <c r="K922" s="165">
        <v>6430028226399</v>
      </c>
      <c r="L922" s="95">
        <v>1</v>
      </c>
      <c r="M922" s="12">
        <v>480</v>
      </c>
      <c r="N922" s="12">
        <v>750</v>
      </c>
      <c r="O922" s="12">
        <v>1750</v>
      </c>
      <c r="P922" s="12">
        <v>540</v>
      </c>
      <c r="Q922" s="12">
        <v>750</v>
      </c>
      <c r="R922" s="12">
        <v>820</v>
      </c>
      <c r="S922" s="12">
        <v>1975</v>
      </c>
      <c r="T922" s="12">
        <v>566</v>
      </c>
      <c r="U922" s="12" t="s">
        <v>1495</v>
      </c>
    </row>
    <row r="923" spans="1:21">
      <c r="A923" s="164" t="s">
        <v>3058</v>
      </c>
      <c r="B923" s="164" t="s">
        <v>2749</v>
      </c>
      <c r="C923" s="164">
        <v>88000</v>
      </c>
      <c r="D923" s="221" t="s">
        <v>3086</v>
      </c>
      <c r="E923" s="164" t="s">
        <v>1761</v>
      </c>
      <c r="F923" s="218" t="s">
        <v>1762</v>
      </c>
      <c r="G923" s="214">
        <v>35164.63835999999</v>
      </c>
      <c r="H923" s="214">
        <v>22221.560123999996</v>
      </c>
      <c r="K923" s="165">
        <v>6430028228690</v>
      </c>
      <c r="L923" s="95">
        <v>1</v>
      </c>
      <c r="M923" s="12">
        <v>480</v>
      </c>
      <c r="N923" s="12">
        <v>750</v>
      </c>
      <c r="O923" s="12">
        <v>1750</v>
      </c>
      <c r="P923" s="12">
        <v>532</v>
      </c>
      <c r="Q923" s="12">
        <v>750</v>
      </c>
      <c r="R923" s="12">
        <v>820</v>
      </c>
      <c r="S923" s="12">
        <v>1975</v>
      </c>
      <c r="T923" s="12">
        <v>558</v>
      </c>
      <c r="U923" s="12" t="s">
        <v>1763</v>
      </c>
    </row>
    <row r="924" spans="1:21">
      <c r="A924" s="164" t="s">
        <v>3058</v>
      </c>
      <c r="B924" s="164" t="s">
        <v>2749</v>
      </c>
      <c r="C924" s="164">
        <v>88000</v>
      </c>
      <c r="D924" s="221" t="s">
        <v>3089</v>
      </c>
      <c r="E924" s="164" t="s">
        <v>1767</v>
      </c>
      <c r="F924" s="218" t="s">
        <v>1768</v>
      </c>
      <c r="G924" s="214">
        <v>35324.176571999989</v>
      </c>
      <c r="H924" s="214">
        <v>22321.253807999998</v>
      </c>
      <c r="K924" s="165">
        <v>6430028228713</v>
      </c>
      <c r="L924" s="95">
        <v>1</v>
      </c>
      <c r="M924" s="12">
        <v>480</v>
      </c>
      <c r="N924" s="12">
        <v>750</v>
      </c>
      <c r="O924" s="12">
        <v>1750</v>
      </c>
      <c r="P924" s="12">
        <v>540</v>
      </c>
      <c r="Q924" s="12">
        <v>750</v>
      </c>
      <c r="R924" s="12">
        <v>820</v>
      </c>
      <c r="S924" s="12">
        <v>1975</v>
      </c>
      <c r="T924" s="12">
        <v>566</v>
      </c>
      <c r="U924" s="12" t="s">
        <v>1769</v>
      </c>
    </row>
    <row r="925" spans="1:21">
      <c r="A925" s="164" t="s">
        <v>3058</v>
      </c>
      <c r="B925" s="164" t="s">
        <v>2749</v>
      </c>
      <c r="C925" s="164">
        <v>88000</v>
      </c>
      <c r="D925" s="221" t="s">
        <v>3087</v>
      </c>
      <c r="E925" s="164" t="s">
        <v>1174</v>
      </c>
      <c r="F925" s="218" t="s">
        <v>1175</v>
      </c>
      <c r="G925" s="214">
        <v>32279.436755999992</v>
      </c>
      <c r="H925" s="214">
        <v>20418.295355999995</v>
      </c>
      <c r="K925" s="165">
        <v>6430028226368</v>
      </c>
      <c r="L925" s="95">
        <v>1</v>
      </c>
      <c r="M925" s="12">
        <v>480</v>
      </c>
      <c r="N925" s="12">
        <v>750</v>
      </c>
      <c r="O925" s="12">
        <v>1750</v>
      </c>
      <c r="P925" s="12">
        <v>532</v>
      </c>
      <c r="Q925" s="12">
        <v>750</v>
      </c>
      <c r="R925" s="12">
        <v>820</v>
      </c>
      <c r="S925" s="12">
        <v>1975</v>
      </c>
      <c r="T925" s="12">
        <v>558</v>
      </c>
      <c r="U925" s="12" t="s">
        <v>1492</v>
      </c>
    </row>
    <row r="926" spans="1:21">
      <c r="A926" s="164" t="s">
        <v>3058</v>
      </c>
      <c r="B926" s="164" t="s">
        <v>2749</v>
      </c>
      <c r="C926" s="164">
        <v>88000</v>
      </c>
      <c r="D926" s="221" t="s">
        <v>3090</v>
      </c>
      <c r="E926" s="164" t="s">
        <v>1184</v>
      </c>
      <c r="F926" s="218" t="s">
        <v>1185</v>
      </c>
      <c r="G926" s="214">
        <v>32438.990699999998</v>
      </c>
      <c r="H926" s="214">
        <v>20518.020503999993</v>
      </c>
      <c r="K926" s="165">
        <v>6430028226412</v>
      </c>
      <c r="L926" s="95">
        <v>1</v>
      </c>
      <c r="M926" s="12">
        <v>480</v>
      </c>
      <c r="N926" s="12">
        <v>750</v>
      </c>
      <c r="O926" s="12">
        <v>1750</v>
      </c>
      <c r="P926" s="12">
        <v>540</v>
      </c>
      <c r="Q926" s="12">
        <v>750</v>
      </c>
      <c r="R926" s="12">
        <v>820</v>
      </c>
      <c r="S926" s="12">
        <v>1975</v>
      </c>
      <c r="T926" s="12">
        <v>566</v>
      </c>
      <c r="U926" s="12" t="s">
        <v>1497</v>
      </c>
    </row>
    <row r="927" spans="1:21">
      <c r="A927" s="164" t="s">
        <v>3058</v>
      </c>
      <c r="B927" s="164" t="s">
        <v>2749</v>
      </c>
      <c r="C927" s="164">
        <v>88000</v>
      </c>
      <c r="D927" s="221" t="s">
        <v>3030</v>
      </c>
      <c r="E927" s="164" t="s">
        <v>1546</v>
      </c>
      <c r="F927" s="218" t="s">
        <v>1547</v>
      </c>
      <c r="G927" s="214">
        <v>16041.291119999998</v>
      </c>
      <c r="H927" s="214">
        <v>10269.456299999998</v>
      </c>
      <c r="K927" s="165">
        <v>6430028227518</v>
      </c>
      <c r="L927" s="95">
        <v>1</v>
      </c>
      <c r="M927" s="12">
        <v>480</v>
      </c>
      <c r="N927" s="12">
        <v>750</v>
      </c>
      <c r="O927" s="12">
        <v>1750</v>
      </c>
      <c r="P927" s="12">
        <v>181</v>
      </c>
      <c r="Q927" s="12">
        <v>750</v>
      </c>
      <c r="R927" s="12">
        <v>820</v>
      </c>
      <c r="S927" s="12">
        <v>1975</v>
      </c>
      <c r="T927" s="12">
        <v>207</v>
      </c>
      <c r="U927" s="12" t="s">
        <v>1548</v>
      </c>
    </row>
    <row r="928" spans="1:21">
      <c r="A928" s="164" t="s">
        <v>3058</v>
      </c>
      <c r="B928" s="164" t="s">
        <v>2749</v>
      </c>
      <c r="C928" s="164">
        <v>88000</v>
      </c>
      <c r="D928" s="221" t="s">
        <v>3033</v>
      </c>
      <c r="E928" s="164" t="s">
        <v>1561</v>
      </c>
      <c r="F928" s="218" t="s">
        <v>1562</v>
      </c>
      <c r="G928" s="214">
        <v>16200.860795999997</v>
      </c>
      <c r="H928" s="214">
        <v>10369.181447999999</v>
      </c>
      <c r="K928" s="165">
        <v>6430028227563</v>
      </c>
      <c r="L928" s="95">
        <v>1</v>
      </c>
      <c r="M928" s="12">
        <v>480</v>
      </c>
      <c r="N928" s="12">
        <v>750</v>
      </c>
      <c r="O928" s="12">
        <v>1750</v>
      </c>
      <c r="P928" s="12">
        <v>189</v>
      </c>
      <c r="Q928" s="12">
        <v>750</v>
      </c>
      <c r="R928" s="12">
        <v>820</v>
      </c>
      <c r="S928" s="12">
        <v>1975</v>
      </c>
      <c r="T928" s="12">
        <v>215</v>
      </c>
      <c r="U928" s="12" t="s">
        <v>1563</v>
      </c>
    </row>
    <row r="929" spans="1:21">
      <c r="A929" s="164" t="s">
        <v>3058</v>
      </c>
      <c r="B929" s="164" t="s">
        <v>2749</v>
      </c>
      <c r="C929" s="164">
        <v>88000</v>
      </c>
      <c r="D929" s="221" t="s">
        <v>3031</v>
      </c>
      <c r="E929" s="164" t="s">
        <v>1549</v>
      </c>
      <c r="F929" s="218" t="s">
        <v>1550</v>
      </c>
      <c r="G929" s="214">
        <v>24099.677747999998</v>
      </c>
      <c r="H929" s="214">
        <v>15305.945975999999</v>
      </c>
      <c r="K929" s="165">
        <v>6430028227525</v>
      </c>
      <c r="L929" s="95">
        <v>1</v>
      </c>
      <c r="M929" s="12">
        <v>480</v>
      </c>
      <c r="N929" s="12">
        <v>750</v>
      </c>
      <c r="O929" s="12">
        <v>1750</v>
      </c>
      <c r="P929" s="12">
        <v>424</v>
      </c>
      <c r="Q929" s="12">
        <v>750</v>
      </c>
      <c r="R929" s="12">
        <v>820</v>
      </c>
      <c r="S929" s="12">
        <v>1975</v>
      </c>
      <c r="T929" s="12">
        <v>450</v>
      </c>
      <c r="U929" s="12" t="s">
        <v>1551</v>
      </c>
    </row>
    <row r="930" spans="1:21">
      <c r="A930" s="164" t="s">
        <v>3058</v>
      </c>
      <c r="B930" s="164" t="s">
        <v>2749</v>
      </c>
      <c r="C930" s="164">
        <v>88000</v>
      </c>
      <c r="D930" s="221" t="s">
        <v>3034</v>
      </c>
      <c r="E930" s="164" t="s">
        <v>1564</v>
      </c>
      <c r="F930" s="218" t="s">
        <v>1565</v>
      </c>
      <c r="G930" s="214">
        <v>24259.200227999998</v>
      </c>
      <c r="H930" s="214">
        <v>15405.655391999997</v>
      </c>
      <c r="K930" s="165">
        <v>6430028227570</v>
      </c>
      <c r="L930" s="95">
        <v>1</v>
      </c>
      <c r="M930" s="12">
        <v>480</v>
      </c>
      <c r="N930" s="12">
        <v>750</v>
      </c>
      <c r="O930" s="12">
        <v>1750</v>
      </c>
      <c r="P930" s="12">
        <v>432</v>
      </c>
      <c r="Q930" s="12">
        <v>750</v>
      </c>
      <c r="R930" s="12">
        <v>820</v>
      </c>
      <c r="S930" s="12">
        <v>1975</v>
      </c>
      <c r="T930" s="12">
        <v>458</v>
      </c>
      <c r="U930" s="12" t="s">
        <v>1566</v>
      </c>
    </row>
    <row r="931" spans="1:21">
      <c r="A931" s="164" t="s">
        <v>3058</v>
      </c>
      <c r="B931" s="164" t="s">
        <v>2749</v>
      </c>
      <c r="C931" s="164">
        <v>88000</v>
      </c>
      <c r="D931" s="221" t="s">
        <v>3032</v>
      </c>
      <c r="E931" s="164" t="s">
        <v>1555</v>
      </c>
      <c r="F931" s="218" t="s">
        <v>1556</v>
      </c>
      <c r="G931" s="214">
        <v>23806.622051999999</v>
      </c>
      <c r="H931" s="214">
        <v>15122.794031999998</v>
      </c>
      <c r="K931" s="165">
        <v>6430028227549</v>
      </c>
      <c r="L931" s="95">
        <v>1</v>
      </c>
      <c r="M931" s="12">
        <v>480</v>
      </c>
      <c r="N931" s="12">
        <v>750</v>
      </c>
      <c r="O931" s="12">
        <v>1750</v>
      </c>
      <c r="P931" s="12">
        <v>424</v>
      </c>
      <c r="Q931" s="12">
        <v>750</v>
      </c>
      <c r="R931" s="12">
        <v>820</v>
      </c>
      <c r="S931" s="12">
        <v>1975</v>
      </c>
      <c r="T931" s="12">
        <v>450</v>
      </c>
      <c r="U931" s="12" t="s">
        <v>1557</v>
      </c>
    </row>
    <row r="932" spans="1:21">
      <c r="A932" s="164" t="s">
        <v>3058</v>
      </c>
      <c r="B932" s="164" t="s">
        <v>2749</v>
      </c>
      <c r="C932" s="164">
        <v>88000</v>
      </c>
      <c r="D932" s="221" t="s">
        <v>3031</v>
      </c>
      <c r="E932" s="164" t="s">
        <v>1802</v>
      </c>
      <c r="F932" s="218" t="s">
        <v>1803</v>
      </c>
      <c r="G932" s="214">
        <v>25970.511456</v>
      </c>
      <c r="H932" s="214">
        <v>16475.226876000001</v>
      </c>
      <c r="K932" s="165">
        <v>6430028228843</v>
      </c>
      <c r="L932" s="95">
        <v>1</v>
      </c>
      <c r="M932" s="12">
        <v>480</v>
      </c>
      <c r="N932" s="12">
        <v>750</v>
      </c>
      <c r="O932" s="12">
        <v>1750</v>
      </c>
      <c r="P932" s="12">
        <v>424</v>
      </c>
      <c r="Q932" s="12">
        <v>750</v>
      </c>
      <c r="R932" s="12">
        <v>820</v>
      </c>
      <c r="S932" s="12">
        <v>1975</v>
      </c>
      <c r="T932" s="12">
        <v>450</v>
      </c>
      <c r="U932" s="12" t="s">
        <v>1804</v>
      </c>
    </row>
    <row r="933" spans="1:21">
      <c r="A933" s="164" t="s">
        <v>3058</v>
      </c>
      <c r="B933" s="164" t="s">
        <v>2749</v>
      </c>
      <c r="C933" s="164">
        <v>88000</v>
      </c>
      <c r="D933" s="221" t="s">
        <v>3034</v>
      </c>
      <c r="E933" s="164" t="s">
        <v>1808</v>
      </c>
      <c r="F933" s="218" t="s">
        <v>1809</v>
      </c>
      <c r="G933" s="214">
        <v>26130.081131999999</v>
      </c>
      <c r="H933" s="214">
        <v>16574.936291999995</v>
      </c>
      <c r="K933" s="165">
        <v>6430028228867</v>
      </c>
      <c r="L933" s="95">
        <v>1</v>
      </c>
      <c r="M933" s="12">
        <v>480</v>
      </c>
      <c r="N933" s="12">
        <v>750</v>
      </c>
      <c r="O933" s="12">
        <v>1750</v>
      </c>
      <c r="P933" s="12">
        <v>432</v>
      </c>
      <c r="Q933" s="12">
        <v>750</v>
      </c>
      <c r="R933" s="12">
        <v>820</v>
      </c>
      <c r="S933" s="12">
        <v>1975</v>
      </c>
      <c r="T933" s="12">
        <v>458</v>
      </c>
      <c r="U933" s="12" t="s">
        <v>1810</v>
      </c>
    </row>
    <row r="934" spans="1:21">
      <c r="A934" s="164" t="s">
        <v>3058</v>
      </c>
      <c r="B934" s="164" t="s">
        <v>2749</v>
      </c>
      <c r="C934" s="164">
        <v>88000</v>
      </c>
      <c r="D934" s="221" t="s">
        <v>3035</v>
      </c>
      <c r="E934" s="164" t="s">
        <v>1570</v>
      </c>
      <c r="F934" s="218" t="s">
        <v>1571</v>
      </c>
      <c r="G934" s="214">
        <v>23966.191727999998</v>
      </c>
      <c r="H934" s="214">
        <v>15222.519179999996</v>
      </c>
      <c r="K934" s="165">
        <v>6430028227594</v>
      </c>
      <c r="L934" s="95">
        <v>1</v>
      </c>
      <c r="M934" s="12">
        <v>480</v>
      </c>
      <c r="N934" s="12">
        <v>750</v>
      </c>
      <c r="O934" s="12">
        <v>1750</v>
      </c>
      <c r="P934" s="12">
        <v>432</v>
      </c>
      <c r="Q934" s="12">
        <v>750</v>
      </c>
      <c r="R934" s="12">
        <v>820</v>
      </c>
      <c r="S934" s="12">
        <v>1975</v>
      </c>
      <c r="T934" s="12">
        <v>458</v>
      </c>
      <c r="U934" s="12" t="s">
        <v>1572</v>
      </c>
    </row>
    <row r="935" spans="1:21">
      <c r="A935" s="164" t="s">
        <v>3058</v>
      </c>
      <c r="B935" s="164" t="s">
        <v>2749</v>
      </c>
      <c r="C935" s="164">
        <v>88000</v>
      </c>
      <c r="D935" s="221" t="s">
        <v>3031</v>
      </c>
      <c r="E935" s="164" t="s">
        <v>1552</v>
      </c>
      <c r="F935" s="218" t="s">
        <v>1553</v>
      </c>
      <c r="G935" s="214">
        <v>26785.775159999994</v>
      </c>
      <c r="H935" s="214">
        <v>16984.754891999997</v>
      </c>
      <c r="K935" s="165">
        <v>6430028227532</v>
      </c>
      <c r="L935" s="95">
        <v>1</v>
      </c>
      <c r="M935" s="12">
        <v>480</v>
      </c>
      <c r="N935" s="12">
        <v>750</v>
      </c>
      <c r="O935" s="12">
        <v>1750</v>
      </c>
      <c r="P935" s="12">
        <v>505</v>
      </c>
      <c r="Q935" s="12">
        <v>750</v>
      </c>
      <c r="R935" s="12">
        <v>820</v>
      </c>
      <c r="S935" s="12">
        <v>1975</v>
      </c>
      <c r="T935" s="12">
        <v>531</v>
      </c>
      <c r="U935" s="12" t="s">
        <v>1554</v>
      </c>
    </row>
    <row r="936" spans="1:21">
      <c r="A936" s="164" t="s">
        <v>3058</v>
      </c>
      <c r="B936" s="164" t="s">
        <v>2749</v>
      </c>
      <c r="C936" s="164">
        <v>88000</v>
      </c>
      <c r="D936" s="221" t="s">
        <v>3034</v>
      </c>
      <c r="E936" s="164" t="s">
        <v>1567</v>
      </c>
      <c r="F936" s="218" t="s">
        <v>1568</v>
      </c>
      <c r="G936" s="214">
        <v>26945.329103999993</v>
      </c>
      <c r="H936" s="214">
        <v>17084.480039999999</v>
      </c>
      <c r="K936" s="165">
        <v>6430028227587</v>
      </c>
      <c r="L936" s="95">
        <v>1</v>
      </c>
      <c r="M936" s="12">
        <v>480</v>
      </c>
      <c r="N936" s="12">
        <v>750</v>
      </c>
      <c r="O936" s="12">
        <v>1750</v>
      </c>
      <c r="P936" s="12">
        <v>513</v>
      </c>
      <c r="Q936" s="12">
        <v>750</v>
      </c>
      <c r="R936" s="12">
        <v>820</v>
      </c>
      <c r="S936" s="12">
        <v>1975</v>
      </c>
      <c r="T936" s="12">
        <v>539</v>
      </c>
      <c r="U936" s="12" t="s">
        <v>1569</v>
      </c>
    </row>
    <row r="937" spans="1:21">
      <c r="A937" s="164" t="s">
        <v>3058</v>
      </c>
      <c r="B937" s="164" t="s">
        <v>2749</v>
      </c>
      <c r="C937" s="164">
        <v>88000</v>
      </c>
      <c r="D937" s="221" t="s">
        <v>3032</v>
      </c>
      <c r="E937" s="164" t="s">
        <v>1558</v>
      </c>
      <c r="F937" s="218" t="s">
        <v>1559</v>
      </c>
      <c r="G937" s="214">
        <v>26395.086671999994</v>
      </c>
      <c r="H937" s="214">
        <v>16740.578519999999</v>
      </c>
      <c r="K937" s="165">
        <v>6430028227556</v>
      </c>
      <c r="L937" s="95">
        <v>1</v>
      </c>
      <c r="M937" s="12">
        <v>480</v>
      </c>
      <c r="N937" s="12">
        <v>750</v>
      </c>
      <c r="O937" s="12">
        <v>1750</v>
      </c>
      <c r="P937" s="12">
        <v>505</v>
      </c>
      <c r="Q937" s="12">
        <v>750</v>
      </c>
      <c r="R937" s="12">
        <v>820</v>
      </c>
      <c r="S937" s="12">
        <v>1975</v>
      </c>
      <c r="T937" s="12">
        <v>531</v>
      </c>
      <c r="U937" s="12" t="s">
        <v>1560</v>
      </c>
    </row>
    <row r="938" spans="1:21">
      <c r="A938" s="164" t="s">
        <v>3058</v>
      </c>
      <c r="B938" s="164" t="s">
        <v>2749</v>
      </c>
      <c r="C938" s="164">
        <v>88000</v>
      </c>
      <c r="D938" s="221" t="s">
        <v>3031</v>
      </c>
      <c r="E938" s="164" t="s">
        <v>1805</v>
      </c>
      <c r="F938" s="218" t="s">
        <v>1806</v>
      </c>
      <c r="G938" s="214">
        <v>29280.272543999996</v>
      </c>
      <c r="H938" s="214">
        <v>18543.827555999997</v>
      </c>
      <c r="K938" s="165">
        <v>6430028228850</v>
      </c>
      <c r="L938" s="95">
        <v>1</v>
      </c>
      <c r="M938" s="12">
        <v>480</v>
      </c>
      <c r="N938" s="12">
        <v>750</v>
      </c>
      <c r="O938" s="12">
        <v>1750</v>
      </c>
      <c r="P938" s="12">
        <v>505</v>
      </c>
      <c r="Q938" s="12">
        <v>750</v>
      </c>
      <c r="R938" s="12">
        <v>820</v>
      </c>
      <c r="S938" s="12">
        <v>1975</v>
      </c>
      <c r="T938" s="12">
        <v>531</v>
      </c>
      <c r="U938" s="12" t="s">
        <v>1807</v>
      </c>
    </row>
    <row r="939" spans="1:21">
      <c r="A939" s="164" t="s">
        <v>3058</v>
      </c>
      <c r="B939" s="164" t="s">
        <v>2749</v>
      </c>
      <c r="C939" s="164">
        <v>88000</v>
      </c>
      <c r="D939" s="221" t="s">
        <v>3034</v>
      </c>
      <c r="E939" s="164" t="s">
        <v>1811</v>
      </c>
      <c r="F939" s="218" t="s">
        <v>1812</v>
      </c>
      <c r="G939" s="214">
        <v>29439.795023999995</v>
      </c>
      <c r="H939" s="214">
        <v>18643.521239999998</v>
      </c>
      <c r="K939" s="165">
        <v>6430028228874</v>
      </c>
      <c r="L939" s="95">
        <v>1</v>
      </c>
      <c r="M939" s="12">
        <v>480</v>
      </c>
      <c r="N939" s="12">
        <v>750</v>
      </c>
      <c r="O939" s="12">
        <v>1750</v>
      </c>
      <c r="P939" s="12">
        <v>513</v>
      </c>
      <c r="Q939" s="12">
        <v>750</v>
      </c>
      <c r="R939" s="12">
        <v>820</v>
      </c>
      <c r="S939" s="12">
        <v>1975</v>
      </c>
      <c r="T939" s="12">
        <v>539</v>
      </c>
      <c r="U939" s="12" t="s">
        <v>1813</v>
      </c>
    </row>
    <row r="940" spans="1:21">
      <c r="A940" s="164" t="s">
        <v>3058</v>
      </c>
      <c r="B940" s="164" t="s">
        <v>2749</v>
      </c>
      <c r="C940" s="164">
        <v>88000</v>
      </c>
      <c r="D940" s="221" t="s">
        <v>3035</v>
      </c>
      <c r="E940" s="164" t="s">
        <v>1573</v>
      </c>
      <c r="F940" s="218" t="s">
        <v>1574</v>
      </c>
      <c r="G940" s="214">
        <v>26554.624883999993</v>
      </c>
      <c r="H940" s="214">
        <v>16840.287935999997</v>
      </c>
      <c r="K940" s="165">
        <v>6430028227600</v>
      </c>
      <c r="L940" s="95">
        <v>1</v>
      </c>
      <c r="M940" s="12">
        <v>480</v>
      </c>
      <c r="N940" s="12">
        <v>750</v>
      </c>
      <c r="O940" s="12">
        <v>1750</v>
      </c>
      <c r="P940" s="12">
        <v>513</v>
      </c>
      <c r="Q940" s="12">
        <v>750</v>
      </c>
      <c r="R940" s="12">
        <v>820</v>
      </c>
      <c r="S940" s="12">
        <v>1975</v>
      </c>
      <c r="T940" s="12">
        <v>539</v>
      </c>
      <c r="U940" s="12" t="s">
        <v>1575</v>
      </c>
    </row>
    <row r="941" spans="1:21">
      <c r="A941" s="164" t="s">
        <v>3058</v>
      </c>
      <c r="B941" s="164" t="s">
        <v>2749</v>
      </c>
      <c r="C941" s="164">
        <v>88000</v>
      </c>
      <c r="D941" s="221" t="s">
        <v>3063</v>
      </c>
      <c r="E941" s="164" t="s">
        <v>1058</v>
      </c>
      <c r="F941" s="218" t="s">
        <v>1059</v>
      </c>
      <c r="G941" s="214">
        <v>16633.270547999997</v>
      </c>
      <c r="H941" s="214">
        <v>10639.441475999998</v>
      </c>
      <c r="K941" s="165">
        <v>6430028225903</v>
      </c>
      <c r="L941" s="95">
        <v>1</v>
      </c>
      <c r="M941" s="12">
        <v>480</v>
      </c>
      <c r="N941" s="12">
        <v>750</v>
      </c>
      <c r="O941" s="12">
        <v>1750</v>
      </c>
      <c r="P941" s="12">
        <v>181</v>
      </c>
      <c r="Q941" s="12">
        <v>750</v>
      </c>
      <c r="R941" s="12">
        <v>820</v>
      </c>
      <c r="S941" s="12">
        <v>1975</v>
      </c>
      <c r="T941" s="12">
        <v>207</v>
      </c>
      <c r="U941" s="12" t="s">
        <v>1448</v>
      </c>
    </row>
    <row r="942" spans="1:21">
      <c r="A942" s="164" t="s">
        <v>3058</v>
      </c>
      <c r="B942" s="164" t="s">
        <v>2749</v>
      </c>
      <c r="C942" s="164">
        <v>88000</v>
      </c>
      <c r="D942" s="221" t="s">
        <v>3065</v>
      </c>
      <c r="E942" s="164" t="s">
        <v>1074</v>
      </c>
      <c r="F942" s="218" t="s">
        <v>1075</v>
      </c>
      <c r="G942" s="214">
        <v>16792.840223999996</v>
      </c>
      <c r="H942" s="214">
        <v>10739.166624</v>
      </c>
      <c r="K942" s="165">
        <v>6430028225958</v>
      </c>
      <c r="L942" s="95">
        <v>1</v>
      </c>
      <c r="M942" s="12">
        <v>480</v>
      </c>
      <c r="N942" s="12">
        <v>750</v>
      </c>
      <c r="O942" s="12">
        <v>1750</v>
      </c>
      <c r="P942" s="12">
        <v>189</v>
      </c>
      <c r="Q942" s="12">
        <v>750</v>
      </c>
      <c r="R942" s="12">
        <v>820</v>
      </c>
      <c r="S942" s="12">
        <v>1975</v>
      </c>
      <c r="T942" s="12">
        <v>215</v>
      </c>
      <c r="U942" s="12" t="s">
        <v>1448</v>
      </c>
    </row>
    <row r="943" spans="1:21">
      <c r="A943" s="164" t="s">
        <v>3058</v>
      </c>
      <c r="B943" s="164" t="s">
        <v>2749</v>
      </c>
      <c r="C943" s="164">
        <v>88000</v>
      </c>
      <c r="D943" s="221" t="s">
        <v>3050</v>
      </c>
      <c r="E943" s="164" t="s">
        <v>1060</v>
      </c>
      <c r="F943" s="218" t="s">
        <v>1061</v>
      </c>
      <c r="G943" s="214">
        <v>24691.657175999997</v>
      </c>
      <c r="H943" s="214">
        <v>15675.931151999999</v>
      </c>
      <c r="K943" s="165">
        <v>6430028225910</v>
      </c>
      <c r="L943" s="95">
        <v>1</v>
      </c>
      <c r="M943" s="12">
        <v>480</v>
      </c>
      <c r="N943" s="12">
        <v>750</v>
      </c>
      <c r="O943" s="12">
        <v>1750</v>
      </c>
      <c r="P943" s="12">
        <v>424</v>
      </c>
      <c r="Q943" s="12">
        <v>750</v>
      </c>
      <c r="R943" s="12">
        <v>820</v>
      </c>
      <c r="S943" s="12">
        <v>1975</v>
      </c>
      <c r="T943" s="12">
        <v>450</v>
      </c>
      <c r="U943" s="12" t="s">
        <v>1449</v>
      </c>
    </row>
    <row r="944" spans="1:21">
      <c r="A944" s="164" t="s">
        <v>3058</v>
      </c>
      <c r="B944" s="164" t="s">
        <v>2749</v>
      </c>
      <c r="C944" s="164">
        <v>88000</v>
      </c>
      <c r="D944" s="221" t="s">
        <v>3051</v>
      </c>
      <c r="E944" s="164" t="s">
        <v>1076</v>
      </c>
      <c r="F944" s="218" t="s">
        <v>1077</v>
      </c>
      <c r="G944" s="214">
        <v>24851.179655999993</v>
      </c>
      <c r="H944" s="214">
        <v>15775.640567999997</v>
      </c>
      <c r="K944" s="165">
        <v>6430028225965</v>
      </c>
      <c r="L944" s="95">
        <v>1</v>
      </c>
      <c r="M944" s="12">
        <v>480</v>
      </c>
      <c r="N944" s="12">
        <v>750</v>
      </c>
      <c r="O944" s="12">
        <v>1750</v>
      </c>
      <c r="P944" s="12">
        <v>432</v>
      </c>
      <c r="Q944" s="12">
        <v>750</v>
      </c>
      <c r="R944" s="12">
        <v>820</v>
      </c>
      <c r="S944" s="12">
        <v>1975</v>
      </c>
      <c r="T944" s="12">
        <v>458</v>
      </c>
      <c r="U944" s="12" t="s">
        <v>1453</v>
      </c>
    </row>
    <row r="945" spans="1:21">
      <c r="A945" s="164" t="s">
        <v>3058</v>
      </c>
      <c r="B945" s="164" t="s">
        <v>2749</v>
      </c>
      <c r="C945" s="164">
        <v>88000</v>
      </c>
      <c r="D945" s="221" t="s">
        <v>3064</v>
      </c>
      <c r="E945" s="164" t="s">
        <v>1070</v>
      </c>
      <c r="F945" s="218" t="s">
        <v>1071</v>
      </c>
      <c r="G945" s="214">
        <v>24398.601479999994</v>
      </c>
      <c r="H945" s="214">
        <v>15492.779207999998</v>
      </c>
      <c r="K945" s="165">
        <v>6430028225934</v>
      </c>
      <c r="L945" s="95">
        <v>1</v>
      </c>
      <c r="M945" s="12">
        <v>480</v>
      </c>
      <c r="N945" s="12">
        <v>750</v>
      </c>
      <c r="O945" s="12">
        <v>1750</v>
      </c>
      <c r="P945" s="12">
        <v>424</v>
      </c>
      <c r="Q945" s="12">
        <v>750</v>
      </c>
      <c r="R945" s="12">
        <v>820</v>
      </c>
      <c r="S945" s="12">
        <v>1975</v>
      </c>
      <c r="T945" s="12">
        <v>450</v>
      </c>
      <c r="U945" s="12" t="s">
        <v>1451</v>
      </c>
    </row>
    <row r="946" spans="1:21">
      <c r="A946" s="164" t="s">
        <v>3058</v>
      </c>
      <c r="B946" s="164" t="s">
        <v>2749</v>
      </c>
      <c r="C946" s="164">
        <v>88000</v>
      </c>
      <c r="D946" s="221" t="s">
        <v>3050</v>
      </c>
      <c r="E946" s="164" t="s">
        <v>1704</v>
      </c>
      <c r="F946" s="218" t="s">
        <v>1705</v>
      </c>
      <c r="G946" s="214">
        <v>26562.522347999995</v>
      </c>
      <c r="H946" s="214">
        <v>16845.227783999999</v>
      </c>
      <c r="K946" s="165">
        <v>6430028228508</v>
      </c>
      <c r="L946" s="95">
        <v>1</v>
      </c>
      <c r="M946" s="12">
        <v>480</v>
      </c>
      <c r="N946" s="12">
        <v>750</v>
      </c>
      <c r="O946" s="12">
        <v>1750</v>
      </c>
      <c r="P946" s="12">
        <v>424</v>
      </c>
      <c r="Q946" s="12">
        <v>750</v>
      </c>
      <c r="R946" s="12">
        <v>820</v>
      </c>
      <c r="S946" s="12">
        <v>1975</v>
      </c>
      <c r="T946" s="12">
        <v>450</v>
      </c>
      <c r="U946" s="12" t="s">
        <v>1706</v>
      </c>
    </row>
    <row r="947" spans="1:21">
      <c r="A947" s="164" t="s">
        <v>3058</v>
      </c>
      <c r="B947" s="164" t="s">
        <v>2749</v>
      </c>
      <c r="C947" s="164">
        <v>88000</v>
      </c>
      <c r="D947" s="221" t="s">
        <v>3051</v>
      </c>
      <c r="E947" s="164" t="s">
        <v>1710</v>
      </c>
      <c r="F947" s="218" t="s">
        <v>1711</v>
      </c>
      <c r="G947" s="214">
        <v>26722.044827999991</v>
      </c>
      <c r="H947" s="214">
        <v>16944.921467999997</v>
      </c>
      <c r="K947" s="165">
        <v>6430028228522</v>
      </c>
      <c r="L947" s="95">
        <v>1</v>
      </c>
      <c r="M947" s="12">
        <v>480</v>
      </c>
      <c r="N947" s="12">
        <v>750</v>
      </c>
      <c r="O947" s="12">
        <v>1750</v>
      </c>
      <c r="P947" s="12">
        <v>432</v>
      </c>
      <c r="Q947" s="12">
        <v>750</v>
      </c>
      <c r="R947" s="12">
        <v>820</v>
      </c>
      <c r="S947" s="12">
        <v>1975</v>
      </c>
      <c r="T947" s="12">
        <v>458</v>
      </c>
      <c r="U947" s="12" t="s">
        <v>1712</v>
      </c>
    </row>
    <row r="948" spans="1:21">
      <c r="A948" s="164" t="s">
        <v>3058</v>
      </c>
      <c r="B948" s="164" t="s">
        <v>2749</v>
      </c>
      <c r="C948" s="164">
        <v>88000</v>
      </c>
      <c r="D948" s="221" t="s">
        <v>3066</v>
      </c>
      <c r="E948" s="164" t="s">
        <v>1086</v>
      </c>
      <c r="F948" s="218" t="s">
        <v>1087</v>
      </c>
      <c r="G948" s="214">
        <v>24558.171155999993</v>
      </c>
      <c r="H948" s="214">
        <v>15592.504355999998</v>
      </c>
      <c r="K948" s="165">
        <v>6430028225989</v>
      </c>
      <c r="L948" s="95">
        <v>1</v>
      </c>
      <c r="M948" s="12">
        <v>480</v>
      </c>
      <c r="N948" s="12">
        <v>750</v>
      </c>
      <c r="O948" s="12">
        <v>1750</v>
      </c>
      <c r="P948" s="12">
        <v>432</v>
      </c>
      <c r="Q948" s="12">
        <v>750</v>
      </c>
      <c r="R948" s="12">
        <v>820</v>
      </c>
      <c r="S948" s="12">
        <v>1975</v>
      </c>
      <c r="T948" s="12">
        <v>458</v>
      </c>
      <c r="U948" s="12" t="s">
        <v>1455</v>
      </c>
    </row>
    <row r="949" spans="1:21">
      <c r="A949" s="164" t="s">
        <v>3058</v>
      </c>
      <c r="B949" s="164" t="s">
        <v>2749</v>
      </c>
      <c r="C949" s="164">
        <v>88000</v>
      </c>
      <c r="D949" s="221" t="s">
        <v>3050</v>
      </c>
      <c r="E949" s="164" t="s">
        <v>1062</v>
      </c>
      <c r="F949" s="218" t="s">
        <v>1063</v>
      </c>
      <c r="G949" s="214">
        <v>27377.786051999992</v>
      </c>
      <c r="H949" s="214">
        <v>17354.755799999995</v>
      </c>
      <c r="K949" s="165">
        <v>6430028225927</v>
      </c>
      <c r="L949" s="95">
        <v>1</v>
      </c>
      <c r="M949" s="12">
        <v>480</v>
      </c>
      <c r="N949" s="12">
        <v>750</v>
      </c>
      <c r="O949" s="12">
        <v>1750</v>
      </c>
      <c r="P949" s="12">
        <v>505</v>
      </c>
      <c r="Q949" s="12">
        <v>750</v>
      </c>
      <c r="R949" s="12">
        <v>820</v>
      </c>
      <c r="S949" s="12">
        <v>1975</v>
      </c>
      <c r="T949" s="12">
        <v>531</v>
      </c>
      <c r="U949" s="12" t="s">
        <v>1450</v>
      </c>
    </row>
    <row r="950" spans="1:21">
      <c r="A950" s="164" t="s">
        <v>3058</v>
      </c>
      <c r="B950" s="164" t="s">
        <v>2749</v>
      </c>
      <c r="C950" s="164">
        <v>88000</v>
      </c>
      <c r="D950" s="221" t="s">
        <v>3051</v>
      </c>
      <c r="E950" s="164" t="s">
        <v>1078</v>
      </c>
      <c r="F950" s="218" t="s">
        <v>1079</v>
      </c>
      <c r="G950" s="214">
        <v>27537.292799999996</v>
      </c>
      <c r="H950" s="214">
        <v>17454.465216000001</v>
      </c>
      <c r="K950" s="165">
        <v>6430028225972</v>
      </c>
      <c r="L950" s="95">
        <v>1</v>
      </c>
      <c r="M950" s="12">
        <v>480</v>
      </c>
      <c r="N950" s="12">
        <v>750</v>
      </c>
      <c r="O950" s="12">
        <v>1750</v>
      </c>
      <c r="P950" s="12">
        <v>513</v>
      </c>
      <c r="Q950" s="12">
        <v>750</v>
      </c>
      <c r="R950" s="12">
        <v>820</v>
      </c>
      <c r="S950" s="12">
        <v>1975</v>
      </c>
      <c r="T950" s="12">
        <v>539</v>
      </c>
      <c r="U950" s="12" t="s">
        <v>1454</v>
      </c>
    </row>
    <row r="951" spans="1:21">
      <c r="A951" s="164" t="s">
        <v>3058</v>
      </c>
      <c r="B951" s="164" t="s">
        <v>2749</v>
      </c>
      <c r="C951" s="164">
        <v>88000</v>
      </c>
      <c r="D951" s="221" t="s">
        <v>3064</v>
      </c>
      <c r="E951" s="164" t="s">
        <v>1072</v>
      </c>
      <c r="F951" s="218" t="s">
        <v>1073</v>
      </c>
      <c r="G951" s="214">
        <v>26987.066099999993</v>
      </c>
      <c r="H951" s="214">
        <v>17110.563695999997</v>
      </c>
      <c r="K951" s="165">
        <v>6430028225941</v>
      </c>
      <c r="L951" s="95">
        <v>1</v>
      </c>
      <c r="M951" s="12">
        <v>480</v>
      </c>
      <c r="N951" s="12">
        <v>750</v>
      </c>
      <c r="O951" s="12">
        <v>1750</v>
      </c>
      <c r="P951" s="12">
        <v>505</v>
      </c>
      <c r="Q951" s="12">
        <v>750</v>
      </c>
      <c r="R951" s="12">
        <v>820</v>
      </c>
      <c r="S951" s="12">
        <v>1975</v>
      </c>
      <c r="T951" s="12">
        <v>531</v>
      </c>
      <c r="U951" s="12" t="s">
        <v>1452</v>
      </c>
    </row>
    <row r="952" spans="1:21">
      <c r="A952" s="164" t="s">
        <v>3058</v>
      </c>
      <c r="B952" s="164" t="s">
        <v>2749</v>
      </c>
      <c r="C952" s="164">
        <v>88000</v>
      </c>
      <c r="D952" s="221" t="s">
        <v>3050</v>
      </c>
      <c r="E952" s="164" t="s">
        <v>1707</v>
      </c>
      <c r="F952" s="218" t="s">
        <v>1708</v>
      </c>
      <c r="G952" s="214">
        <v>29872.251971999995</v>
      </c>
      <c r="H952" s="214">
        <v>18913.812731999999</v>
      </c>
      <c r="K952" s="165">
        <v>6430028228515</v>
      </c>
      <c r="L952" s="95">
        <v>1</v>
      </c>
      <c r="M952" s="12">
        <v>480</v>
      </c>
      <c r="N952" s="12">
        <v>750</v>
      </c>
      <c r="O952" s="12">
        <v>1750</v>
      </c>
      <c r="P952" s="12">
        <v>505</v>
      </c>
      <c r="Q952" s="12">
        <v>750</v>
      </c>
      <c r="R952" s="12">
        <v>820</v>
      </c>
      <c r="S952" s="12">
        <v>1975</v>
      </c>
      <c r="T952" s="12">
        <v>531</v>
      </c>
      <c r="U952" s="12" t="s">
        <v>1709</v>
      </c>
    </row>
    <row r="953" spans="1:21">
      <c r="A953" s="164" t="s">
        <v>3058</v>
      </c>
      <c r="B953" s="164" t="s">
        <v>2749</v>
      </c>
      <c r="C953" s="164">
        <v>88000</v>
      </c>
      <c r="D953" s="221" t="s">
        <v>3051</v>
      </c>
      <c r="E953" s="164" t="s">
        <v>1713</v>
      </c>
      <c r="F953" s="218" t="s">
        <v>1714</v>
      </c>
      <c r="G953" s="214">
        <v>30031.79018399999</v>
      </c>
      <c r="H953" s="214">
        <v>19013.522147999996</v>
      </c>
      <c r="K953" s="165">
        <v>6430028228539</v>
      </c>
      <c r="L953" s="95">
        <v>1</v>
      </c>
      <c r="M953" s="12">
        <v>480</v>
      </c>
      <c r="N953" s="12">
        <v>750</v>
      </c>
      <c r="O953" s="12">
        <v>1750</v>
      </c>
      <c r="P953" s="12">
        <v>513</v>
      </c>
      <c r="Q953" s="12">
        <v>750</v>
      </c>
      <c r="R953" s="12">
        <v>820</v>
      </c>
      <c r="S953" s="12">
        <v>1975</v>
      </c>
      <c r="T953" s="12">
        <v>539</v>
      </c>
      <c r="U953" s="12" t="s">
        <v>1715</v>
      </c>
    </row>
    <row r="954" spans="1:21">
      <c r="A954" s="164" t="s">
        <v>3058</v>
      </c>
      <c r="B954" s="164" t="s">
        <v>2749</v>
      </c>
      <c r="C954" s="164">
        <v>88000</v>
      </c>
      <c r="D954" s="221" t="s">
        <v>3066</v>
      </c>
      <c r="E954" s="164" t="s">
        <v>1088</v>
      </c>
      <c r="F954" s="218" t="s">
        <v>1089</v>
      </c>
      <c r="G954" s="214">
        <v>27146.588579999992</v>
      </c>
      <c r="H954" s="214">
        <v>17210.273111999995</v>
      </c>
      <c r="K954" s="165">
        <v>6430028225996</v>
      </c>
      <c r="L954" s="95">
        <v>1</v>
      </c>
      <c r="M954" s="12">
        <v>480</v>
      </c>
      <c r="N954" s="12">
        <v>750</v>
      </c>
      <c r="O954" s="12">
        <v>1750</v>
      </c>
      <c r="P954" s="12">
        <v>513</v>
      </c>
      <c r="Q954" s="12">
        <v>750</v>
      </c>
      <c r="R954" s="12">
        <v>820</v>
      </c>
      <c r="S954" s="12">
        <v>1975</v>
      </c>
      <c r="T954" s="12">
        <v>539</v>
      </c>
      <c r="U954" s="12" t="s">
        <v>1456</v>
      </c>
    </row>
    <row r="955" spans="1:21">
      <c r="A955" s="164" t="s">
        <v>3058</v>
      </c>
      <c r="B955" s="164" t="s">
        <v>2749</v>
      </c>
      <c r="C955" s="164">
        <v>88000</v>
      </c>
      <c r="D955" s="221" t="s">
        <v>3119</v>
      </c>
      <c r="E955" s="164" t="s">
        <v>1660</v>
      </c>
      <c r="F955" s="218" t="s">
        <v>1661</v>
      </c>
      <c r="G955" s="214">
        <v>21709.389131999997</v>
      </c>
      <c r="H955" s="214">
        <v>13812.019523999998</v>
      </c>
      <c r="K955" s="165">
        <v>6430028227891</v>
      </c>
      <c r="L955" s="95">
        <v>1</v>
      </c>
      <c r="M955" s="12">
        <v>480</v>
      </c>
      <c r="N955" s="12">
        <v>750</v>
      </c>
      <c r="O955" s="12">
        <v>1750</v>
      </c>
      <c r="P955" s="12">
        <v>208</v>
      </c>
      <c r="Q955" s="12">
        <v>750</v>
      </c>
      <c r="R955" s="12">
        <v>820</v>
      </c>
      <c r="S955" s="12">
        <v>1975</v>
      </c>
      <c r="T955" s="12">
        <v>234</v>
      </c>
      <c r="U955" s="12" t="s">
        <v>2519</v>
      </c>
    </row>
    <row r="956" spans="1:21">
      <c r="A956" s="164" t="s">
        <v>3058</v>
      </c>
      <c r="B956" s="164" t="s">
        <v>2749</v>
      </c>
      <c r="C956" s="164">
        <v>88000</v>
      </c>
      <c r="D956" s="221" t="s">
        <v>3122</v>
      </c>
      <c r="E956" s="164" t="s">
        <v>1668</v>
      </c>
      <c r="F956" s="218" t="s">
        <v>1669</v>
      </c>
      <c r="G956" s="214">
        <v>21868.927343999996</v>
      </c>
      <c r="H956" s="214">
        <v>13911.728939999999</v>
      </c>
      <c r="K956" s="165">
        <v>6430028227938</v>
      </c>
      <c r="L956" s="95">
        <v>1</v>
      </c>
      <c r="M956" s="12">
        <v>480</v>
      </c>
      <c r="N956" s="12">
        <v>750</v>
      </c>
      <c r="O956" s="12">
        <v>1750</v>
      </c>
      <c r="P956" s="12">
        <v>216</v>
      </c>
      <c r="Q956" s="12">
        <v>750</v>
      </c>
      <c r="R956" s="12">
        <v>820</v>
      </c>
      <c r="S956" s="12">
        <v>1975</v>
      </c>
      <c r="T956" s="12">
        <v>242</v>
      </c>
      <c r="U956" s="12" t="s">
        <v>2523</v>
      </c>
    </row>
    <row r="957" spans="1:21">
      <c r="A957" s="164" t="s">
        <v>3058</v>
      </c>
      <c r="B957" s="164" t="s">
        <v>2749</v>
      </c>
      <c r="C957" s="164">
        <v>88000</v>
      </c>
      <c r="D957" s="221" t="s">
        <v>3120</v>
      </c>
      <c r="E957" s="164" t="s">
        <v>1846</v>
      </c>
      <c r="F957" s="218" t="s">
        <v>1847</v>
      </c>
      <c r="G957" s="214">
        <v>28328.895575999988</v>
      </c>
      <c r="H957" s="214">
        <v>17949.205151999999</v>
      </c>
      <c r="K957" s="165">
        <v>6430028229000</v>
      </c>
      <c r="L957" s="95">
        <v>1</v>
      </c>
      <c r="M957" s="12">
        <v>480</v>
      </c>
      <c r="N957" s="12">
        <v>750</v>
      </c>
      <c r="O957" s="12">
        <v>1750</v>
      </c>
      <c r="P957" s="12">
        <v>370</v>
      </c>
      <c r="Q957" s="12">
        <v>750</v>
      </c>
      <c r="R957" s="12">
        <v>820</v>
      </c>
      <c r="S957" s="12">
        <v>1975</v>
      </c>
      <c r="T957" s="12">
        <v>396</v>
      </c>
      <c r="U957" s="12" t="s">
        <v>1848</v>
      </c>
    </row>
    <row r="958" spans="1:21">
      <c r="A958" s="164" t="s">
        <v>3058</v>
      </c>
      <c r="B958" s="164" t="s">
        <v>2749</v>
      </c>
      <c r="C958" s="164">
        <v>88000</v>
      </c>
      <c r="D958" s="221" t="s">
        <v>3123</v>
      </c>
      <c r="E958" s="164" t="s">
        <v>1852</v>
      </c>
      <c r="F958" s="218" t="s">
        <v>1853</v>
      </c>
      <c r="G958" s="214">
        <v>28488.402323999995</v>
      </c>
      <c r="H958" s="214">
        <v>18048.898835999997</v>
      </c>
      <c r="K958" s="165">
        <v>6430028229024</v>
      </c>
      <c r="L958" s="95">
        <v>1</v>
      </c>
      <c r="M958" s="12">
        <v>480</v>
      </c>
      <c r="N958" s="12">
        <v>750</v>
      </c>
      <c r="O958" s="12">
        <v>1750</v>
      </c>
      <c r="P958" s="12">
        <v>378</v>
      </c>
      <c r="Q958" s="12">
        <v>750</v>
      </c>
      <c r="R958" s="12">
        <v>820</v>
      </c>
      <c r="S958" s="12">
        <v>1975</v>
      </c>
      <c r="T958" s="12">
        <v>404</v>
      </c>
      <c r="U958" s="12" t="s">
        <v>1854</v>
      </c>
    </row>
    <row r="959" spans="1:21">
      <c r="A959" s="164" t="s">
        <v>3058</v>
      </c>
      <c r="B959" s="164" t="s">
        <v>2749</v>
      </c>
      <c r="C959" s="164">
        <v>88000</v>
      </c>
      <c r="D959" s="221" t="s">
        <v>3121</v>
      </c>
      <c r="E959" s="164" t="s">
        <v>1664</v>
      </c>
      <c r="F959" s="218" t="s">
        <v>1665</v>
      </c>
      <c r="G959" s="214">
        <v>26886.286907999995</v>
      </c>
      <c r="H959" s="214">
        <v>17047.572767999998</v>
      </c>
      <c r="K959" s="165">
        <v>6430028227914</v>
      </c>
      <c r="L959" s="95">
        <v>1</v>
      </c>
      <c r="M959" s="12">
        <v>480</v>
      </c>
      <c r="N959" s="12">
        <v>750</v>
      </c>
      <c r="O959" s="12">
        <v>1750</v>
      </c>
      <c r="P959" s="12">
        <v>370</v>
      </c>
      <c r="Q959" s="12">
        <v>750</v>
      </c>
      <c r="R959" s="12">
        <v>820</v>
      </c>
      <c r="S959" s="12">
        <v>1975</v>
      </c>
      <c r="T959" s="12">
        <v>396</v>
      </c>
      <c r="U959" s="12" t="s">
        <v>2521</v>
      </c>
    </row>
    <row r="960" spans="1:21">
      <c r="A960" s="164" t="s">
        <v>3058</v>
      </c>
      <c r="B960" s="164" t="s">
        <v>2749</v>
      </c>
      <c r="C960" s="164">
        <v>88000</v>
      </c>
      <c r="D960" s="221" t="s">
        <v>3124</v>
      </c>
      <c r="E960" s="164" t="s">
        <v>1672</v>
      </c>
      <c r="F960" s="218" t="s">
        <v>1673</v>
      </c>
      <c r="G960" s="214">
        <v>27045.809387999998</v>
      </c>
      <c r="H960" s="214">
        <v>17147.282184</v>
      </c>
      <c r="K960" s="165">
        <v>6430028227952</v>
      </c>
      <c r="L960" s="95">
        <v>1</v>
      </c>
      <c r="M960" s="12">
        <v>480</v>
      </c>
      <c r="N960" s="12">
        <v>750</v>
      </c>
      <c r="O960" s="12">
        <v>1750</v>
      </c>
      <c r="P960" s="12">
        <v>378</v>
      </c>
      <c r="Q960" s="12">
        <v>750</v>
      </c>
      <c r="R960" s="12">
        <v>820</v>
      </c>
      <c r="S960" s="12">
        <v>1975</v>
      </c>
      <c r="T960" s="12">
        <v>404</v>
      </c>
      <c r="U960" s="12" t="s">
        <v>2525</v>
      </c>
    </row>
    <row r="961" spans="1:21">
      <c r="A961" s="164" t="s">
        <v>3058</v>
      </c>
      <c r="B961" s="164" t="s">
        <v>2749</v>
      </c>
      <c r="C961" s="164">
        <v>88000</v>
      </c>
      <c r="D961" s="221" t="s">
        <v>3120</v>
      </c>
      <c r="E961" s="164" t="s">
        <v>1662</v>
      </c>
      <c r="F961" s="218" t="s">
        <v>1663</v>
      </c>
      <c r="G961" s="214">
        <v>32453.873171999992</v>
      </c>
      <c r="H961" s="214">
        <v>20527.318115999999</v>
      </c>
      <c r="K961" s="165">
        <v>6430028227907</v>
      </c>
      <c r="L961" s="95">
        <v>1</v>
      </c>
      <c r="M961" s="12">
        <v>480</v>
      </c>
      <c r="N961" s="12">
        <v>750</v>
      </c>
      <c r="O961" s="12">
        <v>1750</v>
      </c>
      <c r="P961" s="12">
        <v>532</v>
      </c>
      <c r="Q961" s="12">
        <v>750</v>
      </c>
      <c r="R961" s="12">
        <v>820</v>
      </c>
      <c r="S961" s="12">
        <v>1975</v>
      </c>
      <c r="T961" s="12">
        <v>558</v>
      </c>
      <c r="U961" s="12" t="s">
        <v>2520</v>
      </c>
    </row>
    <row r="962" spans="1:21">
      <c r="A962" s="164" t="s">
        <v>3058</v>
      </c>
      <c r="B962" s="164" t="s">
        <v>2749</v>
      </c>
      <c r="C962" s="164">
        <v>88000</v>
      </c>
      <c r="D962" s="221" t="s">
        <v>3123</v>
      </c>
      <c r="E962" s="164" t="s">
        <v>1670</v>
      </c>
      <c r="F962" s="218" t="s">
        <v>1671</v>
      </c>
      <c r="G962" s="214">
        <v>32613.411383999992</v>
      </c>
      <c r="H962" s="214">
        <v>20627.027531999996</v>
      </c>
      <c r="K962" s="165">
        <v>6430028227945</v>
      </c>
      <c r="L962" s="95">
        <v>1</v>
      </c>
      <c r="M962" s="12">
        <v>480</v>
      </c>
      <c r="N962" s="12">
        <v>750</v>
      </c>
      <c r="O962" s="12">
        <v>1750</v>
      </c>
      <c r="P962" s="12">
        <v>540</v>
      </c>
      <c r="Q962" s="12">
        <v>750</v>
      </c>
      <c r="R962" s="12">
        <v>820</v>
      </c>
      <c r="S962" s="12">
        <v>1975</v>
      </c>
      <c r="T962" s="12">
        <v>566</v>
      </c>
      <c r="U962" s="12" t="s">
        <v>2524</v>
      </c>
    </row>
    <row r="963" spans="1:21">
      <c r="A963" s="164" t="s">
        <v>3058</v>
      </c>
      <c r="B963" s="164" t="s">
        <v>2749</v>
      </c>
      <c r="C963" s="164">
        <v>88000</v>
      </c>
      <c r="D963" s="221" t="s">
        <v>3120</v>
      </c>
      <c r="E963" s="164" t="s">
        <v>1849</v>
      </c>
      <c r="F963" s="218" t="s">
        <v>1850</v>
      </c>
      <c r="G963" s="214">
        <v>34948.370555999987</v>
      </c>
      <c r="H963" s="214">
        <v>22086.375047999994</v>
      </c>
      <c r="K963" s="165">
        <v>6430028229017</v>
      </c>
      <c r="L963" s="95">
        <v>1</v>
      </c>
      <c r="M963" s="12">
        <v>480</v>
      </c>
      <c r="N963" s="12">
        <v>750</v>
      </c>
      <c r="O963" s="12">
        <v>1750</v>
      </c>
      <c r="P963" s="12">
        <v>532</v>
      </c>
      <c r="Q963" s="12">
        <v>750</v>
      </c>
      <c r="R963" s="12">
        <v>820</v>
      </c>
      <c r="S963" s="12">
        <v>1975</v>
      </c>
      <c r="T963" s="12">
        <v>558</v>
      </c>
      <c r="U963" s="12" t="s">
        <v>1851</v>
      </c>
    </row>
    <row r="964" spans="1:21">
      <c r="A964" s="164" t="s">
        <v>3058</v>
      </c>
      <c r="B964" s="164" t="s">
        <v>2749</v>
      </c>
      <c r="C964" s="164">
        <v>88000</v>
      </c>
      <c r="D964" s="221" t="s">
        <v>3123</v>
      </c>
      <c r="E964" s="164" t="s">
        <v>1855</v>
      </c>
      <c r="F964" s="218" t="s">
        <v>1856</v>
      </c>
      <c r="G964" s="214">
        <v>35107.893035999994</v>
      </c>
      <c r="H964" s="214">
        <v>22186.084463999996</v>
      </c>
      <c r="K964" s="165">
        <v>6430028229031</v>
      </c>
      <c r="L964" s="95">
        <v>1</v>
      </c>
      <c r="M964" s="12">
        <v>480</v>
      </c>
      <c r="N964" s="12">
        <v>750</v>
      </c>
      <c r="O964" s="12">
        <v>1750</v>
      </c>
      <c r="P964" s="12">
        <v>540</v>
      </c>
      <c r="Q964" s="12">
        <v>750</v>
      </c>
      <c r="R964" s="12">
        <v>820</v>
      </c>
      <c r="S964" s="12">
        <v>1975</v>
      </c>
      <c r="T964" s="12">
        <v>566</v>
      </c>
      <c r="U964" s="12" t="s">
        <v>1857</v>
      </c>
    </row>
    <row r="965" spans="1:21">
      <c r="A965" s="164" t="s">
        <v>3058</v>
      </c>
      <c r="B965" s="164" t="s">
        <v>2749</v>
      </c>
      <c r="C965" s="164">
        <v>88000</v>
      </c>
      <c r="D965" s="221" t="s">
        <v>3121</v>
      </c>
      <c r="E965" s="164" t="s">
        <v>1666</v>
      </c>
      <c r="F965" s="218" t="s">
        <v>1667</v>
      </c>
      <c r="G965" s="214">
        <v>32063.153219999997</v>
      </c>
      <c r="H965" s="214">
        <v>20283.126011999997</v>
      </c>
      <c r="K965" s="165">
        <v>6430028227921</v>
      </c>
      <c r="L965" s="95">
        <v>1</v>
      </c>
      <c r="M965" s="12">
        <v>480</v>
      </c>
      <c r="N965" s="12">
        <v>750</v>
      </c>
      <c r="O965" s="12">
        <v>1750</v>
      </c>
      <c r="P965" s="12">
        <v>532</v>
      </c>
      <c r="Q965" s="12">
        <v>750</v>
      </c>
      <c r="R965" s="12">
        <v>820</v>
      </c>
      <c r="S965" s="12">
        <v>1975</v>
      </c>
      <c r="T965" s="12">
        <v>558</v>
      </c>
      <c r="U965" s="12" t="s">
        <v>2522</v>
      </c>
    </row>
    <row r="966" spans="1:21">
      <c r="A966" s="164" t="s">
        <v>3058</v>
      </c>
      <c r="B966" s="164" t="s">
        <v>2749</v>
      </c>
      <c r="C966" s="164">
        <v>88000</v>
      </c>
      <c r="D966" s="221" t="s">
        <v>3124</v>
      </c>
      <c r="E966" s="164" t="s">
        <v>1674</v>
      </c>
      <c r="F966" s="218" t="s">
        <v>1675</v>
      </c>
      <c r="G966" s="214">
        <v>32222.707163999989</v>
      </c>
      <c r="H966" s="214">
        <v>20382.835427999999</v>
      </c>
      <c r="K966" s="165">
        <v>6430028227969</v>
      </c>
      <c r="L966" s="95">
        <v>1</v>
      </c>
      <c r="M966" s="12">
        <v>480</v>
      </c>
      <c r="N966" s="12">
        <v>750</v>
      </c>
      <c r="O966" s="12">
        <v>1750</v>
      </c>
      <c r="P966" s="12">
        <v>540</v>
      </c>
      <c r="Q966" s="12">
        <v>750</v>
      </c>
      <c r="R966" s="12">
        <v>820</v>
      </c>
      <c r="S966" s="12">
        <v>1975</v>
      </c>
      <c r="T966" s="12">
        <v>566</v>
      </c>
      <c r="U966" s="12" t="s">
        <v>2526</v>
      </c>
    </row>
    <row r="967" spans="1:21">
      <c r="A967" s="164" t="s">
        <v>3058</v>
      </c>
      <c r="B967" s="164" t="s">
        <v>2749</v>
      </c>
      <c r="C967" s="164">
        <v>88000</v>
      </c>
      <c r="D967" s="221" t="s">
        <v>3091</v>
      </c>
      <c r="E967" s="164" t="s">
        <v>1186</v>
      </c>
      <c r="F967" s="218" t="s">
        <v>1187</v>
      </c>
      <c r="G967" s="214">
        <v>22301.368559999999</v>
      </c>
      <c r="H967" s="214">
        <v>14182.004699999998</v>
      </c>
      <c r="K967" s="165">
        <v>6430028226429</v>
      </c>
      <c r="L967" s="95">
        <v>1</v>
      </c>
      <c r="M967" s="12">
        <v>480</v>
      </c>
      <c r="N967" s="12">
        <v>750</v>
      </c>
      <c r="O967" s="12">
        <v>1750</v>
      </c>
      <c r="P967" s="12">
        <v>208</v>
      </c>
      <c r="Q967" s="12">
        <v>750</v>
      </c>
      <c r="R967" s="12">
        <v>820</v>
      </c>
      <c r="S967" s="12">
        <v>1975</v>
      </c>
      <c r="T967" s="12">
        <v>234</v>
      </c>
      <c r="U967" s="12" t="s">
        <v>1498</v>
      </c>
    </row>
    <row r="968" spans="1:21">
      <c r="A968" s="164" t="s">
        <v>3058</v>
      </c>
      <c r="B968" s="164" t="s">
        <v>2749</v>
      </c>
      <c r="C968" s="164">
        <v>88000</v>
      </c>
      <c r="D968" s="221" t="s">
        <v>3094</v>
      </c>
      <c r="E968" s="164" t="s">
        <v>1194</v>
      </c>
      <c r="F968" s="218" t="s">
        <v>1195</v>
      </c>
      <c r="G968" s="214">
        <v>22460.922503999995</v>
      </c>
      <c r="H968" s="214">
        <v>14281.729847999997</v>
      </c>
      <c r="K968" s="165">
        <v>6430028226467</v>
      </c>
      <c r="L968" s="95">
        <v>1</v>
      </c>
      <c r="M968" s="12">
        <v>480</v>
      </c>
      <c r="N968" s="12">
        <v>750</v>
      </c>
      <c r="O968" s="12">
        <v>1750</v>
      </c>
      <c r="P968" s="12">
        <v>216</v>
      </c>
      <c r="Q968" s="12">
        <v>750</v>
      </c>
      <c r="R968" s="12">
        <v>820</v>
      </c>
      <c r="S968" s="12">
        <v>1975</v>
      </c>
      <c r="T968" s="12">
        <v>242</v>
      </c>
      <c r="U968" s="12" t="s">
        <v>1502</v>
      </c>
    </row>
    <row r="969" spans="1:21">
      <c r="A969" s="164" t="s">
        <v>3058</v>
      </c>
      <c r="B969" s="164" t="s">
        <v>2749</v>
      </c>
      <c r="C969" s="164">
        <v>88000</v>
      </c>
      <c r="D969" s="221" t="s">
        <v>3092</v>
      </c>
      <c r="E969" s="164" t="s">
        <v>1770</v>
      </c>
      <c r="F969" s="218" t="s">
        <v>1771</v>
      </c>
      <c r="G969" s="214">
        <v>28920.859271999994</v>
      </c>
      <c r="H969" s="214">
        <v>18319.190327999997</v>
      </c>
      <c r="K969" s="165">
        <v>6430028228720</v>
      </c>
      <c r="L969" s="95">
        <v>1</v>
      </c>
      <c r="M969" s="12">
        <v>480</v>
      </c>
      <c r="N969" s="12">
        <v>750</v>
      </c>
      <c r="O969" s="12">
        <v>1750</v>
      </c>
      <c r="P969" s="12">
        <v>370</v>
      </c>
      <c r="Q969" s="12">
        <v>750</v>
      </c>
      <c r="R969" s="12">
        <v>820</v>
      </c>
      <c r="S969" s="12">
        <v>1975</v>
      </c>
      <c r="T969" s="12">
        <v>396</v>
      </c>
      <c r="U969" s="12" t="s">
        <v>2527</v>
      </c>
    </row>
    <row r="970" spans="1:21">
      <c r="A970" s="164" t="s">
        <v>3058</v>
      </c>
      <c r="B970" s="164" t="s">
        <v>2749</v>
      </c>
      <c r="C970" s="164">
        <v>88000</v>
      </c>
      <c r="D970" s="221" t="s">
        <v>3095</v>
      </c>
      <c r="E970" s="164" t="s">
        <v>1774</v>
      </c>
      <c r="F970" s="218" t="s">
        <v>1775</v>
      </c>
      <c r="G970" s="214">
        <v>29080.41321599999</v>
      </c>
      <c r="H970" s="214">
        <v>18418.899743999995</v>
      </c>
      <c r="K970" s="165">
        <v>6430028228744</v>
      </c>
      <c r="L970" s="95">
        <v>1</v>
      </c>
      <c r="M970" s="12">
        <v>480</v>
      </c>
      <c r="N970" s="12">
        <v>750</v>
      </c>
      <c r="O970" s="12">
        <v>1750</v>
      </c>
      <c r="P970" s="12">
        <v>378</v>
      </c>
      <c r="Q970" s="12">
        <v>750</v>
      </c>
      <c r="R970" s="12">
        <v>820</v>
      </c>
      <c r="S970" s="12">
        <v>1975</v>
      </c>
      <c r="T970" s="12">
        <v>404</v>
      </c>
      <c r="U970" s="12" t="s">
        <v>2529</v>
      </c>
    </row>
    <row r="971" spans="1:21">
      <c r="A971" s="164" t="s">
        <v>3058</v>
      </c>
      <c r="B971" s="164" t="s">
        <v>2749</v>
      </c>
      <c r="C971" s="164">
        <v>88000</v>
      </c>
      <c r="D971" s="221" t="s">
        <v>3093</v>
      </c>
      <c r="E971" s="164" t="s">
        <v>1190</v>
      </c>
      <c r="F971" s="218" t="s">
        <v>1191</v>
      </c>
      <c r="G971" s="214">
        <v>27478.266335999997</v>
      </c>
      <c r="H971" s="214">
        <v>17417.557943999996</v>
      </c>
      <c r="K971" s="165">
        <v>6430028226443</v>
      </c>
      <c r="L971" s="95">
        <v>1</v>
      </c>
      <c r="M971" s="12">
        <v>480</v>
      </c>
      <c r="N971" s="12">
        <v>750</v>
      </c>
      <c r="O971" s="12">
        <v>1750</v>
      </c>
      <c r="P971" s="12">
        <v>370</v>
      </c>
      <c r="Q971" s="12">
        <v>750</v>
      </c>
      <c r="R971" s="12">
        <v>820</v>
      </c>
      <c r="S971" s="12">
        <v>1975</v>
      </c>
      <c r="T971" s="12">
        <v>396</v>
      </c>
      <c r="U971" s="12" t="s">
        <v>1500</v>
      </c>
    </row>
    <row r="972" spans="1:21">
      <c r="A972" s="164" t="s">
        <v>3058</v>
      </c>
      <c r="B972" s="164" t="s">
        <v>2749</v>
      </c>
      <c r="C972" s="164">
        <v>88000</v>
      </c>
      <c r="D972" s="221" t="s">
        <v>3096</v>
      </c>
      <c r="E972" s="164" t="s">
        <v>1198</v>
      </c>
      <c r="F972" s="218" t="s">
        <v>1199</v>
      </c>
      <c r="G972" s="214">
        <v>27637.788815999993</v>
      </c>
      <c r="H972" s="214">
        <v>17517.267359999998</v>
      </c>
      <c r="K972" s="165">
        <v>6430028226481</v>
      </c>
      <c r="L972" s="95">
        <v>1</v>
      </c>
      <c r="M972" s="12">
        <v>480</v>
      </c>
      <c r="N972" s="12">
        <v>750</v>
      </c>
      <c r="O972" s="12">
        <v>1750</v>
      </c>
      <c r="P972" s="12">
        <v>378</v>
      </c>
      <c r="Q972" s="12">
        <v>750</v>
      </c>
      <c r="R972" s="12">
        <v>820</v>
      </c>
      <c r="S972" s="12">
        <v>1975</v>
      </c>
      <c r="T972" s="12">
        <v>404</v>
      </c>
      <c r="U972" s="12" t="s">
        <v>1504</v>
      </c>
    </row>
    <row r="973" spans="1:21">
      <c r="A973" s="164" t="s">
        <v>3058</v>
      </c>
      <c r="B973" s="164" t="s">
        <v>2749</v>
      </c>
      <c r="C973" s="164">
        <v>88000</v>
      </c>
      <c r="D973" s="221" t="s">
        <v>3092</v>
      </c>
      <c r="E973" s="164" t="s">
        <v>1188</v>
      </c>
      <c r="F973" s="218" t="s">
        <v>1189</v>
      </c>
      <c r="G973" s="214">
        <v>33045.852599999991</v>
      </c>
      <c r="H973" s="214">
        <v>20897.303291999997</v>
      </c>
      <c r="K973" s="165">
        <v>6430028226436</v>
      </c>
      <c r="L973" s="95">
        <v>1</v>
      </c>
      <c r="M973" s="12">
        <v>480</v>
      </c>
      <c r="N973" s="12">
        <v>750</v>
      </c>
      <c r="O973" s="12">
        <v>1750</v>
      </c>
      <c r="P973" s="12">
        <v>532</v>
      </c>
      <c r="Q973" s="12">
        <v>750</v>
      </c>
      <c r="R973" s="12">
        <v>820</v>
      </c>
      <c r="S973" s="12">
        <v>1975</v>
      </c>
      <c r="T973" s="12">
        <v>558</v>
      </c>
      <c r="U973" s="12" t="s">
        <v>1499</v>
      </c>
    </row>
    <row r="974" spans="1:21">
      <c r="A974" s="164" t="s">
        <v>3058</v>
      </c>
      <c r="B974" s="164" t="s">
        <v>2749</v>
      </c>
      <c r="C974" s="164">
        <v>88000</v>
      </c>
      <c r="D974" s="221" t="s">
        <v>3095</v>
      </c>
      <c r="E974" s="164" t="s">
        <v>1196</v>
      </c>
      <c r="F974" s="218" t="s">
        <v>1197</v>
      </c>
      <c r="G974" s="214">
        <v>33205.390811999991</v>
      </c>
      <c r="H974" s="214">
        <v>20997.012707999998</v>
      </c>
      <c r="K974" s="165">
        <v>6430028226474</v>
      </c>
      <c r="L974" s="95">
        <v>1</v>
      </c>
      <c r="M974" s="12">
        <v>480</v>
      </c>
      <c r="N974" s="12">
        <v>750</v>
      </c>
      <c r="O974" s="12">
        <v>1750</v>
      </c>
      <c r="P974" s="12">
        <v>540</v>
      </c>
      <c r="Q974" s="12">
        <v>750</v>
      </c>
      <c r="R974" s="12">
        <v>820</v>
      </c>
      <c r="S974" s="12">
        <v>1975</v>
      </c>
      <c r="T974" s="12">
        <v>566</v>
      </c>
      <c r="U974" s="12" t="s">
        <v>1503</v>
      </c>
    </row>
    <row r="975" spans="1:21">
      <c r="A975" s="164" t="s">
        <v>3058</v>
      </c>
      <c r="B975" s="164" t="s">
        <v>2749</v>
      </c>
      <c r="C975" s="164">
        <v>88000</v>
      </c>
      <c r="D975" s="221" t="s">
        <v>3092</v>
      </c>
      <c r="E975" s="164" t="s">
        <v>1772</v>
      </c>
      <c r="F975" s="218" t="s">
        <v>1773</v>
      </c>
      <c r="G975" s="214">
        <v>35540.349983999993</v>
      </c>
      <c r="H975" s="214">
        <v>22456.360223999996</v>
      </c>
      <c r="K975" s="165">
        <v>6430028228737</v>
      </c>
      <c r="L975" s="95">
        <v>1</v>
      </c>
      <c r="M975" s="12">
        <v>480</v>
      </c>
      <c r="N975" s="12">
        <v>750</v>
      </c>
      <c r="O975" s="12">
        <v>1750</v>
      </c>
      <c r="P975" s="12">
        <v>532</v>
      </c>
      <c r="Q975" s="12">
        <v>750</v>
      </c>
      <c r="R975" s="12">
        <v>820</v>
      </c>
      <c r="S975" s="12">
        <v>1975</v>
      </c>
      <c r="T975" s="12">
        <v>558</v>
      </c>
      <c r="U975" s="12" t="s">
        <v>2528</v>
      </c>
    </row>
    <row r="976" spans="1:21">
      <c r="A976" s="164" t="s">
        <v>3058</v>
      </c>
      <c r="B976" s="164" t="s">
        <v>2749</v>
      </c>
      <c r="C976" s="164">
        <v>88000</v>
      </c>
      <c r="D976" s="221" t="s">
        <v>3095</v>
      </c>
      <c r="E976" s="164" t="s">
        <v>1776</v>
      </c>
      <c r="F976" s="218" t="s">
        <v>1777</v>
      </c>
      <c r="G976" s="214">
        <v>35699.872463999993</v>
      </c>
      <c r="H976" s="214">
        <v>22556.069639999998</v>
      </c>
      <c r="K976" s="165">
        <v>6430028228751</v>
      </c>
      <c r="L976" s="95">
        <v>1</v>
      </c>
      <c r="M976" s="12">
        <v>480</v>
      </c>
      <c r="N976" s="12">
        <v>750</v>
      </c>
      <c r="O976" s="12">
        <v>1750</v>
      </c>
      <c r="P976" s="12">
        <v>540</v>
      </c>
      <c r="Q976" s="12">
        <v>750</v>
      </c>
      <c r="R976" s="12">
        <v>820</v>
      </c>
      <c r="S976" s="12">
        <v>1975</v>
      </c>
      <c r="T976" s="12">
        <v>566</v>
      </c>
      <c r="U976" s="12" t="s">
        <v>2530</v>
      </c>
    </row>
    <row r="977" spans="1:21">
      <c r="A977" s="164" t="s">
        <v>3058</v>
      </c>
      <c r="B977" s="164" t="s">
        <v>2749</v>
      </c>
      <c r="C977" s="164">
        <v>88000</v>
      </c>
      <c r="D977" s="221" t="s">
        <v>3093</v>
      </c>
      <c r="E977" s="164" t="s">
        <v>1192</v>
      </c>
      <c r="F977" s="218" t="s">
        <v>1193</v>
      </c>
      <c r="G977" s="214">
        <v>32655.148379999991</v>
      </c>
      <c r="H977" s="214">
        <v>20653.126919999999</v>
      </c>
      <c r="K977" s="165">
        <v>6430028226450</v>
      </c>
      <c r="L977" s="95">
        <v>1</v>
      </c>
      <c r="M977" s="12">
        <v>480</v>
      </c>
      <c r="N977" s="12">
        <v>750</v>
      </c>
      <c r="O977" s="12">
        <v>1750</v>
      </c>
      <c r="P977" s="12">
        <v>532</v>
      </c>
      <c r="Q977" s="12">
        <v>750</v>
      </c>
      <c r="R977" s="12">
        <v>820</v>
      </c>
      <c r="S977" s="12">
        <v>1975</v>
      </c>
      <c r="T977" s="12">
        <v>558</v>
      </c>
      <c r="U977" s="12" t="s">
        <v>1501</v>
      </c>
    </row>
    <row r="978" spans="1:21">
      <c r="A978" s="164" t="s">
        <v>3058</v>
      </c>
      <c r="B978" s="164" t="s">
        <v>2749</v>
      </c>
      <c r="C978" s="164">
        <v>88000</v>
      </c>
      <c r="D978" s="221" t="s">
        <v>3096</v>
      </c>
      <c r="E978" s="164" t="s">
        <v>1200</v>
      </c>
      <c r="F978" s="218" t="s">
        <v>1201</v>
      </c>
      <c r="G978" s="214">
        <v>32814.686591999991</v>
      </c>
      <c r="H978" s="214">
        <v>20752.820603999997</v>
      </c>
      <c r="K978" s="165">
        <v>6430028226498</v>
      </c>
      <c r="L978" s="95">
        <v>1</v>
      </c>
      <c r="M978" s="12">
        <v>480</v>
      </c>
      <c r="N978" s="12">
        <v>750</v>
      </c>
      <c r="O978" s="12">
        <v>1750</v>
      </c>
      <c r="P978" s="12">
        <v>540</v>
      </c>
      <c r="Q978" s="12">
        <v>750</v>
      </c>
      <c r="R978" s="12">
        <v>820</v>
      </c>
      <c r="S978" s="12">
        <v>1975</v>
      </c>
      <c r="T978" s="12">
        <v>566</v>
      </c>
      <c r="U978" s="12" t="s">
        <v>1505</v>
      </c>
    </row>
    <row r="979" spans="1:21">
      <c r="A979" s="164" t="s">
        <v>3058</v>
      </c>
      <c r="B979" s="164" t="s">
        <v>2749</v>
      </c>
      <c r="C979" s="164">
        <v>88000</v>
      </c>
      <c r="D979" s="221" t="s">
        <v>3036</v>
      </c>
      <c r="E979" s="164" t="s">
        <v>1576</v>
      </c>
      <c r="F979" s="218" t="s">
        <v>1577</v>
      </c>
      <c r="G979" s="214">
        <v>16485.279623999999</v>
      </c>
      <c r="H979" s="214">
        <v>10546.953047999998</v>
      </c>
      <c r="K979" s="165">
        <v>6430028227617</v>
      </c>
      <c r="L979" s="95">
        <v>1</v>
      </c>
      <c r="M979" s="12">
        <v>480</v>
      </c>
      <c r="N979" s="12">
        <v>750</v>
      </c>
      <c r="O979" s="12">
        <v>1750</v>
      </c>
      <c r="P979" s="12">
        <v>181</v>
      </c>
      <c r="Q979" s="12">
        <v>750</v>
      </c>
      <c r="R979" s="12">
        <v>820</v>
      </c>
      <c r="S979" s="12">
        <v>1975</v>
      </c>
      <c r="T979" s="12">
        <v>207</v>
      </c>
      <c r="U979" s="12" t="s">
        <v>1578</v>
      </c>
    </row>
    <row r="980" spans="1:21">
      <c r="A980" s="164" t="s">
        <v>3058</v>
      </c>
      <c r="B980" s="164" t="s">
        <v>2749</v>
      </c>
      <c r="C980" s="164">
        <v>88000</v>
      </c>
      <c r="D980" s="221" t="s">
        <v>3039</v>
      </c>
      <c r="E980" s="164" t="s">
        <v>1591</v>
      </c>
      <c r="F980" s="218" t="s">
        <v>1592</v>
      </c>
      <c r="G980" s="214">
        <v>16644.817835999995</v>
      </c>
      <c r="H980" s="214">
        <v>10646.662463999999</v>
      </c>
      <c r="K980" s="165">
        <v>6430028227662</v>
      </c>
      <c r="L980" s="95">
        <v>1</v>
      </c>
      <c r="M980" s="12">
        <v>480</v>
      </c>
      <c r="N980" s="12">
        <v>750</v>
      </c>
      <c r="O980" s="12">
        <v>1750</v>
      </c>
      <c r="P980" s="12">
        <v>189</v>
      </c>
      <c r="Q980" s="12">
        <v>750</v>
      </c>
      <c r="R980" s="12">
        <v>820</v>
      </c>
      <c r="S980" s="12">
        <v>1975</v>
      </c>
      <c r="T980" s="12">
        <v>215</v>
      </c>
      <c r="U980" s="12" t="s">
        <v>1593</v>
      </c>
    </row>
    <row r="981" spans="1:21">
      <c r="A981" s="164" t="s">
        <v>3058</v>
      </c>
      <c r="B981" s="164" t="s">
        <v>2749</v>
      </c>
      <c r="C981" s="164">
        <v>88000</v>
      </c>
      <c r="D981" s="221" t="s">
        <v>3037</v>
      </c>
      <c r="E981" s="164" t="s">
        <v>1579</v>
      </c>
      <c r="F981" s="218" t="s">
        <v>1580</v>
      </c>
      <c r="G981" s="214">
        <v>24543.666251999999</v>
      </c>
      <c r="H981" s="214">
        <v>15583.442723999997</v>
      </c>
      <c r="K981" s="165">
        <v>6430028227624</v>
      </c>
      <c r="L981" s="95">
        <v>1</v>
      </c>
      <c r="M981" s="12">
        <v>480</v>
      </c>
      <c r="N981" s="12">
        <v>750</v>
      </c>
      <c r="O981" s="12">
        <v>1750</v>
      </c>
      <c r="P981" s="12">
        <v>424</v>
      </c>
      <c r="Q981" s="12">
        <v>750</v>
      </c>
      <c r="R981" s="12">
        <v>820</v>
      </c>
      <c r="S981" s="12">
        <v>1975</v>
      </c>
      <c r="T981" s="12">
        <v>450</v>
      </c>
      <c r="U981" s="12" t="s">
        <v>1581</v>
      </c>
    </row>
    <row r="982" spans="1:21">
      <c r="A982" s="164" t="s">
        <v>3058</v>
      </c>
      <c r="B982" s="164" t="s">
        <v>2749</v>
      </c>
      <c r="C982" s="164">
        <v>88000</v>
      </c>
      <c r="D982" s="221" t="s">
        <v>3040</v>
      </c>
      <c r="E982" s="164" t="s">
        <v>1594</v>
      </c>
      <c r="F982" s="218" t="s">
        <v>1595</v>
      </c>
      <c r="G982" s="214">
        <v>24703.188731999995</v>
      </c>
      <c r="H982" s="214">
        <v>15683.136407999998</v>
      </c>
      <c r="K982" s="165">
        <v>6430028227679</v>
      </c>
      <c r="L982" s="95">
        <v>1</v>
      </c>
      <c r="M982" s="12">
        <v>480</v>
      </c>
      <c r="N982" s="12">
        <v>750</v>
      </c>
      <c r="O982" s="12">
        <v>1750</v>
      </c>
      <c r="P982" s="12">
        <v>432</v>
      </c>
      <c r="Q982" s="12">
        <v>750</v>
      </c>
      <c r="R982" s="12">
        <v>820</v>
      </c>
      <c r="S982" s="12">
        <v>1975</v>
      </c>
      <c r="T982" s="12">
        <v>458</v>
      </c>
      <c r="U982" s="12" t="s">
        <v>1596</v>
      </c>
    </row>
    <row r="983" spans="1:21">
      <c r="A983" s="164" t="s">
        <v>3058</v>
      </c>
      <c r="B983" s="164" t="s">
        <v>2749</v>
      </c>
      <c r="C983" s="164">
        <v>88000</v>
      </c>
      <c r="D983" s="221" t="s">
        <v>3038</v>
      </c>
      <c r="E983" s="164" t="s">
        <v>1585</v>
      </c>
      <c r="F983" s="218" t="s">
        <v>1586</v>
      </c>
      <c r="G983" s="214">
        <v>24250.610555999996</v>
      </c>
      <c r="H983" s="214">
        <v>15400.290779999998</v>
      </c>
      <c r="K983" s="165">
        <v>6430028227648</v>
      </c>
      <c r="L983" s="95">
        <v>1</v>
      </c>
      <c r="M983" s="12">
        <v>480</v>
      </c>
      <c r="N983" s="12">
        <v>750</v>
      </c>
      <c r="O983" s="12">
        <v>1750</v>
      </c>
      <c r="P983" s="12">
        <v>424</v>
      </c>
      <c r="Q983" s="12">
        <v>750</v>
      </c>
      <c r="R983" s="12">
        <v>820</v>
      </c>
      <c r="S983" s="12">
        <v>1975</v>
      </c>
      <c r="T983" s="12">
        <v>450</v>
      </c>
      <c r="U983" s="12" t="s">
        <v>1587</v>
      </c>
    </row>
    <row r="984" spans="1:21">
      <c r="A984" s="164" t="s">
        <v>3058</v>
      </c>
      <c r="B984" s="164" t="s">
        <v>2749</v>
      </c>
      <c r="C984" s="164">
        <v>88000</v>
      </c>
      <c r="D984" s="221" t="s">
        <v>3037</v>
      </c>
      <c r="E984" s="164" t="s">
        <v>1814</v>
      </c>
      <c r="F984" s="218" t="s">
        <v>1815</v>
      </c>
      <c r="G984" s="214">
        <v>26414.499960000001</v>
      </c>
      <c r="H984" s="214">
        <v>16752.723623999995</v>
      </c>
      <c r="K984" s="165">
        <v>6430028228881</v>
      </c>
      <c r="L984" s="95">
        <v>1</v>
      </c>
      <c r="M984" s="12">
        <v>480</v>
      </c>
      <c r="N984" s="12">
        <v>750</v>
      </c>
      <c r="O984" s="12">
        <v>1750</v>
      </c>
      <c r="P984" s="12">
        <v>424</v>
      </c>
      <c r="Q984" s="12">
        <v>750</v>
      </c>
      <c r="R984" s="12">
        <v>820</v>
      </c>
      <c r="S984" s="12">
        <v>1975</v>
      </c>
      <c r="T984" s="12">
        <v>450</v>
      </c>
      <c r="U984" s="12" t="s">
        <v>1816</v>
      </c>
    </row>
    <row r="985" spans="1:21">
      <c r="A985" s="164" t="s">
        <v>3058</v>
      </c>
      <c r="B985" s="164" t="s">
        <v>2749</v>
      </c>
      <c r="C985" s="164">
        <v>88000</v>
      </c>
      <c r="D985" s="221" t="s">
        <v>3040</v>
      </c>
      <c r="E985" s="164" t="s">
        <v>1820</v>
      </c>
      <c r="F985" s="218" t="s">
        <v>1821</v>
      </c>
      <c r="G985" s="214">
        <v>26574.069635999997</v>
      </c>
      <c r="H985" s="214">
        <v>16852.433039999996</v>
      </c>
      <c r="K985" s="165">
        <v>6430028228904</v>
      </c>
      <c r="L985" s="95">
        <v>1</v>
      </c>
      <c r="M985" s="12">
        <v>480</v>
      </c>
      <c r="N985" s="12">
        <v>750</v>
      </c>
      <c r="O985" s="12">
        <v>1750</v>
      </c>
      <c r="P985" s="12">
        <v>432</v>
      </c>
      <c r="Q985" s="12">
        <v>750</v>
      </c>
      <c r="R985" s="12">
        <v>820</v>
      </c>
      <c r="S985" s="12">
        <v>1975</v>
      </c>
      <c r="T985" s="12">
        <v>458</v>
      </c>
      <c r="U985" s="12" t="s">
        <v>1822</v>
      </c>
    </row>
    <row r="986" spans="1:21">
      <c r="A986" s="164" t="s">
        <v>3058</v>
      </c>
      <c r="B986" s="164" t="s">
        <v>2749</v>
      </c>
      <c r="C986" s="164">
        <v>88000</v>
      </c>
      <c r="D986" s="221" t="s">
        <v>3041</v>
      </c>
      <c r="E986" s="164" t="s">
        <v>1600</v>
      </c>
      <c r="F986" s="218" t="s">
        <v>1601</v>
      </c>
      <c r="G986" s="214">
        <v>24410.180231999995</v>
      </c>
      <c r="H986" s="214">
        <v>15500.000195999999</v>
      </c>
      <c r="K986" s="165">
        <v>6430028227693</v>
      </c>
      <c r="L986" s="95">
        <v>1</v>
      </c>
      <c r="M986" s="12">
        <v>480</v>
      </c>
      <c r="N986" s="12">
        <v>750</v>
      </c>
      <c r="O986" s="12">
        <v>1750</v>
      </c>
      <c r="P986" s="12">
        <v>432</v>
      </c>
      <c r="Q986" s="12">
        <v>750</v>
      </c>
      <c r="R986" s="12">
        <v>820</v>
      </c>
      <c r="S986" s="12">
        <v>1975</v>
      </c>
      <c r="T986" s="12">
        <v>458</v>
      </c>
      <c r="U986" s="12" t="s">
        <v>1602</v>
      </c>
    </row>
    <row r="987" spans="1:21">
      <c r="A987" s="164" t="s">
        <v>3058</v>
      </c>
      <c r="B987" s="164" t="s">
        <v>2749</v>
      </c>
      <c r="C987" s="164">
        <v>88000</v>
      </c>
      <c r="D987" s="221" t="s">
        <v>3037</v>
      </c>
      <c r="E987" s="164" t="s">
        <v>1582</v>
      </c>
      <c r="F987" s="218" t="s">
        <v>1583</v>
      </c>
      <c r="G987" s="214">
        <v>27229.763663999991</v>
      </c>
      <c r="H987" s="214">
        <v>17262.251639999999</v>
      </c>
      <c r="K987" s="165">
        <v>6430028227631</v>
      </c>
      <c r="L987" s="95">
        <v>1</v>
      </c>
      <c r="M987" s="12">
        <v>480</v>
      </c>
      <c r="N987" s="12">
        <v>750</v>
      </c>
      <c r="O987" s="12">
        <v>1750</v>
      </c>
      <c r="P987" s="12">
        <v>505</v>
      </c>
      <c r="Q987" s="12">
        <v>750</v>
      </c>
      <c r="R987" s="12">
        <v>820</v>
      </c>
      <c r="S987" s="12">
        <v>1975</v>
      </c>
      <c r="T987" s="12">
        <v>531</v>
      </c>
      <c r="U987" s="12" t="s">
        <v>1584</v>
      </c>
    </row>
    <row r="988" spans="1:21">
      <c r="A988" s="164" t="s">
        <v>3058</v>
      </c>
      <c r="B988" s="164" t="s">
        <v>2749</v>
      </c>
      <c r="C988" s="164">
        <v>88000</v>
      </c>
      <c r="D988" s="221" t="s">
        <v>3040</v>
      </c>
      <c r="E988" s="164" t="s">
        <v>1597</v>
      </c>
      <c r="F988" s="218" t="s">
        <v>1598</v>
      </c>
      <c r="G988" s="214">
        <v>27389.317607999994</v>
      </c>
      <c r="H988" s="214">
        <v>17361.976787999996</v>
      </c>
      <c r="K988" s="165">
        <v>6430028227686</v>
      </c>
      <c r="L988" s="95">
        <v>1</v>
      </c>
      <c r="M988" s="12">
        <v>480</v>
      </c>
      <c r="N988" s="12">
        <v>750</v>
      </c>
      <c r="O988" s="12">
        <v>1750</v>
      </c>
      <c r="P988" s="12">
        <v>513</v>
      </c>
      <c r="Q988" s="12">
        <v>750</v>
      </c>
      <c r="R988" s="12">
        <v>820</v>
      </c>
      <c r="S988" s="12">
        <v>1975</v>
      </c>
      <c r="T988" s="12">
        <v>539</v>
      </c>
      <c r="U988" s="12" t="s">
        <v>1599</v>
      </c>
    </row>
    <row r="989" spans="1:21">
      <c r="A989" s="164" t="s">
        <v>3058</v>
      </c>
      <c r="B989" s="164" t="s">
        <v>2749</v>
      </c>
      <c r="C989" s="164">
        <v>88000</v>
      </c>
      <c r="D989" s="221" t="s">
        <v>3038</v>
      </c>
      <c r="E989" s="164" t="s">
        <v>1588</v>
      </c>
      <c r="F989" s="218" t="s">
        <v>1589</v>
      </c>
      <c r="G989" s="214">
        <v>26839.043711999999</v>
      </c>
      <c r="H989" s="214">
        <v>17018.059535999997</v>
      </c>
      <c r="K989" s="165">
        <v>6430028227655</v>
      </c>
      <c r="L989" s="95">
        <v>1</v>
      </c>
      <c r="M989" s="12">
        <v>480</v>
      </c>
      <c r="N989" s="12">
        <v>750</v>
      </c>
      <c r="O989" s="12">
        <v>1750</v>
      </c>
      <c r="P989" s="12">
        <v>505</v>
      </c>
      <c r="Q989" s="12">
        <v>750</v>
      </c>
      <c r="R989" s="12">
        <v>820</v>
      </c>
      <c r="S989" s="12">
        <v>1975</v>
      </c>
      <c r="T989" s="12">
        <v>531</v>
      </c>
      <c r="U989" s="12" t="s">
        <v>1590</v>
      </c>
    </row>
    <row r="990" spans="1:21">
      <c r="A990" s="164" t="s">
        <v>3058</v>
      </c>
      <c r="B990" s="164" t="s">
        <v>2749</v>
      </c>
      <c r="C990" s="164">
        <v>88000</v>
      </c>
      <c r="D990" s="221" t="s">
        <v>3037</v>
      </c>
      <c r="E990" s="164" t="s">
        <v>1817</v>
      </c>
      <c r="F990" s="218" t="s">
        <v>1818</v>
      </c>
      <c r="G990" s="214">
        <v>29724.261047999997</v>
      </c>
      <c r="H990" s="214">
        <v>18821.308571999998</v>
      </c>
      <c r="K990" s="165">
        <v>6430028228898</v>
      </c>
      <c r="L990" s="95">
        <v>1</v>
      </c>
      <c r="M990" s="12">
        <v>480</v>
      </c>
      <c r="N990" s="12">
        <v>750</v>
      </c>
      <c r="O990" s="12">
        <v>1750</v>
      </c>
      <c r="P990" s="12">
        <v>505</v>
      </c>
      <c r="Q990" s="12">
        <v>750</v>
      </c>
      <c r="R990" s="12">
        <v>820</v>
      </c>
      <c r="S990" s="12">
        <v>1975</v>
      </c>
      <c r="T990" s="12">
        <v>531</v>
      </c>
      <c r="U990" s="12" t="s">
        <v>1819</v>
      </c>
    </row>
    <row r="991" spans="1:21">
      <c r="A991" s="164" t="s">
        <v>3058</v>
      </c>
      <c r="B991" s="164" t="s">
        <v>2749</v>
      </c>
      <c r="C991" s="164">
        <v>88000</v>
      </c>
      <c r="D991" s="221" t="s">
        <v>3040</v>
      </c>
      <c r="E991" s="164" t="s">
        <v>1823</v>
      </c>
      <c r="F991" s="218" t="s">
        <v>1824</v>
      </c>
      <c r="G991" s="214">
        <v>29883.783527999993</v>
      </c>
      <c r="H991" s="214">
        <v>18921.017987999996</v>
      </c>
      <c r="K991" s="165">
        <v>6430028228911</v>
      </c>
      <c r="L991" s="95">
        <v>1</v>
      </c>
      <c r="M991" s="12">
        <v>480</v>
      </c>
      <c r="N991" s="12">
        <v>750</v>
      </c>
      <c r="O991" s="12">
        <v>1750</v>
      </c>
      <c r="P991" s="12">
        <v>513</v>
      </c>
      <c r="Q991" s="12">
        <v>750</v>
      </c>
      <c r="R991" s="12">
        <v>820</v>
      </c>
      <c r="S991" s="12">
        <v>1975</v>
      </c>
      <c r="T991" s="12">
        <v>539</v>
      </c>
      <c r="U991" s="12" t="s">
        <v>1825</v>
      </c>
    </row>
    <row r="992" spans="1:21">
      <c r="A992" s="164" t="s">
        <v>3058</v>
      </c>
      <c r="B992" s="164" t="s">
        <v>2749</v>
      </c>
      <c r="C992" s="164">
        <v>88000</v>
      </c>
      <c r="D992" s="221" t="s">
        <v>3041</v>
      </c>
      <c r="E992" s="164" t="s">
        <v>1603</v>
      </c>
      <c r="F992" s="218" t="s">
        <v>1604</v>
      </c>
      <c r="G992" s="214">
        <v>26998.613387999998</v>
      </c>
      <c r="H992" s="214">
        <v>17117.768951999999</v>
      </c>
      <c r="K992" s="165">
        <v>6430028227709</v>
      </c>
      <c r="L992" s="95">
        <v>1</v>
      </c>
      <c r="M992" s="12">
        <v>480</v>
      </c>
      <c r="N992" s="12">
        <v>750</v>
      </c>
      <c r="O992" s="12">
        <v>1750</v>
      </c>
      <c r="P992" s="12">
        <v>513</v>
      </c>
      <c r="Q992" s="12">
        <v>750</v>
      </c>
      <c r="R992" s="12">
        <v>820</v>
      </c>
      <c r="S992" s="12">
        <v>1975</v>
      </c>
      <c r="T992" s="12">
        <v>539</v>
      </c>
      <c r="U992" s="12" t="s">
        <v>1605</v>
      </c>
    </row>
    <row r="993" spans="1:21">
      <c r="A993" s="164" t="s">
        <v>3058</v>
      </c>
      <c r="B993" s="164" t="s">
        <v>2749</v>
      </c>
      <c r="C993" s="164">
        <v>88000</v>
      </c>
      <c r="D993" s="221" t="s">
        <v>3067</v>
      </c>
      <c r="E993" s="164" t="s">
        <v>1090</v>
      </c>
      <c r="F993" s="218" t="s">
        <v>1091</v>
      </c>
      <c r="G993" s="214">
        <v>17077.259051999998</v>
      </c>
      <c r="H993" s="214">
        <v>10916.938224</v>
      </c>
      <c r="K993" s="165">
        <v>6430028226009</v>
      </c>
      <c r="L993" s="95">
        <v>1</v>
      </c>
      <c r="M993" s="12">
        <v>480</v>
      </c>
      <c r="N993" s="12">
        <v>750</v>
      </c>
      <c r="O993" s="12">
        <v>1750</v>
      </c>
      <c r="P993" s="12">
        <v>181</v>
      </c>
      <c r="Q993" s="12">
        <v>750</v>
      </c>
      <c r="R993" s="12">
        <v>820</v>
      </c>
      <c r="S993" s="12">
        <v>1975</v>
      </c>
      <c r="T993" s="12">
        <v>207</v>
      </c>
      <c r="U993" s="12" t="s">
        <v>1457</v>
      </c>
    </row>
    <row r="994" spans="1:21">
      <c r="A994" s="164" t="s">
        <v>3058</v>
      </c>
      <c r="B994" s="164" t="s">
        <v>2749</v>
      </c>
      <c r="C994" s="164">
        <v>88000</v>
      </c>
      <c r="D994" s="221" t="s">
        <v>3069</v>
      </c>
      <c r="E994" s="164" t="s">
        <v>1103</v>
      </c>
      <c r="F994" s="218" t="s">
        <v>1104</v>
      </c>
      <c r="G994" s="214">
        <v>17236.828727999997</v>
      </c>
      <c r="H994" s="214">
        <v>11016.663371999997</v>
      </c>
      <c r="K994" s="165">
        <v>6430028226054</v>
      </c>
      <c r="L994" s="95">
        <v>1</v>
      </c>
      <c r="M994" s="12">
        <v>480</v>
      </c>
      <c r="N994" s="12">
        <v>750</v>
      </c>
      <c r="O994" s="12">
        <v>1750</v>
      </c>
      <c r="P994" s="12">
        <v>189</v>
      </c>
      <c r="Q994" s="12">
        <v>750</v>
      </c>
      <c r="R994" s="12">
        <v>820</v>
      </c>
      <c r="S994" s="12">
        <v>1975</v>
      </c>
      <c r="T994" s="12">
        <v>215</v>
      </c>
      <c r="U994" s="12" t="s">
        <v>1457</v>
      </c>
    </row>
    <row r="995" spans="1:21">
      <c r="A995" s="164" t="s">
        <v>3058</v>
      </c>
      <c r="B995" s="164" t="s">
        <v>2749</v>
      </c>
      <c r="C995" s="164">
        <v>88000</v>
      </c>
      <c r="D995" s="221" t="s">
        <v>3052</v>
      </c>
      <c r="E995" s="164" t="s">
        <v>1092</v>
      </c>
      <c r="F995" s="218" t="s">
        <v>1093</v>
      </c>
      <c r="G995" s="214">
        <v>25135.645679999994</v>
      </c>
      <c r="H995" s="214">
        <v>15953.427899999997</v>
      </c>
      <c r="K995" s="165">
        <v>6430028226016</v>
      </c>
      <c r="L995" s="95">
        <v>1</v>
      </c>
      <c r="M995" s="12">
        <v>480</v>
      </c>
      <c r="N995" s="12">
        <v>750</v>
      </c>
      <c r="O995" s="12">
        <v>1750</v>
      </c>
      <c r="P995" s="12">
        <v>424</v>
      </c>
      <c r="Q995" s="12">
        <v>750</v>
      </c>
      <c r="R995" s="12">
        <v>820</v>
      </c>
      <c r="S995" s="12">
        <v>1975</v>
      </c>
      <c r="T995" s="12">
        <v>450</v>
      </c>
      <c r="U995" s="12" t="s">
        <v>1458</v>
      </c>
    </row>
    <row r="996" spans="1:21">
      <c r="A996" s="164" t="s">
        <v>3058</v>
      </c>
      <c r="B996" s="164" t="s">
        <v>2749</v>
      </c>
      <c r="C996" s="164">
        <v>88000</v>
      </c>
      <c r="D996" s="221" t="s">
        <v>3053</v>
      </c>
      <c r="E996" s="164" t="s">
        <v>1105</v>
      </c>
      <c r="F996" s="218" t="s">
        <v>1106</v>
      </c>
      <c r="G996" s="214">
        <v>25295.168159999997</v>
      </c>
      <c r="H996" s="214">
        <v>16053.121583999999</v>
      </c>
      <c r="K996" s="165">
        <v>6430028226061</v>
      </c>
      <c r="L996" s="95">
        <v>1</v>
      </c>
      <c r="M996" s="12">
        <v>480</v>
      </c>
      <c r="N996" s="12">
        <v>750</v>
      </c>
      <c r="O996" s="12">
        <v>1750</v>
      </c>
      <c r="P996" s="12">
        <v>432</v>
      </c>
      <c r="Q996" s="12">
        <v>750</v>
      </c>
      <c r="R996" s="12">
        <v>820</v>
      </c>
      <c r="S996" s="12">
        <v>1975</v>
      </c>
      <c r="T996" s="12">
        <v>458</v>
      </c>
      <c r="U996" s="12" t="s">
        <v>1462</v>
      </c>
    </row>
    <row r="997" spans="1:21">
      <c r="A997" s="164" t="s">
        <v>3058</v>
      </c>
      <c r="B997" s="164" t="s">
        <v>2749</v>
      </c>
      <c r="C997" s="164">
        <v>88000</v>
      </c>
      <c r="D997" s="221" t="s">
        <v>3068</v>
      </c>
      <c r="E997" s="164" t="s">
        <v>1099</v>
      </c>
      <c r="F997" s="218" t="s">
        <v>1100</v>
      </c>
      <c r="G997" s="214">
        <v>24842.589983999995</v>
      </c>
      <c r="H997" s="214">
        <v>15770.275955999998</v>
      </c>
      <c r="K997" s="165">
        <v>6430028226030</v>
      </c>
      <c r="L997" s="95">
        <v>1</v>
      </c>
      <c r="M997" s="12">
        <v>480</v>
      </c>
      <c r="N997" s="12">
        <v>750</v>
      </c>
      <c r="O997" s="12">
        <v>1750</v>
      </c>
      <c r="P997" s="12">
        <v>424</v>
      </c>
      <c r="Q997" s="12">
        <v>750</v>
      </c>
      <c r="R997" s="12">
        <v>820</v>
      </c>
      <c r="S997" s="12">
        <v>1975</v>
      </c>
      <c r="T997" s="12">
        <v>450</v>
      </c>
      <c r="U997" s="12" t="s">
        <v>1460</v>
      </c>
    </row>
    <row r="998" spans="1:21">
      <c r="A998" s="164" t="s">
        <v>3058</v>
      </c>
      <c r="B998" s="164" t="s">
        <v>2749</v>
      </c>
      <c r="C998" s="164">
        <v>88000</v>
      </c>
      <c r="D998" s="221" t="s">
        <v>3052</v>
      </c>
      <c r="E998" s="164" t="s">
        <v>1716</v>
      </c>
      <c r="F998" s="218" t="s">
        <v>1717</v>
      </c>
      <c r="G998" s="214">
        <v>27006.510851999992</v>
      </c>
      <c r="H998" s="214">
        <v>17122.724531999997</v>
      </c>
      <c r="K998" s="165">
        <v>6430028228546</v>
      </c>
      <c r="L998" s="95">
        <v>1</v>
      </c>
      <c r="M998" s="12">
        <v>480</v>
      </c>
      <c r="N998" s="12">
        <v>750</v>
      </c>
      <c r="O998" s="12">
        <v>1750</v>
      </c>
      <c r="P998" s="12">
        <v>424</v>
      </c>
      <c r="Q998" s="12">
        <v>750</v>
      </c>
      <c r="R998" s="12">
        <v>820</v>
      </c>
      <c r="S998" s="12">
        <v>1975</v>
      </c>
      <c r="T998" s="12">
        <v>450</v>
      </c>
      <c r="U998" s="12" t="s">
        <v>1718</v>
      </c>
    </row>
    <row r="999" spans="1:21">
      <c r="A999" s="164" t="s">
        <v>3058</v>
      </c>
      <c r="B999" s="164" t="s">
        <v>2749</v>
      </c>
      <c r="C999" s="164">
        <v>88000</v>
      </c>
      <c r="D999" s="221" t="s">
        <v>3053</v>
      </c>
      <c r="E999" s="164" t="s">
        <v>1722</v>
      </c>
      <c r="F999" s="218" t="s">
        <v>1723</v>
      </c>
      <c r="G999" s="214">
        <v>27166.033331999992</v>
      </c>
      <c r="H999" s="214">
        <v>17222.418215999998</v>
      </c>
      <c r="K999" s="165">
        <v>6430028228560</v>
      </c>
      <c r="L999" s="95">
        <v>1</v>
      </c>
      <c r="M999" s="12">
        <v>480</v>
      </c>
      <c r="N999" s="12">
        <v>750</v>
      </c>
      <c r="O999" s="12">
        <v>1750</v>
      </c>
      <c r="P999" s="12">
        <v>432</v>
      </c>
      <c r="Q999" s="12">
        <v>750</v>
      </c>
      <c r="R999" s="12">
        <v>820</v>
      </c>
      <c r="S999" s="12">
        <v>1975</v>
      </c>
      <c r="T999" s="12">
        <v>458</v>
      </c>
      <c r="U999" s="12" t="s">
        <v>1724</v>
      </c>
    </row>
    <row r="1000" spans="1:21">
      <c r="A1000" s="164" t="s">
        <v>3058</v>
      </c>
      <c r="B1000" s="164" t="s">
        <v>2749</v>
      </c>
      <c r="C1000" s="164">
        <v>88000</v>
      </c>
      <c r="D1000" s="221" t="s">
        <v>3070</v>
      </c>
      <c r="E1000" s="164" t="s">
        <v>1112</v>
      </c>
      <c r="F1000" s="218" t="s">
        <v>1113</v>
      </c>
      <c r="G1000" s="214">
        <v>25002.159660000001</v>
      </c>
      <c r="H1000" s="214">
        <v>15869.985371999999</v>
      </c>
      <c r="K1000" s="165">
        <v>6430028226085</v>
      </c>
      <c r="L1000" s="95">
        <v>1</v>
      </c>
      <c r="M1000" s="12">
        <v>480</v>
      </c>
      <c r="N1000" s="12">
        <v>750</v>
      </c>
      <c r="O1000" s="12">
        <v>1750</v>
      </c>
      <c r="P1000" s="12">
        <v>432</v>
      </c>
      <c r="Q1000" s="12">
        <v>750</v>
      </c>
      <c r="R1000" s="12">
        <v>820</v>
      </c>
      <c r="S1000" s="12">
        <v>1975</v>
      </c>
      <c r="T1000" s="12">
        <v>458</v>
      </c>
      <c r="U1000" s="12" t="s">
        <v>1464</v>
      </c>
    </row>
    <row r="1001" spans="1:21">
      <c r="A1001" s="164" t="s">
        <v>3058</v>
      </c>
      <c r="B1001" s="164" t="s">
        <v>2749</v>
      </c>
      <c r="C1001" s="164">
        <v>88000</v>
      </c>
      <c r="D1001" s="221" t="s">
        <v>3052</v>
      </c>
      <c r="E1001" s="164" t="s">
        <v>1094</v>
      </c>
      <c r="F1001" s="218" t="s">
        <v>1095</v>
      </c>
      <c r="G1001" s="214">
        <v>27821.774555999993</v>
      </c>
      <c r="H1001" s="214">
        <v>17632.252547999997</v>
      </c>
      <c r="K1001" s="165">
        <v>6430028226023</v>
      </c>
      <c r="L1001" s="95">
        <v>1</v>
      </c>
      <c r="M1001" s="12">
        <v>480</v>
      </c>
      <c r="N1001" s="12">
        <v>750</v>
      </c>
      <c r="O1001" s="12">
        <v>1750</v>
      </c>
      <c r="P1001" s="12">
        <v>505</v>
      </c>
      <c r="Q1001" s="12">
        <v>750</v>
      </c>
      <c r="R1001" s="12">
        <v>820</v>
      </c>
      <c r="S1001" s="12">
        <v>1975</v>
      </c>
      <c r="T1001" s="12">
        <v>531</v>
      </c>
      <c r="U1001" s="12" t="s">
        <v>1459</v>
      </c>
    </row>
    <row r="1002" spans="1:21">
      <c r="A1002" s="164" t="s">
        <v>3058</v>
      </c>
      <c r="B1002" s="164" t="s">
        <v>2749</v>
      </c>
      <c r="C1002" s="164">
        <v>88000</v>
      </c>
      <c r="D1002" s="221" t="s">
        <v>3053</v>
      </c>
      <c r="E1002" s="164" t="s">
        <v>1107</v>
      </c>
      <c r="F1002" s="218" t="s">
        <v>1108</v>
      </c>
      <c r="G1002" s="214">
        <v>27981.281303999993</v>
      </c>
      <c r="H1002" s="214">
        <v>17731.946231999998</v>
      </c>
      <c r="K1002" s="165">
        <v>6430028226078</v>
      </c>
      <c r="L1002" s="95">
        <v>1</v>
      </c>
      <c r="M1002" s="12">
        <v>480</v>
      </c>
      <c r="N1002" s="12">
        <v>750</v>
      </c>
      <c r="O1002" s="12">
        <v>1750</v>
      </c>
      <c r="P1002" s="12">
        <v>513</v>
      </c>
      <c r="Q1002" s="12">
        <v>750</v>
      </c>
      <c r="R1002" s="12">
        <v>820</v>
      </c>
      <c r="S1002" s="12">
        <v>1975</v>
      </c>
      <c r="T1002" s="12">
        <v>539</v>
      </c>
      <c r="U1002" s="12" t="s">
        <v>1463</v>
      </c>
    </row>
    <row r="1003" spans="1:21">
      <c r="A1003" s="164" t="s">
        <v>3058</v>
      </c>
      <c r="B1003" s="164" t="s">
        <v>2749</v>
      </c>
      <c r="C1003" s="164">
        <v>88000</v>
      </c>
      <c r="D1003" s="221" t="s">
        <v>3068</v>
      </c>
      <c r="E1003" s="164" t="s">
        <v>1101</v>
      </c>
      <c r="F1003" s="218" t="s">
        <v>1102</v>
      </c>
      <c r="G1003" s="214">
        <v>27431.05460399999</v>
      </c>
      <c r="H1003" s="214">
        <v>17388.060443999999</v>
      </c>
      <c r="K1003" s="165">
        <v>6430028226047</v>
      </c>
      <c r="L1003" s="95">
        <v>1</v>
      </c>
      <c r="M1003" s="12">
        <v>480</v>
      </c>
      <c r="N1003" s="12">
        <v>750</v>
      </c>
      <c r="O1003" s="12">
        <v>1750</v>
      </c>
      <c r="P1003" s="12">
        <v>505</v>
      </c>
      <c r="Q1003" s="12">
        <v>750</v>
      </c>
      <c r="R1003" s="12">
        <v>820</v>
      </c>
      <c r="S1003" s="12">
        <v>1975</v>
      </c>
      <c r="T1003" s="12">
        <v>531</v>
      </c>
      <c r="U1003" s="12" t="s">
        <v>1461</v>
      </c>
    </row>
    <row r="1004" spans="1:21">
      <c r="A1004" s="164" t="s">
        <v>3058</v>
      </c>
      <c r="B1004" s="164" t="s">
        <v>2749</v>
      </c>
      <c r="C1004" s="164">
        <v>88000</v>
      </c>
      <c r="D1004" s="221" t="s">
        <v>3052</v>
      </c>
      <c r="E1004" s="164" t="s">
        <v>1719</v>
      </c>
      <c r="F1004" s="218" t="s">
        <v>1720</v>
      </c>
      <c r="G1004" s="214">
        <v>30316.240475999992</v>
      </c>
      <c r="H1004" s="214">
        <v>19191.293747999996</v>
      </c>
      <c r="K1004" s="165">
        <v>6430028228553</v>
      </c>
      <c r="L1004" s="95">
        <v>1</v>
      </c>
      <c r="M1004" s="12">
        <v>480</v>
      </c>
      <c r="N1004" s="12">
        <v>750</v>
      </c>
      <c r="O1004" s="12">
        <v>1750</v>
      </c>
      <c r="P1004" s="12">
        <v>505</v>
      </c>
      <c r="Q1004" s="12">
        <v>750</v>
      </c>
      <c r="R1004" s="12">
        <v>820</v>
      </c>
      <c r="S1004" s="12">
        <v>1975</v>
      </c>
      <c r="T1004" s="12">
        <v>531</v>
      </c>
      <c r="U1004" s="12" t="s">
        <v>1721</v>
      </c>
    </row>
    <row r="1005" spans="1:21">
      <c r="A1005" s="164" t="s">
        <v>3058</v>
      </c>
      <c r="B1005" s="164" t="s">
        <v>2749</v>
      </c>
      <c r="C1005" s="164">
        <v>88000</v>
      </c>
      <c r="D1005" s="221" t="s">
        <v>3053</v>
      </c>
      <c r="E1005" s="164" t="s">
        <v>1725</v>
      </c>
      <c r="F1005" s="218" t="s">
        <v>1726</v>
      </c>
      <c r="G1005" s="214">
        <v>30475.778687999991</v>
      </c>
      <c r="H1005" s="214">
        <v>19291.018895999998</v>
      </c>
      <c r="K1005" s="165">
        <v>6430028228577</v>
      </c>
      <c r="L1005" s="95">
        <v>1</v>
      </c>
      <c r="M1005" s="12">
        <v>480</v>
      </c>
      <c r="N1005" s="12">
        <v>750</v>
      </c>
      <c r="O1005" s="12">
        <v>1750</v>
      </c>
      <c r="P1005" s="12">
        <v>513</v>
      </c>
      <c r="Q1005" s="12">
        <v>750</v>
      </c>
      <c r="R1005" s="12">
        <v>820</v>
      </c>
      <c r="S1005" s="12">
        <v>1975</v>
      </c>
      <c r="T1005" s="12">
        <v>539</v>
      </c>
      <c r="U1005" s="12" t="s">
        <v>1727</v>
      </c>
    </row>
    <row r="1006" spans="1:21">
      <c r="A1006" s="164" t="s">
        <v>3058</v>
      </c>
      <c r="B1006" s="164" t="s">
        <v>2749</v>
      </c>
      <c r="C1006" s="164">
        <v>88000</v>
      </c>
      <c r="D1006" s="221" t="s">
        <v>3070</v>
      </c>
      <c r="E1006" s="164" t="s">
        <v>1114</v>
      </c>
      <c r="F1006" s="218" t="s">
        <v>1115</v>
      </c>
      <c r="G1006" s="214">
        <v>27590.577083999993</v>
      </c>
      <c r="H1006" s="214">
        <v>17487.754127999997</v>
      </c>
      <c r="K1006" s="165">
        <v>6430028226092</v>
      </c>
      <c r="L1006" s="95">
        <v>1</v>
      </c>
      <c r="M1006" s="12">
        <v>480</v>
      </c>
      <c r="N1006" s="12">
        <v>750</v>
      </c>
      <c r="O1006" s="12">
        <v>1750</v>
      </c>
      <c r="P1006" s="12">
        <v>513</v>
      </c>
      <c r="Q1006" s="12">
        <v>750</v>
      </c>
      <c r="R1006" s="12">
        <v>820</v>
      </c>
      <c r="S1006" s="12">
        <v>1975</v>
      </c>
      <c r="T1006" s="12">
        <v>539</v>
      </c>
      <c r="U1006" s="12" t="s">
        <v>1465</v>
      </c>
    </row>
    <row r="1007" spans="1:21">
      <c r="A1007" s="164" t="s">
        <v>3058</v>
      </c>
      <c r="B1007" s="164" t="s">
        <v>2749</v>
      </c>
      <c r="C1007" s="164">
        <v>88000</v>
      </c>
      <c r="D1007" s="221" t="s">
        <v>3125</v>
      </c>
      <c r="E1007" s="164" t="s">
        <v>1676</v>
      </c>
      <c r="F1007" s="218" t="s">
        <v>1677</v>
      </c>
      <c r="G1007" s="214">
        <v>22648.652459999998</v>
      </c>
      <c r="H1007" s="214">
        <v>14399.059103999996</v>
      </c>
      <c r="K1007" s="165">
        <v>6430028227976</v>
      </c>
      <c r="L1007" s="95">
        <v>1</v>
      </c>
      <c r="M1007" s="12">
        <v>480</v>
      </c>
      <c r="N1007" s="12">
        <v>750</v>
      </c>
      <c r="O1007" s="12">
        <v>1750</v>
      </c>
      <c r="P1007" s="12">
        <v>208</v>
      </c>
      <c r="Q1007" s="12">
        <v>750</v>
      </c>
      <c r="R1007" s="12">
        <v>820</v>
      </c>
      <c r="S1007" s="12">
        <v>1975</v>
      </c>
      <c r="T1007" s="12">
        <v>234</v>
      </c>
      <c r="U1007" s="12" t="s">
        <v>1678</v>
      </c>
    </row>
    <row r="1008" spans="1:21">
      <c r="A1008" s="164" t="s">
        <v>3058</v>
      </c>
      <c r="B1008" s="164" t="s">
        <v>2749</v>
      </c>
      <c r="C1008" s="164">
        <v>88000</v>
      </c>
      <c r="D1008" s="221" t="s">
        <v>3128</v>
      </c>
      <c r="E1008" s="164" t="s">
        <v>1685</v>
      </c>
      <c r="F1008" s="218" t="s">
        <v>1686</v>
      </c>
      <c r="G1008" s="214">
        <v>22808.206403999997</v>
      </c>
      <c r="H1008" s="214">
        <v>14498.784251999999</v>
      </c>
      <c r="K1008" s="165">
        <v>6430028228003</v>
      </c>
      <c r="L1008" s="95">
        <v>1</v>
      </c>
      <c r="M1008" s="12">
        <v>480</v>
      </c>
      <c r="N1008" s="12">
        <v>750</v>
      </c>
      <c r="O1008" s="12">
        <v>1750</v>
      </c>
      <c r="P1008" s="12">
        <v>216</v>
      </c>
      <c r="Q1008" s="12">
        <v>750</v>
      </c>
      <c r="R1008" s="12">
        <v>820</v>
      </c>
      <c r="S1008" s="12">
        <v>1975</v>
      </c>
      <c r="T1008" s="12">
        <v>242</v>
      </c>
      <c r="U1008" s="12" t="s">
        <v>1678</v>
      </c>
    </row>
    <row r="1009" spans="1:21">
      <c r="A1009" s="164" t="s">
        <v>3058</v>
      </c>
      <c r="B1009" s="164" t="s">
        <v>2749</v>
      </c>
      <c r="C1009" s="164">
        <v>88000</v>
      </c>
      <c r="D1009" s="221" t="s">
        <v>3126</v>
      </c>
      <c r="E1009" s="164" t="s">
        <v>1679</v>
      </c>
      <c r="F1009" s="218" t="s">
        <v>1680</v>
      </c>
      <c r="G1009" s="214">
        <v>33393.152231999993</v>
      </c>
      <c r="H1009" s="214">
        <v>21114.373427999999</v>
      </c>
      <c r="K1009" s="165">
        <v>6430028227983</v>
      </c>
      <c r="L1009" s="95">
        <v>1</v>
      </c>
      <c r="M1009" s="12">
        <v>480</v>
      </c>
      <c r="N1009" s="12">
        <v>750</v>
      </c>
      <c r="O1009" s="12">
        <v>1750</v>
      </c>
      <c r="P1009" s="12">
        <v>532</v>
      </c>
      <c r="Q1009" s="12">
        <v>750</v>
      </c>
      <c r="R1009" s="12">
        <v>820</v>
      </c>
      <c r="S1009" s="12">
        <v>1975</v>
      </c>
      <c r="T1009" s="12">
        <v>558</v>
      </c>
      <c r="U1009" s="12" t="s">
        <v>1681</v>
      </c>
    </row>
    <row r="1010" spans="1:21">
      <c r="A1010" s="164" t="s">
        <v>3058</v>
      </c>
      <c r="B1010" s="164" t="s">
        <v>2749</v>
      </c>
      <c r="C1010" s="164">
        <v>88000</v>
      </c>
      <c r="D1010" s="221" t="s">
        <v>3129</v>
      </c>
      <c r="E1010" s="164" t="s">
        <v>1687</v>
      </c>
      <c r="F1010" s="218" t="s">
        <v>1688</v>
      </c>
      <c r="G1010" s="214">
        <v>33552.674711999993</v>
      </c>
      <c r="H1010" s="214">
        <v>21214.067111999997</v>
      </c>
      <c r="K1010" s="165">
        <v>6430028228010</v>
      </c>
      <c r="L1010" s="95">
        <v>1</v>
      </c>
      <c r="M1010" s="12">
        <v>480</v>
      </c>
      <c r="N1010" s="12">
        <v>750</v>
      </c>
      <c r="O1010" s="12">
        <v>1750</v>
      </c>
      <c r="P1010" s="12">
        <v>540</v>
      </c>
      <c r="Q1010" s="12">
        <v>750</v>
      </c>
      <c r="R1010" s="12">
        <v>820</v>
      </c>
      <c r="S1010" s="12">
        <v>1975</v>
      </c>
      <c r="T1010" s="12">
        <v>566</v>
      </c>
      <c r="U1010" s="12" t="s">
        <v>1681</v>
      </c>
    </row>
    <row r="1011" spans="1:21">
      <c r="A1011" s="164" t="s">
        <v>3058</v>
      </c>
      <c r="B1011" s="164" t="s">
        <v>2749</v>
      </c>
      <c r="C1011" s="164">
        <v>88000</v>
      </c>
      <c r="D1011" s="221" t="s">
        <v>3126</v>
      </c>
      <c r="E1011" s="164" t="s">
        <v>1858</v>
      </c>
      <c r="F1011" s="218" t="s">
        <v>1859</v>
      </c>
      <c r="G1011" s="214">
        <v>35887.633883999995</v>
      </c>
      <c r="H1011" s="214">
        <v>22673.414627999995</v>
      </c>
      <c r="K1011" s="165">
        <v>6430028229048</v>
      </c>
      <c r="L1011" s="95">
        <v>1</v>
      </c>
      <c r="M1011" s="12">
        <v>480</v>
      </c>
      <c r="N1011" s="12">
        <v>750</v>
      </c>
      <c r="O1011" s="12">
        <v>1750</v>
      </c>
      <c r="P1011" s="12">
        <v>532</v>
      </c>
      <c r="Q1011" s="12">
        <v>750</v>
      </c>
      <c r="R1011" s="12">
        <v>820</v>
      </c>
      <c r="S1011" s="12">
        <v>1975</v>
      </c>
      <c r="T1011" s="12">
        <v>558</v>
      </c>
      <c r="U1011" s="12" t="s">
        <v>1860</v>
      </c>
    </row>
    <row r="1012" spans="1:21">
      <c r="A1012" s="164" t="s">
        <v>3058</v>
      </c>
      <c r="B1012" s="164" t="s">
        <v>2749</v>
      </c>
      <c r="C1012" s="164">
        <v>88000</v>
      </c>
      <c r="D1012" s="221" t="s">
        <v>3129</v>
      </c>
      <c r="E1012" s="164" t="s">
        <v>1861</v>
      </c>
      <c r="F1012" s="218" t="s">
        <v>1862</v>
      </c>
      <c r="G1012" s="214">
        <v>36047.172095999995</v>
      </c>
      <c r="H1012" s="214">
        <v>22773.139776</v>
      </c>
      <c r="K1012" s="165">
        <v>6430028229055</v>
      </c>
      <c r="L1012" s="95">
        <v>1</v>
      </c>
      <c r="M1012" s="12">
        <v>480</v>
      </c>
      <c r="N1012" s="12">
        <v>750</v>
      </c>
      <c r="O1012" s="12">
        <v>1750</v>
      </c>
      <c r="P1012" s="12">
        <v>540</v>
      </c>
      <c r="Q1012" s="12">
        <v>750</v>
      </c>
      <c r="R1012" s="12">
        <v>820</v>
      </c>
      <c r="S1012" s="12">
        <v>1975</v>
      </c>
      <c r="T1012" s="12">
        <v>566</v>
      </c>
      <c r="U1012" s="12" t="s">
        <v>1863</v>
      </c>
    </row>
    <row r="1013" spans="1:21">
      <c r="A1013" s="164" t="s">
        <v>3058</v>
      </c>
      <c r="B1013" s="164" t="s">
        <v>2749</v>
      </c>
      <c r="C1013" s="164">
        <v>88000</v>
      </c>
      <c r="D1013" s="221" t="s">
        <v>3127</v>
      </c>
      <c r="E1013" s="164" t="s">
        <v>1682</v>
      </c>
      <c r="F1013" s="218" t="s">
        <v>1683</v>
      </c>
      <c r="G1013" s="214">
        <v>33002.432279999994</v>
      </c>
      <c r="H1013" s="214">
        <v>20870.181323999994</v>
      </c>
      <c r="K1013" s="165">
        <v>6430028227990</v>
      </c>
      <c r="L1013" s="95">
        <v>1</v>
      </c>
      <c r="M1013" s="12">
        <v>480</v>
      </c>
      <c r="N1013" s="12">
        <v>750</v>
      </c>
      <c r="O1013" s="12">
        <v>1750</v>
      </c>
      <c r="P1013" s="12">
        <v>532</v>
      </c>
      <c r="Q1013" s="12">
        <v>750</v>
      </c>
      <c r="R1013" s="12">
        <v>820</v>
      </c>
      <c r="S1013" s="12">
        <v>1975</v>
      </c>
      <c r="T1013" s="12">
        <v>558</v>
      </c>
      <c r="U1013" s="12" t="s">
        <v>1684</v>
      </c>
    </row>
    <row r="1014" spans="1:21">
      <c r="A1014" s="164" t="s">
        <v>3058</v>
      </c>
      <c r="B1014" s="164" t="s">
        <v>2749</v>
      </c>
      <c r="C1014" s="164">
        <v>88000</v>
      </c>
      <c r="D1014" s="221" t="s">
        <v>3130</v>
      </c>
      <c r="E1014" s="164" t="s">
        <v>1689</v>
      </c>
      <c r="F1014" s="218" t="s">
        <v>1690</v>
      </c>
      <c r="G1014" s="214">
        <v>33161.970491999986</v>
      </c>
      <c r="H1014" s="214">
        <v>20969.875007999995</v>
      </c>
      <c r="K1014" s="165">
        <v>6430028228027</v>
      </c>
      <c r="L1014" s="95">
        <v>1</v>
      </c>
      <c r="M1014" s="12">
        <v>480</v>
      </c>
      <c r="N1014" s="12">
        <v>750</v>
      </c>
      <c r="O1014" s="12">
        <v>1750</v>
      </c>
      <c r="P1014" s="12">
        <v>540</v>
      </c>
      <c r="Q1014" s="12">
        <v>750</v>
      </c>
      <c r="R1014" s="12">
        <v>820</v>
      </c>
      <c r="S1014" s="12">
        <v>1975</v>
      </c>
      <c r="T1014" s="12">
        <v>566</v>
      </c>
      <c r="U1014" s="12" t="s">
        <v>1691</v>
      </c>
    </row>
    <row r="1015" spans="1:21">
      <c r="A1015" s="164" t="s">
        <v>3058</v>
      </c>
      <c r="B1015" s="164" t="s">
        <v>2749</v>
      </c>
      <c r="C1015" s="164">
        <v>88000</v>
      </c>
      <c r="D1015" s="221" t="s">
        <v>3097</v>
      </c>
      <c r="E1015" s="164" t="s">
        <v>1202</v>
      </c>
      <c r="F1015" s="218" t="s">
        <v>1203</v>
      </c>
      <c r="G1015" s="214">
        <v>23240.647619999996</v>
      </c>
      <c r="H1015" s="214">
        <v>14769.060011999998</v>
      </c>
      <c r="K1015" s="165">
        <v>6430028226504</v>
      </c>
      <c r="L1015" s="95">
        <v>1</v>
      </c>
      <c r="M1015" s="12">
        <v>480</v>
      </c>
      <c r="N1015" s="12">
        <v>750</v>
      </c>
      <c r="O1015" s="12">
        <v>1750</v>
      </c>
      <c r="P1015" s="12">
        <v>208</v>
      </c>
      <c r="Q1015" s="12">
        <v>750</v>
      </c>
      <c r="R1015" s="12">
        <v>820</v>
      </c>
      <c r="S1015" s="12">
        <v>1975</v>
      </c>
      <c r="T1015" s="12">
        <v>234</v>
      </c>
      <c r="U1015" s="12" t="s">
        <v>1506</v>
      </c>
    </row>
    <row r="1016" spans="1:21">
      <c r="A1016" s="164" t="s">
        <v>3058</v>
      </c>
      <c r="B1016" s="164" t="s">
        <v>2749</v>
      </c>
      <c r="C1016" s="164">
        <v>88000</v>
      </c>
      <c r="D1016" s="221" t="s">
        <v>3100</v>
      </c>
      <c r="E1016" s="164" t="s">
        <v>1208</v>
      </c>
      <c r="F1016" s="218" t="s">
        <v>1209</v>
      </c>
      <c r="G1016" s="214">
        <v>23400.185831999999</v>
      </c>
      <c r="H1016" s="214">
        <v>14868.769428</v>
      </c>
      <c r="K1016" s="165">
        <v>6430028226535</v>
      </c>
      <c r="L1016" s="95">
        <v>1</v>
      </c>
      <c r="M1016" s="12">
        <v>480</v>
      </c>
      <c r="N1016" s="12">
        <v>750</v>
      </c>
      <c r="O1016" s="12">
        <v>1750</v>
      </c>
      <c r="P1016" s="12">
        <v>216</v>
      </c>
      <c r="Q1016" s="12">
        <v>750</v>
      </c>
      <c r="R1016" s="12">
        <v>820</v>
      </c>
      <c r="S1016" s="12">
        <v>1975</v>
      </c>
      <c r="T1016" s="12">
        <v>242</v>
      </c>
      <c r="U1016" s="12" t="s">
        <v>1509</v>
      </c>
    </row>
    <row r="1017" spans="1:21">
      <c r="A1017" s="164" t="s">
        <v>3058</v>
      </c>
      <c r="B1017" s="164" t="s">
        <v>2749</v>
      </c>
      <c r="C1017" s="164">
        <v>88000</v>
      </c>
      <c r="D1017" s="221" t="s">
        <v>3098</v>
      </c>
      <c r="E1017" s="164" t="s">
        <v>1204</v>
      </c>
      <c r="F1017" s="218" t="s">
        <v>1205</v>
      </c>
      <c r="G1017" s="214">
        <v>33985.131659999992</v>
      </c>
      <c r="H1017" s="214">
        <v>21484.358603999997</v>
      </c>
      <c r="K1017" s="165">
        <v>6430028226511</v>
      </c>
      <c r="L1017" s="95">
        <v>1</v>
      </c>
      <c r="M1017" s="12">
        <v>480</v>
      </c>
      <c r="N1017" s="12">
        <v>750</v>
      </c>
      <c r="O1017" s="12">
        <v>1750</v>
      </c>
      <c r="P1017" s="12">
        <v>532</v>
      </c>
      <c r="Q1017" s="12">
        <v>750</v>
      </c>
      <c r="R1017" s="12">
        <v>820</v>
      </c>
      <c r="S1017" s="12">
        <v>1975</v>
      </c>
      <c r="T1017" s="12">
        <v>558</v>
      </c>
      <c r="U1017" s="12" t="s">
        <v>1507</v>
      </c>
    </row>
    <row r="1018" spans="1:21">
      <c r="A1018" s="164" t="s">
        <v>3058</v>
      </c>
      <c r="B1018" s="164" t="s">
        <v>2749</v>
      </c>
      <c r="C1018" s="164">
        <v>88000</v>
      </c>
      <c r="D1018" s="221" t="s">
        <v>3101</v>
      </c>
      <c r="E1018" s="164" t="s">
        <v>1210</v>
      </c>
      <c r="F1018" s="218" t="s">
        <v>1211</v>
      </c>
      <c r="G1018" s="214">
        <v>34144.685603999991</v>
      </c>
      <c r="H1018" s="214">
        <v>21584.068019999995</v>
      </c>
      <c r="K1018" s="165">
        <v>6430028226542</v>
      </c>
      <c r="L1018" s="95">
        <v>1</v>
      </c>
      <c r="M1018" s="12">
        <v>480</v>
      </c>
      <c r="N1018" s="12">
        <v>750</v>
      </c>
      <c r="O1018" s="12">
        <v>1750</v>
      </c>
      <c r="P1018" s="12">
        <v>540</v>
      </c>
      <c r="Q1018" s="12">
        <v>750</v>
      </c>
      <c r="R1018" s="12">
        <v>820</v>
      </c>
      <c r="S1018" s="12">
        <v>1975</v>
      </c>
      <c r="T1018" s="12">
        <v>566</v>
      </c>
      <c r="U1018" s="12" t="s">
        <v>1510</v>
      </c>
    </row>
    <row r="1019" spans="1:21">
      <c r="A1019" s="164" t="s">
        <v>3058</v>
      </c>
      <c r="B1019" s="164" t="s">
        <v>2749</v>
      </c>
      <c r="C1019" s="164">
        <v>88000</v>
      </c>
      <c r="D1019" s="221" t="s">
        <v>3098</v>
      </c>
      <c r="E1019" s="164" t="s">
        <v>1778</v>
      </c>
      <c r="F1019" s="218" t="s">
        <v>1779</v>
      </c>
      <c r="G1019" s="214">
        <v>36479.613311999994</v>
      </c>
      <c r="H1019" s="214">
        <v>23043.399803999997</v>
      </c>
      <c r="K1019" s="165">
        <v>6430028228768</v>
      </c>
      <c r="L1019" s="95">
        <v>1</v>
      </c>
      <c r="M1019" s="12">
        <v>480</v>
      </c>
      <c r="N1019" s="12">
        <v>750</v>
      </c>
      <c r="O1019" s="12">
        <v>1750</v>
      </c>
      <c r="P1019" s="12">
        <v>532</v>
      </c>
      <c r="Q1019" s="12">
        <v>750</v>
      </c>
      <c r="R1019" s="12">
        <v>820</v>
      </c>
      <c r="S1019" s="12">
        <v>1975</v>
      </c>
      <c r="T1019" s="12">
        <v>558</v>
      </c>
      <c r="U1019" s="12" t="s">
        <v>1780</v>
      </c>
    </row>
    <row r="1020" spans="1:21">
      <c r="A1020" s="164" t="s">
        <v>3058</v>
      </c>
      <c r="B1020" s="164" t="s">
        <v>2749</v>
      </c>
      <c r="C1020" s="164">
        <v>88000</v>
      </c>
      <c r="D1020" s="221" t="s">
        <v>3101</v>
      </c>
      <c r="E1020" s="164" t="s">
        <v>1781</v>
      </c>
      <c r="F1020" s="218" t="s">
        <v>1782</v>
      </c>
      <c r="G1020" s="214">
        <v>36639.151523999994</v>
      </c>
      <c r="H1020" s="214">
        <v>23143.124951999995</v>
      </c>
      <c r="K1020" s="165">
        <v>6430028228775</v>
      </c>
      <c r="L1020" s="95">
        <v>1</v>
      </c>
      <c r="M1020" s="12">
        <v>480</v>
      </c>
      <c r="N1020" s="12">
        <v>750</v>
      </c>
      <c r="O1020" s="12">
        <v>1750</v>
      </c>
      <c r="P1020" s="12">
        <v>540</v>
      </c>
      <c r="Q1020" s="12">
        <v>750</v>
      </c>
      <c r="R1020" s="12">
        <v>820</v>
      </c>
      <c r="S1020" s="12">
        <v>1975</v>
      </c>
      <c r="T1020" s="12">
        <v>566</v>
      </c>
      <c r="U1020" s="12" t="s">
        <v>1783</v>
      </c>
    </row>
    <row r="1021" spans="1:21">
      <c r="A1021" s="164" t="s">
        <v>3058</v>
      </c>
      <c r="B1021" s="164" t="s">
        <v>2749</v>
      </c>
      <c r="C1021" s="164">
        <v>88000</v>
      </c>
      <c r="D1021" s="221" t="s">
        <v>3099</v>
      </c>
      <c r="E1021" s="164" t="s">
        <v>1206</v>
      </c>
      <c r="F1021" s="218" t="s">
        <v>1207</v>
      </c>
      <c r="G1021" s="214">
        <v>33594.411707999992</v>
      </c>
      <c r="H1021" s="214">
        <v>21240.166499999996</v>
      </c>
      <c r="K1021" s="165">
        <v>6430028226528</v>
      </c>
      <c r="L1021" s="95">
        <v>1</v>
      </c>
      <c r="M1021" s="12">
        <v>480</v>
      </c>
      <c r="N1021" s="12">
        <v>750</v>
      </c>
      <c r="O1021" s="12">
        <v>1750</v>
      </c>
      <c r="P1021" s="12">
        <v>532</v>
      </c>
      <c r="Q1021" s="12">
        <v>750</v>
      </c>
      <c r="R1021" s="12">
        <v>820</v>
      </c>
      <c r="S1021" s="12">
        <v>1975</v>
      </c>
      <c r="T1021" s="12">
        <v>558</v>
      </c>
      <c r="U1021" s="12" t="s">
        <v>1508</v>
      </c>
    </row>
    <row r="1022" spans="1:21">
      <c r="A1022" s="164" t="s">
        <v>3058</v>
      </c>
      <c r="B1022" s="164" t="s">
        <v>2749</v>
      </c>
      <c r="C1022" s="164">
        <v>88000</v>
      </c>
      <c r="D1022" s="221" t="s">
        <v>3102</v>
      </c>
      <c r="E1022" s="164" t="s">
        <v>1212</v>
      </c>
      <c r="F1022" s="218" t="s">
        <v>1213</v>
      </c>
      <c r="G1022" s="214">
        <v>33753.981383999992</v>
      </c>
      <c r="H1022" s="214">
        <v>21339.875915999997</v>
      </c>
      <c r="K1022" s="165">
        <v>6430028226559</v>
      </c>
      <c r="L1022" s="95">
        <v>1</v>
      </c>
      <c r="M1022" s="12">
        <v>480</v>
      </c>
      <c r="N1022" s="12">
        <v>750</v>
      </c>
      <c r="O1022" s="12">
        <v>1750</v>
      </c>
      <c r="P1022" s="12">
        <v>540</v>
      </c>
      <c r="Q1022" s="12">
        <v>750</v>
      </c>
      <c r="R1022" s="12">
        <v>820</v>
      </c>
      <c r="S1022" s="12">
        <v>1975</v>
      </c>
      <c r="T1022" s="12">
        <v>566</v>
      </c>
      <c r="U1022" s="12" t="s">
        <v>1511</v>
      </c>
    </row>
    <row r="1023" spans="1:21">
      <c r="A1023" s="164" t="s">
        <v>3058</v>
      </c>
      <c r="B1023" s="164" t="s">
        <v>2749</v>
      </c>
      <c r="C1023" s="164">
        <v>88000</v>
      </c>
      <c r="D1023" s="221" t="s">
        <v>3071</v>
      </c>
      <c r="E1023" s="164" t="s">
        <v>1116</v>
      </c>
      <c r="F1023" s="218" t="s">
        <v>1117</v>
      </c>
      <c r="G1023" s="214">
        <v>17521.247555999998</v>
      </c>
      <c r="H1023" s="214">
        <v>11194.434971999999</v>
      </c>
      <c r="K1023" s="165">
        <v>6430028226108</v>
      </c>
      <c r="L1023" s="95">
        <v>1</v>
      </c>
      <c r="M1023" s="12">
        <v>480</v>
      </c>
      <c r="N1023" s="12">
        <v>750</v>
      </c>
      <c r="O1023" s="12">
        <v>1750</v>
      </c>
      <c r="P1023" s="12">
        <v>181</v>
      </c>
      <c r="Q1023" s="12">
        <v>750</v>
      </c>
      <c r="R1023" s="12">
        <v>820</v>
      </c>
      <c r="S1023" s="12">
        <v>1975</v>
      </c>
      <c r="T1023" s="12">
        <v>207</v>
      </c>
      <c r="U1023" s="12" t="s">
        <v>1466</v>
      </c>
    </row>
    <row r="1024" spans="1:21">
      <c r="A1024" s="164" t="s">
        <v>3058</v>
      </c>
      <c r="B1024" s="164" t="s">
        <v>2749</v>
      </c>
      <c r="C1024" s="164">
        <v>88000</v>
      </c>
      <c r="D1024" s="221" t="s">
        <v>3073</v>
      </c>
      <c r="E1024" s="164" t="s">
        <v>1129</v>
      </c>
      <c r="F1024" s="218" t="s">
        <v>1130</v>
      </c>
      <c r="G1024" s="214">
        <v>17680.817231999998</v>
      </c>
      <c r="H1024" s="214">
        <v>11294.160119999999</v>
      </c>
      <c r="K1024" s="165">
        <v>6430028226153</v>
      </c>
      <c r="L1024" s="95">
        <v>1</v>
      </c>
      <c r="M1024" s="12">
        <v>480</v>
      </c>
      <c r="N1024" s="12">
        <v>750</v>
      </c>
      <c r="O1024" s="12">
        <v>1750</v>
      </c>
      <c r="P1024" s="12">
        <v>189</v>
      </c>
      <c r="Q1024" s="12">
        <v>750</v>
      </c>
      <c r="R1024" s="12">
        <v>820</v>
      </c>
      <c r="S1024" s="12">
        <v>1975</v>
      </c>
      <c r="T1024" s="12">
        <v>215</v>
      </c>
      <c r="U1024" s="12" t="s">
        <v>1471</v>
      </c>
    </row>
    <row r="1025" spans="1:21">
      <c r="A1025" s="164" t="s">
        <v>3058</v>
      </c>
      <c r="B1025" s="164" t="s">
        <v>2749</v>
      </c>
      <c r="C1025" s="164">
        <v>88000</v>
      </c>
      <c r="D1025" s="221" t="s">
        <v>3054</v>
      </c>
      <c r="E1025" s="164" t="s">
        <v>1118</v>
      </c>
      <c r="F1025" s="218" t="s">
        <v>1119</v>
      </c>
      <c r="G1025" s="214">
        <v>25579.634183999995</v>
      </c>
      <c r="H1025" s="214">
        <v>16230.908916</v>
      </c>
      <c r="K1025" s="165">
        <v>6430028226115</v>
      </c>
      <c r="L1025" s="95">
        <v>1</v>
      </c>
      <c r="M1025" s="12">
        <v>480</v>
      </c>
      <c r="N1025" s="12">
        <v>750</v>
      </c>
      <c r="O1025" s="12">
        <v>1750</v>
      </c>
      <c r="P1025" s="12">
        <v>424</v>
      </c>
      <c r="Q1025" s="12">
        <v>750</v>
      </c>
      <c r="R1025" s="12">
        <v>820</v>
      </c>
      <c r="S1025" s="12">
        <v>1975</v>
      </c>
      <c r="T1025" s="12">
        <v>450</v>
      </c>
      <c r="U1025" s="12" t="s">
        <v>1467</v>
      </c>
    </row>
    <row r="1026" spans="1:21">
      <c r="A1026" s="164" t="s">
        <v>3058</v>
      </c>
      <c r="B1026" s="164" t="s">
        <v>2749</v>
      </c>
      <c r="C1026" s="164">
        <v>88000</v>
      </c>
      <c r="D1026" s="221" t="s">
        <v>3055</v>
      </c>
      <c r="E1026" s="164" t="s">
        <v>1131</v>
      </c>
      <c r="F1026" s="218" t="s">
        <v>1132</v>
      </c>
      <c r="G1026" s="214">
        <v>25739.156663999998</v>
      </c>
      <c r="H1026" s="214">
        <v>16330.618331999998</v>
      </c>
      <c r="K1026" s="165">
        <v>6430028226160</v>
      </c>
      <c r="L1026" s="95">
        <v>1</v>
      </c>
      <c r="M1026" s="12">
        <v>480</v>
      </c>
      <c r="N1026" s="12">
        <v>750</v>
      </c>
      <c r="O1026" s="12">
        <v>1750</v>
      </c>
      <c r="P1026" s="12">
        <v>432</v>
      </c>
      <c r="Q1026" s="12">
        <v>750</v>
      </c>
      <c r="R1026" s="12">
        <v>820</v>
      </c>
      <c r="S1026" s="12">
        <v>1975</v>
      </c>
      <c r="T1026" s="12">
        <v>458</v>
      </c>
      <c r="U1026" s="12" t="s">
        <v>1472</v>
      </c>
    </row>
    <row r="1027" spans="1:21">
      <c r="A1027" s="164" t="s">
        <v>3058</v>
      </c>
      <c r="B1027" s="164" t="s">
        <v>2749</v>
      </c>
      <c r="C1027" s="164">
        <v>88000</v>
      </c>
      <c r="D1027" s="221" t="s">
        <v>3072</v>
      </c>
      <c r="E1027" s="164" t="s">
        <v>1125</v>
      </c>
      <c r="F1027" s="218" t="s">
        <v>1126</v>
      </c>
      <c r="G1027" s="214">
        <v>25286.578487999996</v>
      </c>
      <c r="H1027" s="214">
        <v>16047.756971999999</v>
      </c>
      <c r="K1027" s="165">
        <v>6430028226139</v>
      </c>
      <c r="L1027" s="95">
        <v>1</v>
      </c>
      <c r="M1027" s="12">
        <v>480</v>
      </c>
      <c r="N1027" s="12">
        <v>750</v>
      </c>
      <c r="O1027" s="12">
        <v>1750</v>
      </c>
      <c r="P1027" s="12">
        <v>424</v>
      </c>
      <c r="Q1027" s="12">
        <v>750</v>
      </c>
      <c r="R1027" s="12">
        <v>820</v>
      </c>
      <c r="S1027" s="12">
        <v>1975</v>
      </c>
      <c r="T1027" s="12">
        <v>450</v>
      </c>
      <c r="U1027" s="12" t="s">
        <v>1469</v>
      </c>
    </row>
    <row r="1028" spans="1:21">
      <c r="A1028" s="164" t="s">
        <v>3058</v>
      </c>
      <c r="B1028" s="164" t="s">
        <v>2749</v>
      </c>
      <c r="C1028" s="164">
        <v>88000</v>
      </c>
      <c r="D1028" s="221" t="s">
        <v>3054</v>
      </c>
      <c r="E1028" s="164" t="s">
        <v>1728</v>
      </c>
      <c r="F1028" s="218" t="s">
        <v>1729</v>
      </c>
      <c r="G1028" s="214">
        <v>27450.499355999993</v>
      </c>
      <c r="H1028" s="214">
        <v>17400.205547999998</v>
      </c>
      <c r="K1028" s="165">
        <v>6430028228584</v>
      </c>
      <c r="L1028" s="95">
        <v>1</v>
      </c>
      <c r="M1028" s="12">
        <v>480</v>
      </c>
      <c r="N1028" s="12">
        <v>750</v>
      </c>
      <c r="O1028" s="12">
        <v>1750</v>
      </c>
      <c r="P1028" s="12">
        <v>424</v>
      </c>
      <c r="Q1028" s="12">
        <v>750</v>
      </c>
      <c r="R1028" s="12">
        <v>820</v>
      </c>
      <c r="S1028" s="12">
        <v>1975</v>
      </c>
      <c r="T1028" s="12">
        <v>450</v>
      </c>
      <c r="U1028" s="12" t="s">
        <v>1730</v>
      </c>
    </row>
    <row r="1029" spans="1:21">
      <c r="A1029" s="164" t="s">
        <v>3058</v>
      </c>
      <c r="B1029" s="164" t="s">
        <v>2749</v>
      </c>
      <c r="C1029" s="164">
        <v>88000</v>
      </c>
      <c r="D1029" s="221" t="s">
        <v>3055</v>
      </c>
      <c r="E1029" s="164" t="s">
        <v>1734</v>
      </c>
      <c r="F1029" s="218" t="s">
        <v>1735</v>
      </c>
      <c r="G1029" s="214">
        <v>27610.021835999993</v>
      </c>
      <c r="H1029" s="214">
        <v>17499.914964</v>
      </c>
      <c r="K1029" s="165">
        <v>6430028228607</v>
      </c>
      <c r="L1029" s="95">
        <v>1</v>
      </c>
      <c r="M1029" s="12">
        <v>480</v>
      </c>
      <c r="N1029" s="12">
        <v>750</v>
      </c>
      <c r="O1029" s="12">
        <v>1750</v>
      </c>
      <c r="P1029" s="12">
        <v>432</v>
      </c>
      <c r="Q1029" s="12">
        <v>750</v>
      </c>
      <c r="R1029" s="12">
        <v>820</v>
      </c>
      <c r="S1029" s="12">
        <v>1975</v>
      </c>
      <c r="T1029" s="12">
        <v>458</v>
      </c>
      <c r="U1029" s="12" t="s">
        <v>1736</v>
      </c>
    </row>
    <row r="1030" spans="1:21">
      <c r="A1030" s="164" t="s">
        <v>3058</v>
      </c>
      <c r="B1030" s="164" t="s">
        <v>2749</v>
      </c>
      <c r="C1030" s="164">
        <v>88000</v>
      </c>
      <c r="D1030" s="221" t="s">
        <v>3074</v>
      </c>
      <c r="E1030" s="164" t="s">
        <v>1138</v>
      </c>
      <c r="F1030" s="218" t="s">
        <v>1139</v>
      </c>
      <c r="G1030" s="214">
        <v>25446.148163999998</v>
      </c>
      <c r="H1030" s="214">
        <v>16147.482119999997</v>
      </c>
      <c r="K1030" s="165">
        <v>6430028226184</v>
      </c>
      <c r="L1030" s="95">
        <v>1</v>
      </c>
      <c r="M1030" s="12">
        <v>480</v>
      </c>
      <c r="N1030" s="12">
        <v>750</v>
      </c>
      <c r="O1030" s="12">
        <v>1750</v>
      </c>
      <c r="P1030" s="12">
        <v>432</v>
      </c>
      <c r="Q1030" s="12">
        <v>750</v>
      </c>
      <c r="R1030" s="12">
        <v>820</v>
      </c>
      <c r="S1030" s="12">
        <v>1975</v>
      </c>
      <c r="T1030" s="12">
        <v>458</v>
      </c>
      <c r="U1030" s="12" t="s">
        <v>1474</v>
      </c>
    </row>
    <row r="1031" spans="1:21">
      <c r="A1031" s="164" t="s">
        <v>3058</v>
      </c>
      <c r="B1031" s="164" t="s">
        <v>2749</v>
      </c>
      <c r="C1031" s="164">
        <v>88000</v>
      </c>
      <c r="D1031" s="221" t="s">
        <v>3054</v>
      </c>
      <c r="E1031" s="164" t="s">
        <v>1120</v>
      </c>
      <c r="F1031" s="218" t="s">
        <v>1121</v>
      </c>
      <c r="G1031" s="214">
        <v>28265.763059999994</v>
      </c>
      <c r="H1031" s="214">
        <v>17909.749295999998</v>
      </c>
      <c r="K1031" s="165">
        <v>6430028226122</v>
      </c>
      <c r="L1031" s="95">
        <v>1</v>
      </c>
      <c r="M1031" s="12">
        <v>480</v>
      </c>
      <c r="N1031" s="12">
        <v>750</v>
      </c>
      <c r="O1031" s="12">
        <v>1750</v>
      </c>
      <c r="P1031" s="12">
        <v>505</v>
      </c>
      <c r="Q1031" s="12">
        <v>750</v>
      </c>
      <c r="R1031" s="12">
        <v>820</v>
      </c>
      <c r="S1031" s="12">
        <v>1975</v>
      </c>
      <c r="T1031" s="12">
        <v>531</v>
      </c>
      <c r="U1031" s="12" t="s">
        <v>1468</v>
      </c>
    </row>
    <row r="1032" spans="1:21">
      <c r="A1032" s="164" t="s">
        <v>3058</v>
      </c>
      <c r="B1032" s="164" t="s">
        <v>2749</v>
      </c>
      <c r="C1032" s="164">
        <v>88000</v>
      </c>
      <c r="D1032" s="221" t="s">
        <v>3055</v>
      </c>
      <c r="E1032" s="164" t="s">
        <v>1133</v>
      </c>
      <c r="F1032" s="218" t="s">
        <v>1134</v>
      </c>
      <c r="G1032" s="214">
        <v>28425.269807999994</v>
      </c>
      <c r="H1032" s="214">
        <v>18009.442979999996</v>
      </c>
      <c r="K1032" s="165">
        <v>6430028226177</v>
      </c>
      <c r="L1032" s="95">
        <v>1</v>
      </c>
      <c r="M1032" s="12">
        <v>480</v>
      </c>
      <c r="N1032" s="12">
        <v>750</v>
      </c>
      <c r="O1032" s="12">
        <v>1750</v>
      </c>
      <c r="P1032" s="12">
        <v>513</v>
      </c>
      <c r="Q1032" s="12">
        <v>750</v>
      </c>
      <c r="R1032" s="12">
        <v>820</v>
      </c>
      <c r="S1032" s="12">
        <v>1975</v>
      </c>
      <c r="T1032" s="12">
        <v>539</v>
      </c>
      <c r="U1032" s="12" t="s">
        <v>1473</v>
      </c>
    </row>
    <row r="1033" spans="1:21">
      <c r="A1033" s="164" t="s">
        <v>3058</v>
      </c>
      <c r="B1033" s="164" t="s">
        <v>2749</v>
      </c>
      <c r="C1033" s="164">
        <v>88000</v>
      </c>
      <c r="D1033" s="221" t="s">
        <v>3072</v>
      </c>
      <c r="E1033" s="164" t="s">
        <v>1127</v>
      </c>
      <c r="F1033" s="218" t="s">
        <v>1128</v>
      </c>
      <c r="G1033" s="214">
        <v>27875.043107999994</v>
      </c>
      <c r="H1033" s="214">
        <v>17665.557191999997</v>
      </c>
      <c r="K1033" s="165">
        <v>6430028226146</v>
      </c>
      <c r="L1033" s="95">
        <v>1</v>
      </c>
      <c r="M1033" s="12">
        <v>480</v>
      </c>
      <c r="N1033" s="12">
        <v>750</v>
      </c>
      <c r="O1033" s="12">
        <v>1750</v>
      </c>
      <c r="P1033" s="12">
        <v>505</v>
      </c>
      <c r="Q1033" s="12">
        <v>750</v>
      </c>
      <c r="R1033" s="12">
        <v>820</v>
      </c>
      <c r="S1033" s="12">
        <v>1975</v>
      </c>
      <c r="T1033" s="12">
        <v>531</v>
      </c>
      <c r="U1033" s="12" t="s">
        <v>1470</v>
      </c>
    </row>
    <row r="1034" spans="1:21">
      <c r="A1034" s="164" t="s">
        <v>3058</v>
      </c>
      <c r="B1034" s="164" t="s">
        <v>2749</v>
      </c>
      <c r="C1034" s="164">
        <v>88000</v>
      </c>
      <c r="D1034" s="221" t="s">
        <v>3054</v>
      </c>
      <c r="E1034" s="164" t="s">
        <v>1731</v>
      </c>
      <c r="F1034" s="218" t="s">
        <v>1732</v>
      </c>
      <c r="G1034" s="214">
        <v>30760.228979999993</v>
      </c>
      <c r="H1034" s="214">
        <v>19468.790495999998</v>
      </c>
      <c r="K1034" s="165">
        <v>6430028228591</v>
      </c>
      <c r="L1034" s="95">
        <v>1</v>
      </c>
      <c r="M1034" s="12">
        <v>480</v>
      </c>
      <c r="N1034" s="12">
        <v>750</v>
      </c>
      <c r="O1034" s="12">
        <v>1750</v>
      </c>
      <c r="P1034" s="12">
        <v>505</v>
      </c>
      <c r="Q1034" s="12">
        <v>750</v>
      </c>
      <c r="R1034" s="12">
        <v>820</v>
      </c>
      <c r="S1034" s="12">
        <v>1975</v>
      </c>
      <c r="T1034" s="12">
        <v>531</v>
      </c>
      <c r="U1034" s="12" t="s">
        <v>1733</v>
      </c>
    </row>
    <row r="1035" spans="1:21">
      <c r="A1035" s="164" t="s">
        <v>3058</v>
      </c>
      <c r="B1035" s="164" t="s">
        <v>2749</v>
      </c>
      <c r="C1035" s="164">
        <v>88000</v>
      </c>
      <c r="D1035" s="221" t="s">
        <v>3055</v>
      </c>
      <c r="E1035" s="164" t="s">
        <v>1737</v>
      </c>
      <c r="F1035" s="218" t="s">
        <v>1738</v>
      </c>
      <c r="G1035" s="214">
        <v>30919.767191999988</v>
      </c>
      <c r="H1035" s="214">
        <v>19568.515643999996</v>
      </c>
      <c r="K1035" s="165">
        <v>6430028228614</v>
      </c>
      <c r="L1035" s="95">
        <v>1</v>
      </c>
      <c r="M1035" s="12">
        <v>480</v>
      </c>
      <c r="N1035" s="12">
        <v>750</v>
      </c>
      <c r="O1035" s="12">
        <v>1750</v>
      </c>
      <c r="P1035" s="12">
        <v>513</v>
      </c>
      <c r="Q1035" s="12">
        <v>750</v>
      </c>
      <c r="R1035" s="12">
        <v>820</v>
      </c>
      <c r="S1035" s="12">
        <v>1975</v>
      </c>
      <c r="T1035" s="12">
        <v>539</v>
      </c>
      <c r="U1035" s="12" t="s">
        <v>1739</v>
      </c>
    </row>
    <row r="1036" spans="1:21">
      <c r="A1036" s="164" t="s">
        <v>3058</v>
      </c>
      <c r="B1036" s="164" t="s">
        <v>2749</v>
      </c>
      <c r="C1036" s="164">
        <v>88000</v>
      </c>
      <c r="D1036" s="221" t="s">
        <v>3074</v>
      </c>
      <c r="E1036" s="164" t="s">
        <v>1140</v>
      </c>
      <c r="F1036" s="218" t="s">
        <v>1141</v>
      </c>
      <c r="G1036" s="214">
        <v>28034.565587999994</v>
      </c>
      <c r="H1036" s="214">
        <v>17765.250875999998</v>
      </c>
      <c r="K1036" s="165">
        <v>6430028226191</v>
      </c>
      <c r="L1036" s="95">
        <v>1</v>
      </c>
      <c r="M1036" s="12">
        <v>480</v>
      </c>
      <c r="N1036" s="12">
        <v>750</v>
      </c>
      <c r="O1036" s="12">
        <v>1750</v>
      </c>
      <c r="P1036" s="12">
        <v>513</v>
      </c>
      <c r="Q1036" s="12">
        <v>750</v>
      </c>
      <c r="R1036" s="12">
        <v>820</v>
      </c>
      <c r="S1036" s="12">
        <v>1975</v>
      </c>
      <c r="T1036" s="12">
        <v>539</v>
      </c>
      <c r="U1036" s="12" t="s">
        <v>1475</v>
      </c>
    </row>
    <row r="1037" spans="1:21">
      <c r="A1037" s="164" t="s">
        <v>3058</v>
      </c>
      <c r="B1037" s="164" t="s">
        <v>2749</v>
      </c>
      <c r="C1037" s="164">
        <v>88000</v>
      </c>
      <c r="D1037" s="221" t="s">
        <v>3103</v>
      </c>
      <c r="E1037" s="164" t="s">
        <v>1214</v>
      </c>
      <c r="F1037" s="218" t="s">
        <v>1215</v>
      </c>
      <c r="G1037" s="214">
        <v>23587.931519999995</v>
      </c>
      <c r="H1037" s="214">
        <v>14986.114416</v>
      </c>
      <c r="K1037" s="165">
        <v>6430028226566</v>
      </c>
      <c r="L1037" s="95">
        <v>1</v>
      </c>
      <c r="M1037" s="12">
        <v>480</v>
      </c>
      <c r="N1037" s="12">
        <v>750</v>
      </c>
      <c r="O1037" s="12">
        <v>1750</v>
      </c>
      <c r="P1037" s="12">
        <v>208</v>
      </c>
      <c r="Q1037" s="12">
        <v>750</v>
      </c>
      <c r="R1037" s="12">
        <v>820</v>
      </c>
      <c r="S1037" s="12">
        <v>1975</v>
      </c>
      <c r="T1037" s="12">
        <v>234</v>
      </c>
      <c r="U1037" s="12" t="s">
        <v>1512</v>
      </c>
    </row>
    <row r="1038" spans="1:21">
      <c r="A1038" s="164" t="s">
        <v>3058</v>
      </c>
      <c r="B1038" s="164" t="s">
        <v>2749</v>
      </c>
      <c r="C1038" s="164">
        <v>88000</v>
      </c>
      <c r="D1038" s="221" t="s">
        <v>3105</v>
      </c>
      <c r="E1038" s="164" t="s">
        <v>1218</v>
      </c>
      <c r="F1038" s="218" t="s">
        <v>1219</v>
      </c>
      <c r="G1038" s="214">
        <v>23747.469731999998</v>
      </c>
      <c r="H1038" s="214">
        <v>15085.808099999997</v>
      </c>
      <c r="K1038" s="165">
        <v>6430028226580</v>
      </c>
      <c r="L1038" s="95">
        <v>1</v>
      </c>
      <c r="M1038" s="12">
        <v>480</v>
      </c>
      <c r="N1038" s="12">
        <v>750</v>
      </c>
      <c r="O1038" s="12">
        <v>1750</v>
      </c>
      <c r="P1038" s="12">
        <v>216</v>
      </c>
      <c r="Q1038" s="12">
        <v>750</v>
      </c>
      <c r="R1038" s="12">
        <v>820</v>
      </c>
      <c r="S1038" s="12">
        <v>1975</v>
      </c>
      <c r="T1038" s="12">
        <v>242</v>
      </c>
      <c r="U1038" s="12" t="s">
        <v>1514</v>
      </c>
    </row>
    <row r="1039" spans="1:21">
      <c r="A1039" s="164" t="s">
        <v>3058</v>
      </c>
      <c r="B1039" s="164" t="s">
        <v>2749</v>
      </c>
      <c r="C1039" s="164">
        <v>88000</v>
      </c>
      <c r="D1039" s="221" t="s">
        <v>3133</v>
      </c>
      <c r="E1039" s="164" t="s">
        <v>1784</v>
      </c>
      <c r="F1039" s="218" t="s">
        <v>1785</v>
      </c>
      <c r="G1039" s="214">
        <v>36826.912943999989</v>
      </c>
      <c r="H1039" s="214">
        <v>23260.469939999999</v>
      </c>
      <c r="K1039" s="165">
        <v>6430028228782</v>
      </c>
      <c r="L1039" s="95">
        <v>1</v>
      </c>
      <c r="M1039" s="12">
        <v>480</v>
      </c>
      <c r="N1039" s="12">
        <v>750</v>
      </c>
      <c r="O1039" s="12">
        <v>1750</v>
      </c>
      <c r="P1039" s="12">
        <v>532</v>
      </c>
      <c r="Q1039" s="12">
        <v>750</v>
      </c>
      <c r="R1039" s="12">
        <v>820</v>
      </c>
      <c r="S1039" s="12">
        <v>1975</v>
      </c>
      <c r="T1039" s="12">
        <v>558</v>
      </c>
      <c r="U1039" s="12" t="s">
        <v>1786</v>
      </c>
    </row>
    <row r="1040" spans="1:21">
      <c r="A1040" s="164" t="s">
        <v>3058</v>
      </c>
      <c r="B1040" s="164" t="s">
        <v>2749</v>
      </c>
      <c r="C1040" s="164">
        <v>88000</v>
      </c>
      <c r="D1040" s="221" t="s">
        <v>3134</v>
      </c>
      <c r="E1040" s="164" t="s">
        <v>1787</v>
      </c>
      <c r="F1040" s="218" t="s">
        <v>1788</v>
      </c>
      <c r="G1040" s="214">
        <v>36986.435423999996</v>
      </c>
      <c r="H1040" s="214">
        <v>23360.179355999997</v>
      </c>
      <c r="K1040" s="165">
        <v>6430028228799</v>
      </c>
      <c r="L1040" s="95">
        <v>1</v>
      </c>
      <c r="M1040" s="12">
        <v>480</v>
      </c>
      <c r="N1040" s="12">
        <v>750</v>
      </c>
      <c r="O1040" s="12">
        <v>1750</v>
      </c>
      <c r="P1040" s="12">
        <v>540</v>
      </c>
      <c r="Q1040" s="12">
        <v>750</v>
      </c>
      <c r="R1040" s="12">
        <v>820</v>
      </c>
      <c r="S1040" s="12">
        <v>1975</v>
      </c>
      <c r="T1040" s="12">
        <v>566</v>
      </c>
      <c r="U1040" s="12" t="s">
        <v>1789</v>
      </c>
    </row>
    <row r="1041" spans="1:21">
      <c r="A1041" s="164" t="s">
        <v>3058</v>
      </c>
      <c r="B1041" s="164" t="s">
        <v>2749</v>
      </c>
      <c r="C1041" s="164">
        <v>88000</v>
      </c>
      <c r="D1041" s="221" t="s">
        <v>3104</v>
      </c>
      <c r="E1041" s="164" t="s">
        <v>1216</v>
      </c>
      <c r="F1041" s="218" t="s">
        <v>1217</v>
      </c>
      <c r="G1041" s="214">
        <v>33941.695607999995</v>
      </c>
      <c r="H1041" s="214">
        <v>21457.205171999998</v>
      </c>
      <c r="K1041" s="165">
        <v>6430028226573</v>
      </c>
      <c r="L1041" s="95">
        <v>1</v>
      </c>
      <c r="M1041" s="12">
        <v>480</v>
      </c>
      <c r="N1041" s="12">
        <v>750</v>
      </c>
      <c r="O1041" s="12">
        <v>1750</v>
      </c>
      <c r="P1041" s="12">
        <v>532</v>
      </c>
      <c r="Q1041" s="12">
        <v>750</v>
      </c>
      <c r="R1041" s="12">
        <v>820</v>
      </c>
      <c r="S1041" s="12">
        <v>1975</v>
      </c>
      <c r="T1041" s="12">
        <v>558</v>
      </c>
      <c r="U1041" s="12" t="s">
        <v>1513</v>
      </c>
    </row>
    <row r="1042" spans="1:21">
      <c r="A1042" s="164" t="s">
        <v>3058</v>
      </c>
      <c r="B1042" s="164" t="s">
        <v>2749</v>
      </c>
      <c r="C1042" s="164">
        <v>88000</v>
      </c>
      <c r="D1042" s="221" t="s">
        <v>3106</v>
      </c>
      <c r="E1042" s="164" t="s">
        <v>1220</v>
      </c>
      <c r="F1042" s="218" t="s">
        <v>1221</v>
      </c>
      <c r="G1042" s="214">
        <v>34101.265283999994</v>
      </c>
      <c r="H1042" s="214">
        <v>21556.930319999999</v>
      </c>
      <c r="K1042" s="165">
        <v>6430028226597</v>
      </c>
      <c r="L1042" s="95">
        <v>1</v>
      </c>
      <c r="M1042" s="12">
        <v>480</v>
      </c>
      <c r="N1042" s="12">
        <v>750</v>
      </c>
      <c r="O1042" s="12">
        <v>1750</v>
      </c>
      <c r="P1042" s="12">
        <v>540</v>
      </c>
      <c r="Q1042" s="12">
        <v>750</v>
      </c>
      <c r="R1042" s="12">
        <v>820</v>
      </c>
      <c r="S1042" s="12">
        <v>1975</v>
      </c>
      <c r="T1042" s="12">
        <v>566</v>
      </c>
      <c r="U1042" s="12" t="s">
        <v>1515</v>
      </c>
    </row>
    <row r="1043" spans="1:21">
      <c r="A1043" s="164" t="s">
        <v>3058</v>
      </c>
      <c r="B1043" s="164" t="s">
        <v>2749</v>
      </c>
      <c r="C1043" s="164">
        <v>88000</v>
      </c>
      <c r="D1043" s="221" t="s">
        <v>3107</v>
      </c>
      <c r="E1043" s="164" t="s">
        <v>1606</v>
      </c>
      <c r="F1043" s="218" t="s">
        <v>1607</v>
      </c>
      <c r="G1043" s="214">
        <v>18652.787387999997</v>
      </c>
      <c r="H1043" s="214">
        <v>11901.635567999998</v>
      </c>
      <c r="K1043" s="165">
        <v>6430028227716</v>
      </c>
      <c r="L1043" s="95">
        <v>1</v>
      </c>
      <c r="M1043" s="12">
        <v>480</v>
      </c>
      <c r="N1043" s="12">
        <v>750</v>
      </c>
      <c r="O1043" s="12">
        <v>1750</v>
      </c>
      <c r="P1043" s="12">
        <v>208</v>
      </c>
      <c r="Q1043" s="12">
        <v>750</v>
      </c>
      <c r="R1043" s="12">
        <v>820</v>
      </c>
      <c r="S1043" s="12">
        <v>1975</v>
      </c>
      <c r="T1043" s="12">
        <v>234</v>
      </c>
      <c r="U1043" s="12" t="s">
        <v>1608</v>
      </c>
    </row>
    <row r="1044" spans="1:21">
      <c r="A1044" s="164" t="s">
        <v>3058</v>
      </c>
      <c r="B1044" s="164" t="s">
        <v>2749</v>
      </c>
      <c r="C1044" s="164">
        <v>88000</v>
      </c>
      <c r="D1044" s="221" t="s">
        <v>3110</v>
      </c>
      <c r="E1044" s="164" t="s">
        <v>1618</v>
      </c>
      <c r="F1044" s="218" t="s">
        <v>1619</v>
      </c>
      <c r="G1044" s="214">
        <v>18812.309867999997</v>
      </c>
      <c r="H1044" s="214">
        <v>12001.344983999999</v>
      </c>
      <c r="K1044" s="165">
        <v>6430028227754</v>
      </c>
      <c r="L1044" s="95">
        <v>1</v>
      </c>
      <c r="M1044" s="12">
        <v>480</v>
      </c>
      <c r="N1044" s="12">
        <v>750</v>
      </c>
      <c r="O1044" s="12">
        <v>1750</v>
      </c>
      <c r="P1044" s="12">
        <v>216</v>
      </c>
      <c r="Q1044" s="12">
        <v>750</v>
      </c>
      <c r="R1044" s="12">
        <v>820</v>
      </c>
      <c r="S1044" s="12">
        <v>1975</v>
      </c>
      <c r="T1044" s="12">
        <v>242</v>
      </c>
      <c r="U1044" s="12" t="s">
        <v>1620</v>
      </c>
    </row>
    <row r="1045" spans="1:21">
      <c r="A1045" s="164" t="s">
        <v>3058</v>
      </c>
      <c r="B1045" s="164" t="s">
        <v>2749</v>
      </c>
      <c r="C1045" s="164">
        <v>88000</v>
      </c>
      <c r="D1045" s="221" t="s">
        <v>3109</v>
      </c>
      <c r="E1045" s="164" t="s">
        <v>1612</v>
      </c>
      <c r="F1045" s="218" t="s">
        <v>1613</v>
      </c>
      <c r="G1045" s="214">
        <v>26418.118319999994</v>
      </c>
      <c r="H1045" s="214">
        <v>16754.973299999998</v>
      </c>
      <c r="K1045" s="165">
        <v>6430028227730</v>
      </c>
      <c r="L1045" s="95">
        <v>1</v>
      </c>
      <c r="M1045" s="12">
        <v>480</v>
      </c>
      <c r="N1045" s="12">
        <v>750</v>
      </c>
      <c r="O1045" s="12">
        <v>1750</v>
      </c>
      <c r="P1045" s="12">
        <v>451</v>
      </c>
      <c r="Q1045" s="12">
        <v>750</v>
      </c>
      <c r="R1045" s="12">
        <v>820</v>
      </c>
      <c r="S1045" s="12">
        <v>1975</v>
      </c>
      <c r="T1045" s="12">
        <v>477</v>
      </c>
      <c r="U1045" s="12" t="s">
        <v>1614</v>
      </c>
    </row>
    <row r="1046" spans="1:21">
      <c r="A1046" s="164" t="s">
        <v>3058</v>
      </c>
      <c r="B1046" s="164" t="s">
        <v>2749</v>
      </c>
      <c r="C1046" s="164">
        <v>88000</v>
      </c>
      <c r="D1046" s="221" t="s">
        <v>3108</v>
      </c>
      <c r="E1046" s="164" t="s">
        <v>1826</v>
      </c>
      <c r="F1046" s="218" t="s">
        <v>1827</v>
      </c>
      <c r="G1046" s="214">
        <v>28581.991991999992</v>
      </c>
      <c r="H1046" s="214">
        <v>18107.406143999997</v>
      </c>
      <c r="K1046" s="165">
        <v>6430028228928</v>
      </c>
      <c r="L1046" s="95">
        <v>1</v>
      </c>
      <c r="M1046" s="12">
        <v>480</v>
      </c>
      <c r="N1046" s="12">
        <v>750</v>
      </c>
      <c r="O1046" s="12">
        <v>1750</v>
      </c>
      <c r="P1046" s="12">
        <v>451</v>
      </c>
      <c r="Q1046" s="12">
        <v>750</v>
      </c>
      <c r="R1046" s="12">
        <v>820</v>
      </c>
      <c r="S1046" s="12">
        <v>1975</v>
      </c>
      <c r="T1046" s="12">
        <v>477</v>
      </c>
      <c r="U1046" s="12" t="s">
        <v>1742</v>
      </c>
    </row>
    <row r="1047" spans="1:21">
      <c r="A1047" s="164" t="s">
        <v>3058</v>
      </c>
      <c r="B1047" s="164" t="s">
        <v>2749</v>
      </c>
      <c r="C1047" s="164">
        <v>88000</v>
      </c>
      <c r="D1047" s="221" t="s">
        <v>3111</v>
      </c>
      <c r="E1047" s="164" t="s">
        <v>1830</v>
      </c>
      <c r="F1047" s="218" t="s">
        <v>1831</v>
      </c>
      <c r="G1047" s="214">
        <v>28741.561667999991</v>
      </c>
      <c r="H1047" s="214">
        <v>18207.115559999998</v>
      </c>
      <c r="K1047" s="165">
        <v>6430028228942</v>
      </c>
      <c r="L1047" s="95">
        <v>1</v>
      </c>
      <c r="M1047" s="12">
        <v>480</v>
      </c>
      <c r="N1047" s="12">
        <v>750</v>
      </c>
      <c r="O1047" s="12">
        <v>1750</v>
      </c>
      <c r="P1047" s="12">
        <v>459</v>
      </c>
      <c r="Q1047" s="12">
        <v>750</v>
      </c>
      <c r="R1047" s="12">
        <v>820</v>
      </c>
      <c r="S1047" s="12">
        <v>1975</v>
      </c>
      <c r="T1047" s="12">
        <v>485</v>
      </c>
      <c r="U1047" s="12" t="s">
        <v>1748</v>
      </c>
    </row>
    <row r="1048" spans="1:21">
      <c r="A1048" s="164" t="s">
        <v>3058</v>
      </c>
      <c r="B1048" s="164" t="s">
        <v>2749</v>
      </c>
      <c r="C1048" s="164">
        <v>88000</v>
      </c>
      <c r="D1048" s="221" t="s">
        <v>3112</v>
      </c>
      <c r="E1048" s="164" t="s">
        <v>1624</v>
      </c>
      <c r="F1048" s="218" t="s">
        <v>1625</v>
      </c>
      <c r="G1048" s="214">
        <v>26577.656531999994</v>
      </c>
      <c r="H1048" s="214">
        <v>16854.682715999999</v>
      </c>
      <c r="K1048" s="165">
        <v>6430028227778</v>
      </c>
      <c r="L1048" s="95">
        <v>1</v>
      </c>
      <c r="M1048" s="12">
        <v>480</v>
      </c>
      <c r="N1048" s="12">
        <v>750</v>
      </c>
      <c r="O1048" s="12">
        <v>1750</v>
      </c>
      <c r="P1048" s="12">
        <v>459</v>
      </c>
      <c r="Q1048" s="12">
        <v>750</v>
      </c>
      <c r="R1048" s="12">
        <v>820</v>
      </c>
      <c r="S1048" s="12">
        <v>1975</v>
      </c>
      <c r="T1048" s="12">
        <v>485</v>
      </c>
      <c r="U1048" s="12" t="s">
        <v>1626</v>
      </c>
    </row>
    <row r="1049" spans="1:21">
      <c r="A1049" s="164" t="s">
        <v>3058</v>
      </c>
      <c r="B1049" s="164" t="s">
        <v>2749</v>
      </c>
      <c r="C1049" s="164">
        <v>88000</v>
      </c>
      <c r="D1049" s="221" t="s">
        <v>3108</v>
      </c>
      <c r="E1049" s="164" t="s">
        <v>1609</v>
      </c>
      <c r="F1049" s="218" t="s">
        <v>1610</v>
      </c>
      <c r="G1049" s="214">
        <v>29397.255695999993</v>
      </c>
      <c r="H1049" s="214">
        <v>18616.934159999997</v>
      </c>
      <c r="K1049" s="165">
        <v>6430028227723</v>
      </c>
      <c r="L1049" s="95">
        <v>1</v>
      </c>
      <c r="M1049" s="12">
        <v>480</v>
      </c>
      <c r="N1049" s="12">
        <v>750</v>
      </c>
      <c r="O1049" s="12">
        <v>1750</v>
      </c>
      <c r="P1049" s="12">
        <v>532</v>
      </c>
      <c r="Q1049" s="12">
        <v>750</v>
      </c>
      <c r="R1049" s="12">
        <v>820</v>
      </c>
      <c r="S1049" s="12">
        <v>1975</v>
      </c>
      <c r="T1049" s="12">
        <v>558</v>
      </c>
      <c r="U1049" s="12" t="s">
        <v>1611</v>
      </c>
    </row>
    <row r="1050" spans="1:21">
      <c r="A1050" s="164" t="s">
        <v>3058</v>
      </c>
      <c r="B1050" s="164" t="s">
        <v>2749</v>
      </c>
      <c r="C1050" s="164">
        <v>88000</v>
      </c>
      <c r="D1050" s="221" t="s">
        <v>3111</v>
      </c>
      <c r="E1050" s="164" t="s">
        <v>1621</v>
      </c>
      <c r="F1050" s="218" t="s">
        <v>1622</v>
      </c>
      <c r="G1050" s="214">
        <v>29556.809639999992</v>
      </c>
      <c r="H1050" s="214">
        <v>18716.659307999998</v>
      </c>
      <c r="K1050" s="165">
        <v>6430028227761</v>
      </c>
      <c r="L1050" s="95">
        <v>1</v>
      </c>
      <c r="M1050" s="12">
        <v>480</v>
      </c>
      <c r="N1050" s="12">
        <v>750</v>
      </c>
      <c r="O1050" s="12">
        <v>1750</v>
      </c>
      <c r="P1050" s="12">
        <v>540</v>
      </c>
      <c r="Q1050" s="12">
        <v>750</v>
      </c>
      <c r="R1050" s="12">
        <v>820</v>
      </c>
      <c r="S1050" s="12">
        <v>1975</v>
      </c>
      <c r="T1050" s="12">
        <v>566</v>
      </c>
      <c r="U1050" s="12" t="s">
        <v>1623</v>
      </c>
    </row>
    <row r="1051" spans="1:21">
      <c r="A1051" s="164" t="s">
        <v>3058</v>
      </c>
      <c r="B1051" s="164" t="s">
        <v>2749</v>
      </c>
      <c r="C1051" s="164">
        <v>88000</v>
      </c>
      <c r="D1051" s="221" t="s">
        <v>3109</v>
      </c>
      <c r="E1051" s="164" t="s">
        <v>1615</v>
      </c>
      <c r="F1051" s="218" t="s">
        <v>1616</v>
      </c>
      <c r="G1051" s="214">
        <v>29006.535743999993</v>
      </c>
      <c r="H1051" s="214">
        <v>18372.742055999996</v>
      </c>
      <c r="K1051" s="165">
        <v>6430028227747</v>
      </c>
      <c r="L1051" s="95">
        <v>1</v>
      </c>
      <c r="M1051" s="12">
        <v>480</v>
      </c>
      <c r="N1051" s="12">
        <v>750</v>
      </c>
      <c r="O1051" s="12">
        <v>1750</v>
      </c>
      <c r="P1051" s="12">
        <v>532</v>
      </c>
      <c r="Q1051" s="12">
        <v>750</v>
      </c>
      <c r="R1051" s="12">
        <v>820</v>
      </c>
      <c r="S1051" s="12">
        <v>1975</v>
      </c>
      <c r="T1051" s="12">
        <v>558</v>
      </c>
      <c r="U1051" s="12" t="s">
        <v>1617</v>
      </c>
    </row>
    <row r="1052" spans="1:21">
      <c r="A1052" s="164" t="s">
        <v>3058</v>
      </c>
      <c r="B1052" s="164" t="s">
        <v>2749</v>
      </c>
      <c r="C1052" s="164">
        <v>88000</v>
      </c>
      <c r="D1052" s="221" t="s">
        <v>3108</v>
      </c>
      <c r="E1052" s="164" t="s">
        <v>1828</v>
      </c>
      <c r="F1052" s="218" t="s">
        <v>1829</v>
      </c>
      <c r="G1052" s="214">
        <v>31891.753079999991</v>
      </c>
      <c r="H1052" s="214">
        <v>20175.991091999997</v>
      </c>
      <c r="K1052" s="165">
        <v>6430028228935</v>
      </c>
      <c r="L1052" s="95">
        <v>1</v>
      </c>
      <c r="M1052" s="12">
        <v>480</v>
      </c>
      <c r="N1052" s="12">
        <v>750</v>
      </c>
      <c r="O1052" s="12">
        <v>1750</v>
      </c>
      <c r="P1052" s="12">
        <v>532</v>
      </c>
      <c r="Q1052" s="12">
        <v>750</v>
      </c>
      <c r="R1052" s="12">
        <v>820</v>
      </c>
      <c r="S1052" s="12">
        <v>1975</v>
      </c>
      <c r="T1052" s="12">
        <v>558</v>
      </c>
      <c r="U1052" s="12" t="s">
        <v>1745</v>
      </c>
    </row>
    <row r="1053" spans="1:21">
      <c r="A1053" s="164" t="s">
        <v>3058</v>
      </c>
      <c r="B1053" s="164" t="s">
        <v>2749</v>
      </c>
      <c r="C1053" s="164">
        <v>88000</v>
      </c>
      <c r="D1053" s="221" t="s">
        <v>3111</v>
      </c>
      <c r="E1053" s="164" t="s">
        <v>1832</v>
      </c>
      <c r="F1053" s="218" t="s">
        <v>1833</v>
      </c>
      <c r="G1053" s="214">
        <v>32051.275559999995</v>
      </c>
      <c r="H1053" s="214">
        <v>20275.700507999998</v>
      </c>
      <c r="K1053" s="165">
        <v>6430028228959</v>
      </c>
      <c r="L1053" s="95">
        <v>1</v>
      </c>
      <c r="M1053" s="12">
        <v>480</v>
      </c>
      <c r="N1053" s="12">
        <v>750</v>
      </c>
      <c r="O1053" s="12">
        <v>1750</v>
      </c>
      <c r="P1053" s="12">
        <v>540</v>
      </c>
      <c r="Q1053" s="12">
        <v>750</v>
      </c>
      <c r="R1053" s="12">
        <v>820</v>
      </c>
      <c r="S1053" s="12">
        <v>1975</v>
      </c>
      <c r="T1053" s="12">
        <v>566</v>
      </c>
      <c r="U1053" s="12" t="s">
        <v>1751</v>
      </c>
    </row>
    <row r="1054" spans="1:21">
      <c r="A1054" s="164" t="s">
        <v>3058</v>
      </c>
      <c r="B1054" s="164" t="s">
        <v>2749</v>
      </c>
      <c r="C1054" s="164">
        <v>88000</v>
      </c>
      <c r="D1054" s="221" t="s">
        <v>3112</v>
      </c>
      <c r="E1054" s="164" t="s">
        <v>1627</v>
      </c>
      <c r="F1054" s="218" t="s">
        <v>1628</v>
      </c>
      <c r="G1054" s="214">
        <v>29166.105419999993</v>
      </c>
      <c r="H1054" s="214">
        <v>18472.451471999997</v>
      </c>
      <c r="K1054" s="165">
        <v>6430028227785</v>
      </c>
      <c r="L1054" s="95">
        <v>1</v>
      </c>
      <c r="M1054" s="12">
        <v>480</v>
      </c>
      <c r="N1054" s="12">
        <v>750</v>
      </c>
      <c r="O1054" s="12">
        <v>1750</v>
      </c>
      <c r="P1054" s="12">
        <v>540</v>
      </c>
      <c r="Q1054" s="12">
        <v>750</v>
      </c>
      <c r="R1054" s="12">
        <v>820</v>
      </c>
      <c r="S1054" s="12">
        <v>1975</v>
      </c>
      <c r="T1054" s="12">
        <v>566</v>
      </c>
      <c r="U1054" s="12" t="s">
        <v>1629</v>
      </c>
    </row>
    <row r="1055" spans="1:21">
      <c r="A1055" s="164" t="s">
        <v>3058</v>
      </c>
      <c r="B1055" s="164" t="s">
        <v>2749</v>
      </c>
      <c r="C1055" s="164">
        <v>88000</v>
      </c>
      <c r="D1055" s="221" t="s">
        <v>3075</v>
      </c>
      <c r="E1055" s="164" t="s">
        <v>1142</v>
      </c>
      <c r="F1055" s="218" t="s">
        <v>1143</v>
      </c>
      <c r="G1055" s="214">
        <v>19244.751083999996</v>
      </c>
      <c r="H1055" s="214">
        <v>12271.620743999998</v>
      </c>
      <c r="K1055" s="165">
        <v>6430028226207</v>
      </c>
      <c r="L1055" s="95">
        <v>1</v>
      </c>
      <c r="M1055" s="12">
        <v>480</v>
      </c>
      <c r="N1055" s="12">
        <v>750</v>
      </c>
      <c r="O1055" s="12">
        <v>1750</v>
      </c>
      <c r="P1055" s="12">
        <v>208</v>
      </c>
      <c r="Q1055" s="12">
        <v>750</v>
      </c>
      <c r="R1055" s="12">
        <v>820</v>
      </c>
      <c r="S1055" s="12">
        <v>1975</v>
      </c>
      <c r="T1055" s="12">
        <v>234</v>
      </c>
      <c r="U1055" s="12" t="s">
        <v>1476</v>
      </c>
    </row>
    <row r="1056" spans="1:21">
      <c r="A1056" s="164" t="s">
        <v>3058</v>
      </c>
      <c r="B1056" s="164" t="s">
        <v>2749</v>
      </c>
      <c r="C1056" s="164">
        <v>88000</v>
      </c>
      <c r="D1056" s="221" t="s">
        <v>3078</v>
      </c>
      <c r="E1056" s="164" t="s">
        <v>1150</v>
      </c>
      <c r="F1056" s="218" t="s">
        <v>1151</v>
      </c>
      <c r="G1056" s="214">
        <v>19404.320759999999</v>
      </c>
      <c r="H1056" s="214">
        <v>12371.345891999998</v>
      </c>
      <c r="K1056" s="165">
        <v>6430028226245</v>
      </c>
      <c r="L1056" s="95">
        <v>1</v>
      </c>
      <c r="M1056" s="12">
        <v>480</v>
      </c>
      <c r="N1056" s="12">
        <v>750</v>
      </c>
      <c r="O1056" s="12">
        <v>1750</v>
      </c>
      <c r="P1056" s="12">
        <v>216</v>
      </c>
      <c r="Q1056" s="12">
        <v>750</v>
      </c>
      <c r="R1056" s="12">
        <v>820</v>
      </c>
      <c r="S1056" s="12">
        <v>1975</v>
      </c>
      <c r="T1056" s="12">
        <v>242</v>
      </c>
      <c r="U1056" s="12" t="s">
        <v>1480</v>
      </c>
    </row>
    <row r="1057" spans="1:21">
      <c r="A1057" s="164" t="s">
        <v>3058</v>
      </c>
      <c r="B1057" s="164" t="s">
        <v>2749</v>
      </c>
      <c r="C1057" s="164">
        <v>88000</v>
      </c>
      <c r="D1057" s="221" t="s">
        <v>3077</v>
      </c>
      <c r="E1057" s="164" t="s">
        <v>1146</v>
      </c>
      <c r="F1057" s="218" t="s">
        <v>1147</v>
      </c>
      <c r="G1057" s="214">
        <v>27010.082015999993</v>
      </c>
      <c r="H1057" s="214">
        <v>17124.958476</v>
      </c>
      <c r="K1057" s="165">
        <v>6430028226221</v>
      </c>
      <c r="L1057" s="95">
        <v>1</v>
      </c>
      <c r="M1057" s="12">
        <v>480</v>
      </c>
      <c r="N1057" s="12">
        <v>750</v>
      </c>
      <c r="O1057" s="12">
        <v>1750</v>
      </c>
      <c r="P1057" s="12">
        <v>451</v>
      </c>
      <c r="Q1057" s="12">
        <v>750</v>
      </c>
      <c r="R1057" s="12">
        <v>820</v>
      </c>
      <c r="S1057" s="12">
        <v>1975</v>
      </c>
      <c r="T1057" s="12">
        <v>477</v>
      </c>
      <c r="U1057" s="12" t="s">
        <v>1478</v>
      </c>
    </row>
    <row r="1058" spans="1:21">
      <c r="A1058" s="164" t="s">
        <v>3058</v>
      </c>
      <c r="B1058" s="164" t="s">
        <v>2749</v>
      </c>
      <c r="C1058" s="164">
        <v>88000</v>
      </c>
      <c r="D1058" s="221" t="s">
        <v>3076</v>
      </c>
      <c r="E1058" s="164" t="s">
        <v>1740</v>
      </c>
      <c r="F1058" s="218" t="s">
        <v>1741</v>
      </c>
      <c r="G1058" s="214">
        <v>29174.002883999994</v>
      </c>
      <c r="H1058" s="214">
        <v>18477.407051999999</v>
      </c>
      <c r="K1058" s="165">
        <v>6430028228621</v>
      </c>
      <c r="L1058" s="95">
        <v>1</v>
      </c>
      <c r="M1058" s="12">
        <v>480</v>
      </c>
      <c r="N1058" s="12">
        <v>750</v>
      </c>
      <c r="O1058" s="12">
        <v>1750</v>
      </c>
      <c r="P1058" s="12">
        <v>451</v>
      </c>
      <c r="Q1058" s="12">
        <v>750</v>
      </c>
      <c r="R1058" s="12">
        <v>820</v>
      </c>
      <c r="S1058" s="12">
        <v>1975</v>
      </c>
      <c r="T1058" s="12">
        <v>477</v>
      </c>
      <c r="U1058" s="12" t="s">
        <v>1742</v>
      </c>
    </row>
    <row r="1059" spans="1:21">
      <c r="A1059" s="164" t="s">
        <v>3058</v>
      </c>
      <c r="B1059" s="164" t="s">
        <v>2749</v>
      </c>
      <c r="C1059" s="164">
        <v>88000</v>
      </c>
      <c r="D1059" s="221" t="s">
        <v>3079</v>
      </c>
      <c r="E1059" s="164" t="s">
        <v>1746</v>
      </c>
      <c r="F1059" s="218" t="s">
        <v>1747</v>
      </c>
      <c r="G1059" s="214">
        <v>29333.541095999994</v>
      </c>
      <c r="H1059" s="214">
        <v>18577.100735999997</v>
      </c>
      <c r="K1059" s="165">
        <v>6430028228645</v>
      </c>
      <c r="L1059" s="95">
        <v>1</v>
      </c>
      <c r="M1059" s="12">
        <v>480</v>
      </c>
      <c r="N1059" s="12">
        <v>750</v>
      </c>
      <c r="O1059" s="12">
        <v>1750</v>
      </c>
      <c r="P1059" s="12">
        <v>459</v>
      </c>
      <c r="Q1059" s="12">
        <v>750</v>
      </c>
      <c r="R1059" s="12">
        <v>820</v>
      </c>
      <c r="S1059" s="12">
        <v>1975</v>
      </c>
      <c r="T1059" s="12">
        <v>485</v>
      </c>
      <c r="U1059" s="12" t="s">
        <v>1748</v>
      </c>
    </row>
    <row r="1060" spans="1:21">
      <c r="A1060" s="164" t="s">
        <v>3058</v>
      </c>
      <c r="B1060" s="164" t="s">
        <v>2749</v>
      </c>
      <c r="C1060" s="164">
        <v>88000</v>
      </c>
      <c r="D1060" s="221" t="s">
        <v>3080</v>
      </c>
      <c r="E1060" s="164" t="s">
        <v>1154</v>
      </c>
      <c r="F1060" s="218" t="s">
        <v>1155</v>
      </c>
      <c r="G1060" s="214">
        <v>27169.635959999992</v>
      </c>
      <c r="H1060" s="214">
        <v>17224.667891999998</v>
      </c>
      <c r="K1060" s="165">
        <v>6430028226269</v>
      </c>
      <c r="L1060" s="95">
        <v>1</v>
      </c>
      <c r="M1060" s="12">
        <v>480</v>
      </c>
      <c r="N1060" s="12">
        <v>750</v>
      </c>
      <c r="O1060" s="12">
        <v>1750</v>
      </c>
      <c r="P1060" s="12">
        <v>459</v>
      </c>
      <c r="Q1060" s="12">
        <v>750</v>
      </c>
      <c r="R1060" s="12">
        <v>820</v>
      </c>
      <c r="S1060" s="12">
        <v>1975</v>
      </c>
      <c r="T1060" s="12">
        <v>485</v>
      </c>
      <c r="U1060" s="12" t="s">
        <v>1482</v>
      </c>
    </row>
    <row r="1061" spans="1:21">
      <c r="A1061" s="164" t="s">
        <v>3058</v>
      </c>
      <c r="B1061" s="164" t="s">
        <v>2749</v>
      </c>
      <c r="C1061" s="164">
        <v>88000</v>
      </c>
      <c r="D1061" s="221" t="s">
        <v>3076</v>
      </c>
      <c r="E1061" s="164" t="s">
        <v>1144</v>
      </c>
      <c r="F1061" s="218" t="s">
        <v>1145</v>
      </c>
      <c r="G1061" s="214">
        <v>29989.266587999995</v>
      </c>
      <c r="H1061" s="214">
        <v>18986.935067999995</v>
      </c>
      <c r="K1061" s="165">
        <v>6430028226214</v>
      </c>
      <c r="L1061" s="95">
        <v>1</v>
      </c>
      <c r="M1061" s="12">
        <v>480</v>
      </c>
      <c r="N1061" s="12">
        <v>750</v>
      </c>
      <c r="O1061" s="12">
        <v>1750</v>
      </c>
      <c r="P1061" s="12">
        <v>532</v>
      </c>
      <c r="Q1061" s="12">
        <v>750</v>
      </c>
      <c r="R1061" s="12">
        <v>820</v>
      </c>
      <c r="S1061" s="12">
        <v>1975</v>
      </c>
      <c r="T1061" s="12">
        <v>558</v>
      </c>
      <c r="U1061" s="12" t="s">
        <v>1477</v>
      </c>
    </row>
    <row r="1062" spans="1:21">
      <c r="A1062" s="164" t="s">
        <v>3058</v>
      </c>
      <c r="B1062" s="164" t="s">
        <v>2749</v>
      </c>
      <c r="C1062" s="164">
        <v>88000</v>
      </c>
      <c r="D1062" s="221" t="s">
        <v>3079</v>
      </c>
      <c r="E1062" s="164" t="s">
        <v>1152</v>
      </c>
      <c r="F1062" s="218" t="s">
        <v>1153</v>
      </c>
      <c r="G1062" s="214">
        <v>30148.789067999991</v>
      </c>
      <c r="H1062" s="214">
        <v>19086.644483999997</v>
      </c>
      <c r="K1062" s="165">
        <v>6430028226252</v>
      </c>
      <c r="L1062" s="95">
        <v>1</v>
      </c>
      <c r="M1062" s="12">
        <v>480</v>
      </c>
      <c r="N1062" s="12">
        <v>750</v>
      </c>
      <c r="O1062" s="12">
        <v>1750</v>
      </c>
      <c r="P1062" s="12">
        <v>540</v>
      </c>
      <c r="Q1062" s="12">
        <v>750</v>
      </c>
      <c r="R1062" s="12">
        <v>820</v>
      </c>
      <c r="S1062" s="12">
        <v>1975</v>
      </c>
      <c r="T1062" s="12">
        <v>566</v>
      </c>
      <c r="U1062" s="12" t="s">
        <v>1481</v>
      </c>
    </row>
    <row r="1063" spans="1:21">
      <c r="A1063" s="164" t="s">
        <v>3058</v>
      </c>
      <c r="B1063" s="164" t="s">
        <v>2749</v>
      </c>
      <c r="C1063" s="164">
        <v>88000</v>
      </c>
      <c r="D1063" s="221" t="s">
        <v>3077</v>
      </c>
      <c r="E1063" s="164" t="s">
        <v>1148</v>
      </c>
      <c r="F1063" s="218" t="s">
        <v>1149</v>
      </c>
      <c r="G1063" s="214">
        <v>29598.546635999992</v>
      </c>
      <c r="H1063" s="214">
        <v>18742.742963999997</v>
      </c>
      <c r="K1063" s="165">
        <v>6430028226238</v>
      </c>
      <c r="L1063" s="95">
        <v>1</v>
      </c>
      <c r="M1063" s="12">
        <v>480</v>
      </c>
      <c r="N1063" s="12">
        <v>750</v>
      </c>
      <c r="O1063" s="12">
        <v>1750</v>
      </c>
      <c r="P1063" s="12">
        <v>532</v>
      </c>
      <c r="Q1063" s="12">
        <v>750</v>
      </c>
      <c r="R1063" s="12">
        <v>820</v>
      </c>
      <c r="S1063" s="12">
        <v>1975</v>
      </c>
      <c r="T1063" s="12">
        <v>558</v>
      </c>
      <c r="U1063" s="12" t="s">
        <v>1479</v>
      </c>
    </row>
    <row r="1064" spans="1:21">
      <c r="A1064" s="164" t="s">
        <v>3058</v>
      </c>
      <c r="B1064" s="164" t="s">
        <v>2749</v>
      </c>
      <c r="C1064" s="164">
        <v>88000</v>
      </c>
      <c r="D1064" s="221" t="s">
        <v>3076</v>
      </c>
      <c r="E1064" s="164" t="s">
        <v>1743</v>
      </c>
      <c r="F1064" s="218" t="s">
        <v>1744</v>
      </c>
      <c r="G1064" s="214">
        <v>32483.732507999994</v>
      </c>
      <c r="H1064" s="214">
        <v>20545.976267999995</v>
      </c>
      <c r="K1064" s="165">
        <v>6430028228638</v>
      </c>
      <c r="L1064" s="95">
        <v>1</v>
      </c>
      <c r="M1064" s="12">
        <v>480</v>
      </c>
      <c r="N1064" s="12">
        <v>750</v>
      </c>
      <c r="O1064" s="12">
        <v>1750</v>
      </c>
      <c r="P1064" s="12">
        <v>532</v>
      </c>
      <c r="Q1064" s="12">
        <v>750</v>
      </c>
      <c r="R1064" s="12">
        <v>820</v>
      </c>
      <c r="S1064" s="12">
        <v>1975</v>
      </c>
      <c r="T1064" s="12">
        <v>558</v>
      </c>
      <c r="U1064" s="12" t="s">
        <v>1745</v>
      </c>
    </row>
    <row r="1065" spans="1:21">
      <c r="A1065" s="164" t="s">
        <v>3058</v>
      </c>
      <c r="B1065" s="164" t="s">
        <v>2749</v>
      </c>
      <c r="C1065" s="164">
        <v>88000</v>
      </c>
      <c r="D1065" s="221" t="s">
        <v>3079</v>
      </c>
      <c r="E1065" s="164" t="s">
        <v>1749</v>
      </c>
      <c r="F1065" s="218" t="s">
        <v>1750</v>
      </c>
      <c r="G1065" s="214">
        <v>32643.286451999989</v>
      </c>
      <c r="H1065" s="214">
        <v>20645.701416</v>
      </c>
      <c r="K1065" s="165">
        <v>6430028228652</v>
      </c>
      <c r="L1065" s="95">
        <v>1</v>
      </c>
      <c r="M1065" s="12">
        <v>480</v>
      </c>
      <c r="N1065" s="12">
        <v>750</v>
      </c>
      <c r="O1065" s="12">
        <v>1750</v>
      </c>
      <c r="P1065" s="12">
        <v>540</v>
      </c>
      <c r="Q1065" s="12">
        <v>750</v>
      </c>
      <c r="R1065" s="12">
        <v>820</v>
      </c>
      <c r="S1065" s="12">
        <v>1975</v>
      </c>
      <c r="T1065" s="12">
        <v>566</v>
      </c>
      <c r="U1065" s="12" t="s">
        <v>1751</v>
      </c>
    </row>
    <row r="1066" spans="1:21">
      <c r="A1066" s="164" t="s">
        <v>3058</v>
      </c>
      <c r="B1066" s="164" t="s">
        <v>2749</v>
      </c>
      <c r="C1066" s="164">
        <v>88000</v>
      </c>
      <c r="D1066" s="221" t="s">
        <v>3080</v>
      </c>
      <c r="E1066" s="164" t="s">
        <v>1156</v>
      </c>
      <c r="F1066" s="218" t="s">
        <v>1157</v>
      </c>
      <c r="G1066" s="214">
        <v>29758.084847999995</v>
      </c>
      <c r="H1066" s="214">
        <v>18842.436647999995</v>
      </c>
      <c r="K1066" s="165">
        <v>6430028226276</v>
      </c>
      <c r="L1066" s="95">
        <v>1</v>
      </c>
      <c r="M1066" s="12">
        <v>480</v>
      </c>
      <c r="N1066" s="12">
        <v>750</v>
      </c>
      <c r="O1066" s="12">
        <v>1750</v>
      </c>
      <c r="P1066" s="12">
        <v>540</v>
      </c>
      <c r="Q1066" s="12">
        <v>750</v>
      </c>
      <c r="R1066" s="12">
        <v>820</v>
      </c>
      <c r="S1066" s="12">
        <v>1975</v>
      </c>
      <c r="T1066" s="12">
        <v>566</v>
      </c>
      <c r="U1066" s="12" t="s">
        <v>1483</v>
      </c>
    </row>
    <row r="1067" spans="1:21">
      <c r="A1067" s="164" t="s">
        <v>3058</v>
      </c>
      <c r="B1067" s="164" t="s">
        <v>2749</v>
      </c>
      <c r="C1067" s="164">
        <v>88000</v>
      </c>
      <c r="D1067" s="221" t="s">
        <v>3081</v>
      </c>
      <c r="E1067" s="164" t="s">
        <v>1158</v>
      </c>
      <c r="F1067" s="218" t="s">
        <v>1159</v>
      </c>
      <c r="G1067" s="214">
        <v>19740.057371999999</v>
      </c>
      <c r="H1067" s="214">
        <v>12581.179307999999</v>
      </c>
      <c r="K1067" s="165">
        <v>6430028226283</v>
      </c>
      <c r="L1067" s="95">
        <v>1</v>
      </c>
      <c r="M1067" s="12">
        <v>480</v>
      </c>
      <c r="N1067" s="12">
        <v>750</v>
      </c>
      <c r="O1067" s="12">
        <v>1750</v>
      </c>
      <c r="P1067" s="12">
        <v>208</v>
      </c>
      <c r="Q1067" s="12">
        <v>750</v>
      </c>
      <c r="R1067" s="12">
        <v>820</v>
      </c>
      <c r="S1067" s="12">
        <v>1975</v>
      </c>
      <c r="T1067" s="12">
        <v>234</v>
      </c>
      <c r="U1067" s="12" t="s">
        <v>1484</v>
      </c>
    </row>
    <row r="1068" spans="1:21">
      <c r="A1068" s="164" t="s">
        <v>3058</v>
      </c>
      <c r="B1068" s="164" t="s">
        <v>2749</v>
      </c>
      <c r="C1068" s="164">
        <v>88000</v>
      </c>
      <c r="D1068" s="221" t="s">
        <v>3083</v>
      </c>
      <c r="E1068" s="164" t="s">
        <v>1162</v>
      </c>
      <c r="F1068" s="218" t="s">
        <v>1163</v>
      </c>
      <c r="G1068" s="214">
        <v>19899.595583999999</v>
      </c>
      <c r="H1068" s="214">
        <v>12680.888724</v>
      </c>
      <c r="K1068" s="165">
        <v>6430028226306</v>
      </c>
      <c r="L1068" s="95">
        <v>1</v>
      </c>
      <c r="M1068" s="12">
        <v>480</v>
      </c>
      <c r="N1068" s="12">
        <v>750</v>
      </c>
      <c r="O1068" s="12">
        <v>1750</v>
      </c>
      <c r="P1068" s="12">
        <v>216</v>
      </c>
      <c r="Q1068" s="12">
        <v>750</v>
      </c>
      <c r="R1068" s="12">
        <v>820</v>
      </c>
      <c r="S1068" s="12">
        <v>1975</v>
      </c>
      <c r="T1068" s="12">
        <v>242</v>
      </c>
      <c r="U1068" s="12" t="s">
        <v>1486</v>
      </c>
    </row>
    <row r="1069" spans="1:21">
      <c r="A1069" s="164" t="s">
        <v>3058</v>
      </c>
      <c r="B1069" s="164" t="s">
        <v>2749</v>
      </c>
      <c r="C1069" s="164">
        <v>88000</v>
      </c>
      <c r="D1069" s="221" t="s">
        <v>3082</v>
      </c>
      <c r="E1069" s="164" t="s">
        <v>1160</v>
      </c>
      <c r="F1069" s="218" t="s">
        <v>1161</v>
      </c>
      <c r="G1069" s="214">
        <v>30093.821459999996</v>
      </c>
      <c r="H1069" s="214">
        <v>19052.285795999996</v>
      </c>
      <c r="K1069" s="165">
        <v>6430028226290</v>
      </c>
      <c r="L1069" s="95">
        <v>1</v>
      </c>
      <c r="M1069" s="12">
        <v>480</v>
      </c>
      <c r="N1069" s="12">
        <v>750</v>
      </c>
      <c r="O1069" s="12">
        <v>1750</v>
      </c>
      <c r="P1069" s="12">
        <v>532</v>
      </c>
      <c r="Q1069" s="12">
        <v>750</v>
      </c>
      <c r="R1069" s="12">
        <v>820</v>
      </c>
      <c r="S1069" s="12">
        <v>1975</v>
      </c>
      <c r="T1069" s="12">
        <v>558</v>
      </c>
      <c r="U1069" s="12" t="s">
        <v>1485</v>
      </c>
    </row>
    <row r="1070" spans="1:21">
      <c r="A1070" s="164" t="s">
        <v>3058</v>
      </c>
      <c r="B1070" s="164" t="s">
        <v>2749</v>
      </c>
      <c r="C1070" s="164">
        <v>88000</v>
      </c>
      <c r="D1070" s="221" t="s">
        <v>3131</v>
      </c>
      <c r="E1070" s="164" t="s">
        <v>1752</v>
      </c>
      <c r="F1070" s="218" t="s">
        <v>1753</v>
      </c>
      <c r="G1070" s="214">
        <v>32979.038795999993</v>
      </c>
      <c r="H1070" s="214">
        <v>20855.550563999997</v>
      </c>
      <c r="K1070" s="165">
        <v>6430028228669</v>
      </c>
      <c r="L1070" s="95">
        <v>1</v>
      </c>
      <c r="M1070" s="12">
        <v>480</v>
      </c>
      <c r="N1070" s="12">
        <v>750</v>
      </c>
      <c r="O1070" s="12">
        <v>1750</v>
      </c>
      <c r="P1070" s="12">
        <v>532</v>
      </c>
      <c r="Q1070" s="12">
        <v>750</v>
      </c>
      <c r="R1070" s="12">
        <v>820</v>
      </c>
      <c r="S1070" s="12">
        <v>1975</v>
      </c>
      <c r="T1070" s="12">
        <v>558</v>
      </c>
      <c r="U1070" s="12" t="s">
        <v>1754</v>
      </c>
    </row>
    <row r="1071" spans="1:21">
      <c r="A1071" s="164" t="s">
        <v>3058</v>
      </c>
      <c r="B1071" s="164" t="s">
        <v>2749</v>
      </c>
      <c r="C1071" s="164">
        <v>88000</v>
      </c>
      <c r="D1071" s="221" t="s">
        <v>3132</v>
      </c>
      <c r="E1071" s="164" t="s">
        <v>1755</v>
      </c>
      <c r="F1071" s="218" t="s">
        <v>1756</v>
      </c>
      <c r="G1071" s="214">
        <v>33138.545543999993</v>
      </c>
      <c r="H1071" s="214">
        <v>20955.244247999995</v>
      </c>
      <c r="K1071" s="165">
        <v>6430028228676</v>
      </c>
      <c r="L1071" s="95">
        <v>1</v>
      </c>
      <c r="M1071" s="12">
        <v>480</v>
      </c>
      <c r="N1071" s="12">
        <v>750</v>
      </c>
      <c r="O1071" s="12">
        <v>1750</v>
      </c>
      <c r="P1071" s="12">
        <v>540</v>
      </c>
      <c r="Q1071" s="12">
        <v>750</v>
      </c>
      <c r="R1071" s="12">
        <v>820</v>
      </c>
      <c r="S1071" s="12">
        <v>1975</v>
      </c>
      <c r="T1071" s="12">
        <v>566</v>
      </c>
      <c r="U1071" s="12" t="s">
        <v>1757</v>
      </c>
    </row>
    <row r="1072" spans="1:21">
      <c r="A1072" s="164" t="s">
        <v>3058</v>
      </c>
      <c r="B1072" s="164" t="s">
        <v>2749</v>
      </c>
      <c r="C1072" s="164">
        <v>88000</v>
      </c>
      <c r="D1072" s="221" t="s">
        <v>3084</v>
      </c>
      <c r="E1072" s="164" t="s">
        <v>1164</v>
      </c>
      <c r="F1072" s="218" t="s">
        <v>1165</v>
      </c>
      <c r="G1072" s="214">
        <v>30253.375403999991</v>
      </c>
      <c r="H1072" s="214">
        <v>19152.010943999994</v>
      </c>
      <c r="K1072" s="165">
        <v>6430028226313</v>
      </c>
      <c r="L1072" s="95">
        <v>1</v>
      </c>
      <c r="M1072" s="12">
        <v>480</v>
      </c>
      <c r="N1072" s="12">
        <v>750</v>
      </c>
      <c r="O1072" s="12">
        <v>1750</v>
      </c>
      <c r="P1072" s="12">
        <v>540</v>
      </c>
      <c r="Q1072" s="12">
        <v>750</v>
      </c>
      <c r="R1072" s="12">
        <v>820</v>
      </c>
      <c r="S1072" s="12">
        <v>1975</v>
      </c>
      <c r="T1072" s="12">
        <v>566</v>
      </c>
      <c r="U1072" s="12" t="s">
        <v>1487</v>
      </c>
    </row>
    <row r="1073" spans="1:21">
      <c r="A1073" s="164" t="s">
        <v>3058</v>
      </c>
      <c r="B1073" s="164" t="s">
        <v>2749</v>
      </c>
      <c r="C1073" s="164">
        <v>88200</v>
      </c>
      <c r="D1073" s="221" t="s">
        <v>3137</v>
      </c>
      <c r="E1073" s="164" t="s">
        <v>1321</v>
      </c>
      <c r="F1073" s="218" t="s">
        <v>1322</v>
      </c>
      <c r="G1073" s="214">
        <v>3874.796844</v>
      </c>
      <c r="H1073" s="214">
        <v>3874.796844</v>
      </c>
      <c r="K1073" s="425" t="s">
        <v>2707</v>
      </c>
      <c r="L1073" s="95">
        <v>1</v>
      </c>
      <c r="M1073" s="12">
        <v>470</v>
      </c>
      <c r="N1073" s="12">
        <v>610</v>
      </c>
      <c r="O1073" s="12">
        <v>130</v>
      </c>
      <c r="P1073" s="12">
        <v>28</v>
      </c>
      <c r="Q1073" s="12">
        <v>600</v>
      </c>
      <c r="R1073" s="12">
        <v>800</v>
      </c>
      <c r="S1073" s="12">
        <v>270</v>
      </c>
      <c r="T1073" s="12">
        <v>32</v>
      </c>
      <c r="U1073" s="12" t="s">
        <v>1351</v>
      </c>
    </row>
    <row r="1074" spans="1:21">
      <c r="A1074" s="164" t="s">
        <v>3058</v>
      </c>
      <c r="B1074" s="164" t="s">
        <v>2749</v>
      </c>
      <c r="C1074" s="164">
        <v>88200</v>
      </c>
      <c r="D1074" s="221" t="s">
        <v>3138</v>
      </c>
      <c r="E1074" s="164" t="s">
        <v>1323</v>
      </c>
      <c r="F1074" s="218" t="s">
        <v>1324</v>
      </c>
      <c r="G1074" s="214">
        <v>4568.5151159999996</v>
      </c>
      <c r="H1074" s="214">
        <v>4568.5151159999996</v>
      </c>
      <c r="K1074" s="425" t="s">
        <v>2707</v>
      </c>
      <c r="L1074" s="95">
        <v>1</v>
      </c>
      <c r="M1074" s="12">
        <v>470</v>
      </c>
      <c r="N1074" s="12">
        <v>610</v>
      </c>
      <c r="O1074" s="12">
        <v>130</v>
      </c>
      <c r="P1074" s="12">
        <v>28</v>
      </c>
      <c r="Q1074" s="12">
        <v>600</v>
      </c>
      <c r="R1074" s="12">
        <v>800</v>
      </c>
      <c r="S1074" s="12">
        <v>270</v>
      </c>
      <c r="T1074" s="12">
        <v>32</v>
      </c>
      <c r="U1074" s="12" t="s">
        <v>1352</v>
      </c>
    </row>
    <row r="1075" spans="1:21">
      <c r="A1075" s="164" t="s">
        <v>3058</v>
      </c>
      <c r="B1075" s="164" t="s">
        <v>2749</v>
      </c>
      <c r="C1075" s="164">
        <v>88200</v>
      </c>
      <c r="D1075" s="221" t="s">
        <v>3139</v>
      </c>
      <c r="E1075" s="164" t="s">
        <v>1325</v>
      </c>
      <c r="F1075" s="218" t="s">
        <v>1326</v>
      </c>
      <c r="G1075" s="214">
        <v>3319.8033479999995</v>
      </c>
      <c r="H1075" s="214">
        <v>3319.8033479999995</v>
      </c>
      <c r="K1075" s="425" t="s">
        <v>2707</v>
      </c>
      <c r="L1075" s="95">
        <v>1</v>
      </c>
      <c r="M1075" s="12">
        <v>470</v>
      </c>
      <c r="N1075" s="12">
        <v>610</v>
      </c>
      <c r="O1075" s="12">
        <v>130</v>
      </c>
      <c r="P1075" s="12">
        <v>28</v>
      </c>
      <c r="Q1075" s="12">
        <v>600</v>
      </c>
      <c r="R1075" s="12">
        <v>800</v>
      </c>
      <c r="S1075" s="12">
        <v>270</v>
      </c>
      <c r="T1075" s="12">
        <v>32</v>
      </c>
      <c r="U1075" s="12" t="s">
        <v>1353</v>
      </c>
    </row>
    <row r="1076" spans="1:21">
      <c r="A1076" s="164" t="s">
        <v>3058</v>
      </c>
      <c r="B1076" s="164" t="s">
        <v>2749</v>
      </c>
      <c r="C1076" s="164">
        <v>88200</v>
      </c>
      <c r="D1076" s="221" t="s">
        <v>3140</v>
      </c>
      <c r="E1076" s="164" t="s">
        <v>1327</v>
      </c>
      <c r="F1076" s="218" t="s">
        <v>1328</v>
      </c>
      <c r="G1076" s="214">
        <v>4013.5373519999998</v>
      </c>
      <c r="H1076" s="214">
        <v>4013.5373519999998</v>
      </c>
      <c r="K1076" s="425" t="s">
        <v>2707</v>
      </c>
      <c r="L1076" s="95">
        <v>1</v>
      </c>
      <c r="M1076" s="12">
        <v>470</v>
      </c>
      <c r="N1076" s="12">
        <v>610</v>
      </c>
      <c r="O1076" s="12">
        <v>130</v>
      </c>
      <c r="P1076" s="12">
        <v>28</v>
      </c>
      <c r="Q1076" s="12">
        <v>600</v>
      </c>
      <c r="R1076" s="12">
        <v>800</v>
      </c>
      <c r="S1076" s="12">
        <v>270</v>
      </c>
      <c r="T1076" s="12">
        <v>32</v>
      </c>
      <c r="U1076" s="12" t="s">
        <v>1354</v>
      </c>
    </row>
    <row r="1077" spans="1:21">
      <c r="A1077" s="164" t="s">
        <v>3058</v>
      </c>
      <c r="B1077" s="164" t="s">
        <v>2749</v>
      </c>
      <c r="C1077" s="164">
        <v>88200</v>
      </c>
      <c r="D1077" s="221" t="s">
        <v>3141</v>
      </c>
      <c r="E1077" s="164" t="s">
        <v>1329</v>
      </c>
      <c r="F1077" s="218" t="s">
        <v>1330</v>
      </c>
      <c r="G1077" s="214">
        <v>2949.8181719999998</v>
      </c>
      <c r="H1077" s="214">
        <v>2949.8181719999998</v>
      </c>
      <c r="K1077" s="425" t="s">
        <v>2707</v>
      </c>
      <c r="L1077" s="95">
        <v>1</v>
      </c>
      <c r="M1077" s="12">
        <v>470</v>
      </c>
      <c r="N1077" s="12">
        <v>610</v>
      </c>
      <c r="O1077" s="12">
        <v>130</v>
      </c>
      <c r="P1077" s="12">
        <v>28</v>
      </c>
      <c r="Q1077" s="12">
        <v>600</v>
      </c>
      <c r="R1077" s="12">
        <v>800</v>
      </c>
      <c r="S1077" s="12">
        <v>270</v>
      </c>
      <c r="T1077" s="12">
        <v>32</v>
      </c>
      <c r="U1077" s="12" t="s">
        <v>1355</v>
      </c>
    </row>
    <row r="1078" spans="1:21">
      <c r="A1078" s="164" t="s">
        <v>3058</v>
      </c>
      <c r="B1078" s="164" t="s">
        <v>2749</v>
      </c>
      <c r="C1078" s="164">
        <v>88200</v>
      </c>
      <c r="D1078" s="221" t="s">
        <v>3142</v>
      </c>
      <c r="E1078" s="164" t="s">
        <v>1331</v>
      </c>
      <c r="F1078" s="218" t="s">
        <v>1332</v>
      </c>
      <c r="G1078" s="214">
        <v>3643.5521759999997</v>
      </c>
      <c r="H1078" s="214">
        <v>3643.5521759999997</v>
      </c>
      <c r="K1078" s="425" t="s">
        <v>2707</v>
      </c>
      <c r="L1078" s="95">
        <v>1</v>
      </c>
      <c r="M1078" s="12">
        <v>470</v>
      </c>
      <c r="N1078" s="12">
        <v>610</v>
      </c>
      <c r="O1078" s="12">
        <v>130</v>
      </c>
      <c r="P1078" s="12">
        <v>28</v>
      </c>
      <c r="Q1078" s="12">
        <v>600</v>
      </c>
      <c r="R1078" s="12">
        <v>800</v>
      </c>
      <c r="S1078" s="12">
        <v>270</v>
      </c>
      <c r="T1078" s="12">
        <v>32</v>
      </c>
      <c r="U1078" s="12" t="s">
        <v>1356</v>
      </c>
    </row>
    <row r="1079" spans="1:21">
      <c r="A1079" s="164" t="s">
        <v>3058</v>
      </c>
      <c r="B1079" s="164" t="s">
        <v>2749</v>
      </c>
      <c r="C1079" s="164">
        <v>88200</v>
      </c>
      <c r="D1079" s="221" t="s">
        <v>3135</v>
      </c>
      <c r="E1079" s="164" t="s">
        <v>1317</v>
      </c>
      <c r="F1079" s="218" t="s">
        <v>1318</v>
      </c>
      <c r="G1079" s="214">
        <v>4244.7820200000006</v>
      </c>
      <c r="H1079" s="214">
        <v>4244.7820200000006</v>
      </c>
      <c r="K1079" s="425" t="s">
        <v>2707</v>
      </c>
      <c r="L1079" s="95">
        <v>1</v>
      </c>
      <c r="M1079" s="12">
        <v>470</v>
      </c>
      <c r="N1079" s="12">
        <v>610</v>
      </c>
      <c r="O1079" s="12">
        <v>130</v>
      </c>
      <c r="P1079" s="12">
        <v>28</v>
      </c>
      <c r="Q1079" s="12">
        <v>600</v>
      </c>
      <c r="R1079" s="12">
        <v>800</v>
      </c>
      <c r="S1079" s="12">
        <v>270</v>
      </c>
      <c r="T1079" s="12">
        <v>32</v>
      </c>
      <c r="U1079" s="12" t="s">
        <v>1349</v>
      </c>
    </row>
    <row r="1080" spans="1:21">
      <c r="A1080" s="164" t="s">
        <v>3058</v>
      </c>
      <c r="B1080" s="164" t="s">
        <v>2749</v>
      </c>
      <c r="C1080" s="164">
        <v>88200</v>
      </c>
      <c r="D1080" s="221" t="s">
        <v>3136</v>
      </c>
      <c r="E1080" s="164" t="s">
        <v>1319</v>
      </c>
      <c r="F1080" s="218" t="s">
        <v>1320</v>
      </c>
      <c r="G1080" s="214">
        <v>4938.5160239999996</v>
      </c>
      <c r="H1080" s="214">
        <v>4938.5160239999996</v>
      </c>
      <c r="K1080" s="425" t="s">
        <v>2707</v>
      </c>
      <c r="L1080" s="95">
        <v>1</v>
      </c>
      <c r="M1080" s="12">
        <v>470</v>
      </c>
      <c r="N1080" s="12">
        <v>610</v>
      </c>
      <c r="O1080" s="12">
        <v>130</v>
      </c>
      <c r="P1080" s="12">
        <v>28</v>
      </c>
      <c r="Q1080" s="12">
        <v>600</v>
      </c>
      <c r="R1080" s="12">
        <v>800</v>
      </c>
      <c r="S1080" s="12">
        <v>270</v>
      </c>
      <c r="T1080" s="12">
        <v>32</v>
      </c>
      <c r="U1080" s="12" t="s">
        <v>1350</v>
      </c>
    </row>
    <row r="1081" spans="1:21">
      <c r="A1081" s="212" t="s">
        <v>4205</v>
      </c>
      <c r="B1081" s="164"/>
      <c r="C1081" s="164"/>
      <c r="D1081" s="221"/>
      <c r="E1081" s="164"/>
      <c r="F1081" s="218"/>
      <c r="G1081" s="214"/>
      <c r="H1081" s="214"/>
      <c r="K1081" s="165"/>
      <c r="L1081" s="95"/>
    </row>
    <row r="1082" spans="1:21">
      <c r="A1082" s="164" t="s">
        <v>3143</v>
      </c>
      <c r="B1082" s="164" t="s">
        <v>2749</v>
      </c>
      <c r="C1082" s="164">
        <v>53100</v>
      </c>
      <c r="D1082" s="221" t="s">
        <v>3144</v>
      </c>
      <c r="E1082" s="164" t="s">
        <v>1864</v>
      </c>
      <c r="F1082" s="218" t="s">
        <v>1865</v>
      </c>
      <c r="G1082" s="581">
        <v>29115.228131999993</v>
      </c>
      <c r="H1082" s="214">
        <v>18440.672831999997</v>
      </c>
      <c r="K1082" s="165">
        <v>6430028224173</v>
      </c>
      <c r="L1082" s="95">
        <v>1</v>
      </c>
      <c r="M1082" s="12">
        <v>560</v>
      </c>
      <c r="N1082" s="12">
        <v>914</v>
      </c>
      <c r="O1082" s="12">
        <v>1876</v>
      </c>
      <c r="P1082" s="12">
        <v>270</v>
      </c>
      <c r="Q1082" s="12">
        <v>750</v>
      </c>
      <c r="R1082" s="12">
        <v>1135</v>
      </c>
      <c r="S1082" s="12">
        <v>2035</v>
      </c>
      <c r="T1082" s="12">
        <v>330</v>
      </c>
      <c r="U1082" s="12" t="s">
        <v>1866</v>
      </c>
    </row>
    <row r="1083" spans="1:21">
      <c r="A1083" s="164" t="s">
        <v>3143</v>
      </c>
      <c r="B1083" s="164" t="s">
        <v>2749</v>
      </c>
      <c r="C1083" s="164">
        <v>53100</v>
      </c>
      <c r="D1083" s="221" t="s">
        <v>3145</v>
      </c>
      <c r="E1083" s="164" t="s">
        <v>1867</v>
      </c>
      <c r="F1083" s="218" t="s">
        <v>1868</v>
      </c>
      <c r="G1083" s="581">
        <v>36586.480787999993</v>
      </c>
      <c r="H1083" s="214">
        <v>23110.197875999998</v>
      </c>
      <c r="K1083" s="165">
        <v>6430028224180</v>
      </c>
      <c r="L1083" s="95">
        <v>1</v>
      </c>
      <c r="M1083" s="12">
        <v>560</v>
      </c>
      <c r="N1083" s="12">
        <v>914</v>
      </c>
      <c r="O1083" s="12">
        <v>1876</v>
      </c>
      <c r="P1083" s="12">
        <v>555</v>
      </c>
      <c r="Q1083" s="12">
        <v>750</v>
      </c>
      <c r="R1083" s="12">
        <v>1135</v>
      </c>
      <c r="S1083" s="12">
        <v>2035</v>
      </c>
      <c r="T1083" s="12">
        <v>615</v>
      </c>
      <c r="U1083" s="12" t="s">
        <v>1869</v>
      </c>
    </row>
    <row r="1084" spans="1:21">
      <c r="A1084" s="164" t="s">
        <v>3143</v>
      </c>
      <c r="B1084" s="164" t="s">
        <v>2749</v>
      </c>
      <c r="C1084" s="164">
        <v>53100</v>
      </c>
      <c r="D1084" s="221" t="s">
        <v>3145</v>
      </c>
      <c r="E1084" s="164" t="s">
        <v>1870</v>
      </c>
      <c r="F1084" s="218" t="s">
        <v>1871</v>
      </c>
      <c r="G1084" s="581">
        <v>39076.919315999992</v>
      </c>
      <c r="H1084" s="214">
        <v>24666.721955999998</v>
      </c>
      <c r="K1084" s="165">
        <v>6430028224197</v>
      </c>
      <c r="L1084" s="95">
        <v>1</v>
      </c>
      <c r="M1084" s="12">
        <v>560</v>
      </c>
      <c r="N1084" s="12">
        <v>914</v>
      </c>
      <c r="O1084" s="12">
        <v>1876</v>
      </c>
      <c r="P1084" s="12">
        <v>680</v>
      </c>
      <c r="Q1084" s="12">
        <v>750</v>
      </c>
      <c r="R1084" s="12">
        <v>1135</v>
      </c>
      <c r="S1084" s="12">
        <v>2035</v>
      </c>
      <c r="T1084" s="12">
        <v>745</v>
      </c>
      <c r="U1084" s="12" t="s">
        <v>1872</v>
      </c>
    </row>
    <row r="1085" spans="1:21">
      <c r="A1085" s="164" t="s">
        <v>3143</v>
      </c>
      <c r="B1085" s="164" t="s">
        <v>2749</v>
      </c>
      <c r="C1085" s="164">
        <v>53100</v>
      </c>
      <c r="D1085" s="221" t="s">
        <v>3145</v>
      </c>
      <c r="E1085" s="164" t="s">
        <v>1873</v>
      </c>
      <c r="F1085" s="218" t="s">
        <v>1874</v>
      </c>
      <c r="G1085" s="581">
        <v>41567.310647999991</v>
      </c>
      <c r="H1085" s="214">
        <v>26223.214571999997</v>
      </c>
      <c r="K1085" s="165">
        <v>6430028224203</v>
      </c>
      <c r="L1085" s="95">
        <v>1</v>
      </c>
      <c r="M1085" s="12">
        <v>560</v>
      </c>
      <c r="N1085" s="12">
        <v>914</v>
      </c>
      <c r="O1085" s="12">
        <v>1876</v>
      </c>
      <c r="P1085" s="12">
        <v>780</v>
      </c>
      <c r="Q1085" s="12">
        <v>750</v>
      </c>
      <c r="R1085" s="12">
        <v>1135</v>
      </c>
      <c r="S1085" s="12">
        <v>2035</v>
      </c>
      <c r="T1085" s="12">
        <v>845</v>
      </c>
      <c r="U1085" s="12" t="s">
        <v>1875</v>
      </c>
    </row>
    <row r="1086" spans="1:21">
      <c r="A1086" s="164" t="s">
        <v>3143</v>
      </c>
      <c r="B1086" s="164" t="s">
        <v>2749</v>
      </c>
      <c r="C1086" s="164">
        <v>53100</v>
      </c>
      <c r="D1086" s="221" t="s">
        <v>3145</v>
      </c>
      <c r="E1086" s="164" t="s">
        <v>1876</v>
      </c>
      <c r="F1086" s="218" t="s">
        <v>1877</v>
      </c>
      <c r="G1086" s="581">
        <v>44057.717711999998</v>
      </c>
      <c r="H1086" s="214">
        <v>27779.722919999993</v>
      </c>
      <c r="K1086" s="165">
        <v>6430028224210</v>
      </c>
      <c r="L1086" s="95">
        <v>1</v>
      </c>
      <c r="M1086" s="12">
        <v>560</v>
      </c>
      <c r="N1086" s="12">
        <v>914</v>
      </c>
      <c r="O1086" s="12">
        <v>1876</v>
      </c>
      <c r="P1086" s="12">
        <v>880</v>
      </c>
      <c r="Q1086" s="12">
        <v>750</v>
      </c>
      <c r="R1086" s="12">
        <v>1135</v>
      </c>
      <c r="S1086" s="12">
        <v>2035</v>
      </c>
      <c r="T1086" s="12">
        <v>945</v>
      </c>
      <c r="U1086" s="12" t="s">
        <v>1878</v>
      </c>
    </row>
    <row r="1087" spans="1:21">
      <c r="A1087" s="164" t="s">
        <v>3143</v>
      </c>
      <c r="B1087" s="180" t="s">
        <v>2749</v>
      </c>
      <c r="C1087" s="164">
        <v>53100</v>
      </c>
      <c r="D1087" s="221" t="s">
        <v>3146</v>
      </c>
      <c r="E1087" s="164" t="s">
        <v>4643</v>
      </c>
      <c r="F1087" s="218" t="s">
        <v>4644</v>
      </c>
      <c r="G1087" s="581">
        <v>43685.556171119999</v>
      </c>
      <c r="H1087" s="214">
        <v>27547.125614639997</v>
      </c>
      <c r="K1087" s="425" t="s">
        <v>2707</v>
      </c>
      <c r="L1087" s="95">
        <v>1</v>
      </c>
      <c r="M1087" s="12">
        <v>560</v>
      </c>
      <c r="N1087" s="12">
        <v>914</v>
      </c>
      <c r="O1087" s="12">
        <v>1876</v>
      </c>
      <c r="P1087" s="12">
        <v>555</v>
      </c>
      <c r="Q1087" s="12">
        <v>750</v>
      </c>
      <c r="R1087" s="12">
        <v>1135</v>
      </c>
      <c r="S1087" s="12">
        <v>2035</v>
      </c>
      <c r="T1087" s="12">
        <v>615</v>
      </c>
      <c r="U1087" s="12" t="s">
        <v>4667</v>
      </c>
    </row>
    <row r="1088" spans="1:21">
      <c r="A1088" s="164" t="s">
        <v>3143</v>
      </c>
      <c r="B1088" s="180" t="s">
        <v>2749</v>
      </c>
      <c r="C1088" s="164">
        <v>53100</v>
      </c>
      <c r="D1088" s="221" t="s">
        <v>3146</v>
      </c>
      <c r="E1088" s="164" t="s">
        <v>1879</v>
      </c>
      <c r="F1088" s="218" t="s">
        <v>1880</v>
      </c>
      <c r="G1088" s="581">
        <v>46924.811783999998</v>
      </c>
      <c r="H1088" s="214">
        <v>29571.660647999994</v>
      </c>
      <c r="K1088" s="425" t="s">
        <v>2707</v>
      </c>
      <c r="L1088" s="95">
        <v>1</v>
      </c>
      <c r="M1088" s="12">
        <v>560</v>
      </c>
      <c r="N1088" s="12">
        <v>914</v>
      </c>
      <c r="O1088" s="12">
        <v>1876</v>
      </c>
      <c r="P1088" s="12">
        <v>656</v>
      </c>
      <c r="Q1088" s="12">
        <v>750</v>
      </c>
      <c r="R1088" s="12">
        <v>1135</v>
      </c>
      <c r="S1088" s="12">
        <v>2035</v>
      </c>
      <c r="T1088" s="12">
        <v>716</v>
      </c>
      <c r="U1088" s="12" t="s">
        <v>1881</v>
      </c>
    </row>
    <row r="1089" spans="1:21">
      <c r="A1089" s="164" t="s">
        <v>3143</v>
      </c>
      <c r="B1089" s="180" t="s">
        <v>2749</v>
      </c>
      <c r="C1089" s="164">
        <v>53100</v>
      </c>
      <c r="D1089" s="221" t="s">
        <v>3146</v>
      </c>
      <c r="E1089" s="164" t="s">
        <v>1882</v>
      </c>
      <c r="F1089" s="218" t="s">
        <v>1883</v>
      </c>
      <c r="G1089" s="581">
        <v>50354.151803999986</v>
      </c>
      <c r="H1089" s="214">
        <v>31715.004059999996</v>
      </c>
      <c r="K1089" s="425" t="s">
        <v>2707</v>
      </c>
      <c r="L1089" s="95">
        <v>1</v>
      </c>
      <c r="M1089" s="12">
        <v>560</v>
      </c>
      <c r="N1089" s="12">
        <v>914</v>
      </c>
      <c r="O1089" s="12">
        <v>1876</v>
      </c>
      <c r="P1089" s="12">
        <v>749</v>
      </c>
      <c r="Q1089" s="12">
        <v>750</v>
      </c>
      <c r="R1089" s="12">
        <v>1135</v>
      </c>
      <c r="S1089" s="12">
        <v>2035</v>
      </c>
      <c r="T1089" s="12">
        <v>809</v>
      </c>
      <c r="U1089" s="12" t="s">
        <v>1884</v>
      </c>
    </row>
    <row r="1090" spans="1:21">
      <c r="A1090" s="164" t="s">
        <v>3143</v>
      </c>
      <c r="B1090" s="180" t="s">
        <v>2749</v>
      </c>
      <c r="C1090" s="164">
        <v>53100</v>
      </c>
      <c r="D1090" s="221" t="s">
        <v>3146</v>
      </c>
      <c r="E1090" s="164" t="s">
        <v>1885</v>
      </c>
      <c r="F1090" s="218" t="s">
        <v>1886</v>
      </c>
      <c r="G1090" s="581">
        <v>53783.507555999997</v>
      </c>
      <c r="H1090" s="214">
        <v>33858.347471999994</v>
      </c>
      <c r="K1090" s="425" t="s">
        <v>2707</v>
      </c>
      <c r="L1090" s="95">
        <v>1</v>
      </c>
      <c r="M1090" s="12">
        <v>560</v>
      </c>
      <c r="N1090" s="12">
        <v>914</v>
      </c>
      <c r="O1090" s="12">
        <v>1876</v>
      </c>
      <c r="P1090" s="12">
        <v>842</v>
      </c>
      <c r="Q1090" s="12">
        <v>750</v>
      </c>
      <c r="R1090" s="12">
        <v>1135</v>
      </c>
      <c r="S1090" s="12">
        <v>2035</v>
      </c>
      <c r="T1090" s="12">
        <v>902</v>
      </c>
      <c r="U1090" s="12" t="s">
        <v>1887</v>
      </c>
    </row>
    <row r="1091" spans="1:21">
      <c r="A1091" s="164" t="s">
        <v>3143</v>
      </c>
      <c r="B1091" s="164" t="s">
        <v>2749</v>
      </c>
      <c r="C1091" s="164">
        <v>53100</v>
      </c>
      <c r="D1091" s="221" t="s">
        <v>3144</v>
      </c>
      <c r="E1091" s="164" t="s">
        <v>1888</v>
      </c>
      <c r="F1091" s="218" t="s">
        <v>1889</v>
      </c>
      <c r="G1091" s="581">
        <v>31205.932271999991</v>
      </c>
      <c r="H1091" s="214">
        <v>19747.357019999999</v>
      </c>
      <c r="K1091" s="165">
        <v>6430028224227</v>
      </c>
      <c r="L1091" s="95">
        <v>1</v>
      </c>
      <c r="M1091" s="12">
        <v>560</v>
      </c>
      <c r="N1091" s="12">
        <v>914</v>
      </c>
      <c r="O1091" s="12">
        <v>1876</v>
      </c>
      <c r="P1091" s="12">
        <v>265</v>
      </c>
      <c r="Q1091" s="12">
        <v>750</v>
      </c>
      <c r="R1091" s="12">
        <v>1135</v>
      </c>
      <c r="S1091" s="12">
        <v>2035</v>
      </c>
      <c r="T1091" s="12">
        <v>330</v>
      </c>
      <c r="U1091" s="12" t="s">
        <v>1890</v>
      </c>
    </row>
    <row r="1092" spans="1:21">
      <c r="A1092" s="164" t="s">
        <v>3143</v>
      </c>
      <c r="B1092" s="164" t="s">
        <v>2749</v>
      </c>
      <c r="C1092" s="164">
        <v>53100</v>
      </c>
      <c r="D1092" s="221" t="s">
        <v>3145</v>
      </c>
      <c r="E1092" s="164" t="s">
        <v>1891</v>
      </c>
      <c r="F1092" s="218" t="s">
        <v>1892</v>
      </c>
      <c r="G1092" s="581">
        <v>41167.607723999994</v>
      </c>
      <c r="H1092" s="214">
        <v>25973.406143999993</v>
      </c>
      <c r="K1092" s="165">
        <v>6430028224234</v>
      </c>
      <c r="L1092" s="95">
        <v>1</v>
      </c>
      <c r="M1092" s="12">
        <v>560</v>
      </c>
      <c r="N1092" s="12">
        <v>914</v>
      </c>
      <c r="O1092" s="12">
        <v>1876</v>
      </c>
      <c r="P1092" s="12">
        <v>680</v>
      </c>
      <c r="Q1092" s="12">
        <v>750</v>
      </c>
      <c r="R1092" s="12">
        <v>1135</v>
      </c>
      <c r="S1092" s="12">
        <v>2035</v>
      </c>
      <c r="T1092" s="12">
        <v>745</v>
      </c>
      <c r="U1092" s="12" t="s">
        <v>1893</v>
      </c>
    </row>
    <row r="1093" spans="1:21">
      <c r="A1093" s="164" t="s">
        <v>3143</v>
      </c>
      <c r="B1093" s="164" t="s">
        <v>2749</v>
      </c>
      <c r="C1093" s="164">
        <v>53100</v>
      </c>
      <c r="D1093" s="221" t="s">
        <v>3145</v>
      </c>
      <c r="E1093" s="164" t="s">
        <v>1894</v>
      </c>
      <c r="F1093" s="218" t="s">
        <v>1895</v>
      </c>
      <c r="G1093" s="581">
        <v>43658.014787999993</v>
      </c>
      <c r="H1093" s="214">
        <v>27529.898759999993</v>
      </c>
      <c r="K1093" s="165">
        <v>6430028224241</v>
      </c>
      <c r="L1093" s="95">
        <v>1</v>
      </c>
      <c r="M1093" s="12">
        <v>560</v>
      </c>
      <c r="N1093" s="12">
        <v>914</v>
      </c>
      <c r="O1093" s="12">
        <v>1876</v>
      </c>
      <c r="P1093" s="12">
        <v>780</v>
      </c>
      <c r="Q1093" s="12">
        <v>750</v>
      </c>
      <c r="R1093" s="12">
        <v>1135</v>
      </c>
      <c r="S1093" s="12">
        <v>2035</v>
      </c>
      <c r="T1093" s="12">
        <v>845</v>
      </c>
      <c r="U1093" s="12" t="s">
        <v>1896</v>
      </c>
    </row>
    <row r="1094" spans="1:21">
      <c r="A1094" s="164" t="s">
        <v>3143</v>
      </c>
      <c r="B1094" s="164" t="s">
        <v>2749</v>
      </c>
      <c r="C1094" s="164">
        <v>53100</v>
      </c>
      <c r="D1094" s="221" t="s">
        <v>3145</v>
      </c>
      <c r="E1094" s="164" t="s">
        <v>1897</v>
      </c>
      <c r="F1094" s="218" t="s">
        <v>1898</v>
      </c>
      <c r="G1094" s="581">
        <v>46148.421851999985</v>
      </c>
      <c r="H1094" s="214">
        <v>29086.407107999992</v>
      </c>
      <c r="K1094" s="165">
        <v>6430028224258</v>
      </c>
      <c r="L1094" s="95">
        <v>1</v>
      </c>
      <c r="M1094" s="12">
        <v>560</v>
      </c>
      <c r="N1094" s="12">
        <v>914</v>
      </c>
      <c r="O1094" s="12">
        <v>1876</v>
      </c>
      <c r="P1094" s="12">
        <v>880</v>
      </c>
      <c r="Q1094" s="12">
        <v>750</v>
      </c>
      <c r="R1094" s="12">
        <v>1135</v>
      </c>
      <c r="S1094" s="12">
        <v>2035</v>
      </c>
      <c r="T1094" s="12">
        <v>945</v>
      </c>
      <c r="U1094" s="12" t="s">
        <v>1899</v>
      </c>
    </row>
    <row r="1095" spans="1:21">
      <c r="A1095" s="164" t="s">
        <v>3143</v>
      </c>
      <c r="B1095" s="180" t="s">
        <v>2749</v>
      </c>
      <c r="C1095" s="164">
        <v>53100</v>
      </c>
      <c r="D1095" s="221" t="s">
        <v>3146</v>
      </c>
      <c r="E1095" s="164" t="s">
        <v>4645</v>
      </c>
      <c r="F1095" s="218" t="s">
        <v>4646</v>
      </c>
      <c r="G1095" s="581">
        <v>49098.717909719991</v>
      </c>
      <c r="H1095" s="214">
        <v>30930.357187799997</v>
      </c>
      <c r="K1095" s="425" t="s">
        <v>2707</v>
      </c>
      <c r="L1095" s="95">
        <v>1</v>
      </c>
      <c r="M1095" s="12">
        <v>560</v>
      </c>
      <c r="N1095" s="12">
        <v>914</v>
      </c>
      <c r="O1095" s="12">
        <v>1876</v>
      </c>
      <c r="P1095" s="12">
        <v>680</v>
      </c>
      <c r="Q1095" s="12">
        <v>750</v>
      </c>
      <c r="R1095" s="12">
        <v>1135</v>
      </c>
      <c r="S1095" s="12">
        <v>2035</v>
      </c>
      <c r="T1095" s="12">
        <v>745</v>
      </c>
      <c r="U1095" s="12" t="s">
        <v>4668</v>
      </c>
    </row>
    <row r="1096" spans="1:21">
      <c r="A1096" s="164" t="s">
        <v>3143</v>
      </c>
      <c r="B1096" s="180" t="s">
        <v>2749</v>
      </c>
      <c r="C1096" s="164">
        <v>53100</v>
      </c>
      <c r="D1096" s="221" t="s">
        <v>3146</v>
      </c>
      <c r="E1096" s="164" t="s">
        <v>1900</v>
      </c>
      <c r="F1096" s="218" t="s">
        <v>1901</v>
      </c>
      <c r="G1096" s="581">
        <v>52745.415803999989</v>
      </c>
      <c r="H1096" s="214">
        <v>33209.544059999993</v>
      </c>
      <c r="K1096" s="425" t="s">
        <v>2707</v>
      </c>
      <c r="L1096" s="95">
        <v>1</v>
      </c>
      <c r="M1096" s="12">
        <v>560</v>
      </c>
      <c r="N1096" s="12">
        <v>914</v>
      </c>
      <c r="O1096" s="12">
        <v>1876</v>
      </c>
      <c r="P1096" s="12">
        <v>749</v>
      </c>
      <c r="Q1096" s="12">
        <v>750</v>
      </c>
      <c r="R1096" s="12">
        <v>1135</v>
      </c>
      <c r="S1096" s="12">
        <v>2035</v>
      </c>
      <c r="T1096" s="12">
        <v>809</v>
      </c>
      <c r="U1096" s="12" t="s">
        <v>1902</v>
      </c>
    </row>
    <row r="1097" spans="1:21">
      <c r="A1097" s="164" t="s">
        <v>3143</v>
      </c>
      <c r="B1097" s="180" t="s">
        <v>2749</v>
      </c>
      <c r="C1097" s="164">
        <v>53100</v>
      </c>
      <c r="D1097" s="221" t="s">
        <v>3146</v>
      </c>
      <c r="E1097" s="164" t="s">
        <v>1903</v>
      </c>
      <c r="F1097" s="218" t="s">
        <v>1904</v>
      </c>
      <c r="G1097" s="581">
        <v>56174.787287999992</v>
      </c>
      <c r="H1097" s="214">
        <v>35352.887471999995</v>
      </c>
      <c r="K1097" s="425" t="s">
        <v>2707</v>
      </c>
      <c r="L1097" s="95">
        <v>1</v>
      </c>
      <c r="M1097" s="12">
        <v>560</v>
      </c>
      <c r="N1097" s="12">
        <v>914</v>
      </c>
      <c r="O1097" s="12">
        <v>1876</v>
      </c>
      <c r="P1097" s="12">
        <v>842</v>
      </c>
      <c r="Q1097" s="12">
        <v>750</v>
      </c>
      <c r="R1097" s="12">
        <v>1135</v>
      </c>
      <c r="S1097" s="12">
        <v>2035</v>
      </c>
      <c r="T1097" s="12">
        <v>902</v>
      </c>
      <c r="U1097" s="12" t="s">
        <v>1905</v>
      </c>
    </row>
    <row r="1098" spans="1:21">
      <c r="A1098" s="164" t="s">
        <v>3143</v>
      </c>
      <c r="B1098" s="164" t="s">
        <v>2749</v>
      </c>
      <c r="C1098" s="164">
        <v>53100</v>
      </c>
      <c r="D1098" s="221" t="s">
        <v>3144</v>
      </c>
      <c r="E1098" s="164" t="s">
        <v>1906</v>
      </c>
      <c r="F1098" s="218" t="s">
        <v>1907</v>
      </c>
      <c r="G1098" s="581">
        <v>33216.230159999992</v>
      </c>
      <c r="H1098" s="214">
        <v>21003.793199999996</v>
      </c>
      <c r="K1098" s="165">
        <v>6430028224265</v>
      </c>
      <c r="L1098" s="95">
        <v>1</v>
      </c>
      <c r="M1098" s="12">
        <v>560</v>
      </c>
      <c r="N1098" s="12">
        <v>914</v>
      </c>
      <c r="O1098" s="12">
        <v>1876</v>
      </c>
      <c r="P1098" s="12">
        <v>265</v>
      </c>
      <c r="Q1098" s="12">
        <v>750</v>
      </c>
      <c r="R1098" s="12">
        <v>1135</v>
      </c>
      <c r="S1098" s="12">
        <v>2035</v>
      </c>
      <c r="T1098" s="12">
        <v>330</v>
      </c>
      <c r="U1098" s="12" t="s">
        <v>1908</v>
      </c>
    </row>
    <row r="1099" spans="1:21">
      <c r="A1099" s="164" t="s">
        <v>3143</v>
      </c>
      <c r="B1099" s="164" t="s">
        <v>2749</v>
      </c>
      <c r="C1099" s="164">
        <v>53100</v>
      </c>
      <c r="D1099" s="221" t="s">
        <v>3145</v>
      </c>
      <c r="E1099" s="164" t="s">
        <v>1909</v>
      </c>
      <c r="F1099" s="218" t="s">
        <v>1910</v>
      </c>
      <c r="G1099" s="581">
        <v>43177.874147999995</v>
      </c>
      <c r="H1099" s="214">
        <v>27229.82659199999</v>
      </c>
      <c r="K1099" s="165">
        <v>6430028224272</v>
      </c>
      <c r="L1099" s="95">
        <v>1</v>
      </c>
      <c r="M1099" s="12">
        <v>560</v>
      </c>
      <c r="N1099" s="12">
        <v>914</v>
      </c>
      <c r="O1099" s="12">
        <v>1876</v>
      </c>
      <c r="P1099" s="12">
        <v>553</v>
      </c>
      <c r="Q1099" s="12">
        <v>750</v>
      </c>
      <c r="R1099" s="12">
        <v>1135</v>
      </c>
      <c r="S1099" s="12">
        <v>2035</v>
      </c>
      <c r="T1099" s="12">
        <v>745</v>
      </c>
      <c r="U1099" s="12" t="s">
        <v>1911</v>
      </c>
    </row>
    <row r="1100" spans="1:21">
      <c r="A1100" s="164" t="s">
        <v>3143</v>
      </c>
      <c r="B1100" s="164" t="s">
        <v>2749</v>
      </c>
      <c r="C1100" s="164">
        <v>53100</v>
      </c>
      <c r="D1100" s="221" t="s">
        <v>3145</v>
      </c>
      <c r="E1100" s="164" t="s">
        <v>1912</v>
      </c>
      <c r="F1100" s="218" t="s">
        <v>1913</v>
      </c>
      <c r="G1100" s="581">
        <v>45668.296943999987</v>
      </c>
      <c r="H1100" s="214">
        <v>28786.33493999999</v>
      </c>
      <c r="K1100" s="165">
        <v>6430028224289</v>
      </c>
      <c r="L1100" s="95">
        <v>1</v>
      </c>
      <c r="M1100" s="12">
        <v>560</v>
      </c>
      <c r="N1100" s="12">
        <v>914</v>
      </c>
      <c r="O1100" s="12">
        <v>1876</v>
      </c>
      <c r="P1100" s="12">
        <v>680</v>
      </c>
      <c r="Q1100" s="12">
        <v>750</v>
      </c>
      <c r="R1100" s="12">
        <v>1135</v>
      </c>
      <c r="S1100" s="12">
        <v>2035</v>
      </c>
      <c r="T1100" s="12">
        <v>845</v>
      </c>
      <c r="U1100" s="12" t="s">
        <v>1914</v>
      </c>
    </row>
    <row r="1101" spans="1:21">
      <c r="A1101" s="164" t="s">
        <v>3143</v>
      </c>
      <c r="B1101" s="164" t="s">
        <v>2749</v>
      </c>
      <c r="C1101" s="164">
        <v>53100</v>
      </c>
      <c r="D1101" s="221" t="s">
        <v>3145</v>
      </c>
      <c r="E1101" s="164" t="s">
        <v>1915</v>
      </c>
      <c r="F1101" s="218" t="s">
        <v>1916</v>
      </c>
      <c r="G1101" s="581">
        <v>48158.719739999986</v>
      </c>
      <c r="H1101" s="214">
        <v>30342.843287999996</v>
      </c>
      <c r="K1101" s="165">
        <v>6430028224296</v>
      </c>
      <c r="L1101" s="95">
        <v>1</v>
      </c>
      <c r="M1101" s="12">
        <v>560</v>
      </c>
      <c r="N1101" s="12">
        <v>914</v>
      </c>
      <c r="O1101" s="12">
        <v>1876</v>
      </c>
      <c r="P1101" s="12">
        <v>780</v>
      </c>
      <c r="Q1101" s="12">
        <v>750</v>
      </c>
      <c r="R1101" s="12">
        <v>1135</v>
      </c>
      <c r="S1101" s="12">
        <v>2035</v>
      </c>
      <c r="T1101" s="12">
        <v>945</v>
      </c>
      <c r="U1101" s="12" t="s">
        <v>1917</v>
      </c>
    </row>
    <row r="1102" spans="1:21">
      <c r="A1102" s="164" t="s">
        <v>3143</v>
      </c>
      <c r="B1102" s="180" t="s">
        <v>2749</v>
      </c>
      <c r="C1102" s="164">
        <v>53100</v>
      </c>
      <c r="D1102" s="221" t="s">
        <v>3146</v>
      </c>
      <c r="E1102" s="164" t="s">
        <v>4647</v>
      </c>
      <c r="F1102" s="218" t="s">
        <v>4648</v>
      </c>
      <c r="G1102" s="581">
        <v>51237.047375999995</v>
      </c>
      <c r="H1102" s="214">
        <v>32266.803959999994</v>
      </c>
      <c r="K1102" s="425" t="s">
        <v>2707</v>
      </c>
      <c r="L1102" s="95">
        <v>1</v>
      </c>
      <c r="M1102" s="12">
        <v>560</v>
      </c>
      <c r="N1102" s="12">
        <v>914</v>
      </c>
      <c r="O1102" s="12">
        <v>1876</v>
      </c>
      <c r="P1102" s="12">
        <v>680</v>
      </c>
      <c r="Q1102" s="12">
        <v>750</v>
      </c>
      <c r="R1102" s="12">
        <v>1135</v>
      </c>
      <c r="S1102" s="12">
        <v>2035</v>
      </c>
      <c r="T1102" s="12">
        <v>745</v>
      </c>
      <c r="U1102" s="12" t="s">
        <v>4669</v>
      </c>
    </row>
    <row r="1103" spans="1:21">
      <c r="A1103" s="164" t="s">
        <v>3143</v>
      </c>
      <c r="B1103" s="180" t="s">
        <v>2749</v>
      </c>
      <c r="C1103" s="164">
        <v>53100</v>
      </c>
      <c r="D1103" s="221" t="s">
        <v>3146</v>
      </c>
      <c r="E1103" s="164" t="s">
        <v>1918</v>
      </c>
      <c r="F1103" s="218" t="s">
        <v>1919</v>
      </c>
      <c r="G1103" s="581">
        <v>55044.694799999997</v>
      </c>
      <c r="H1103" s="214">
        <v>34646.583599999991</v>
      </c>
      <c r="K1103" s="425" t="s">
        <v>2707</v>
      </c>
      <c r="L1103" s="95">
        <v>1</v>
      </c>
      <c r="M1103" s="12">
        <v>560</v>
      </c>
      <c r="N1103" s="12">
        <v>914</v>
      </c>
      <c r="O1103" s="12">
        <v>1876</v>
      </c>
      <c r="P1103" s="12">
        <v>749</v>
      </c>
      <c r="Q1103" s="12">
        <v>750</v>
      </c>
      <c r="R1103" s="12">
        <v>1135</v>
      </c>
      <c r="S1103" s="12">
        <v>2035</v>
      </c>
      <c r="T1103" s="12">
        <v>809</v>
      </c>
      <c r="U1103" s="12" t="s">
        <v>1920</v>
      </c>
    </row>
    <row r="1104" spans="1:21">
      <c r="A1104" s="164" t="s">
        <v>3143</v>
      </c>
      <c r="B1104" s="180" t="s">
        <v>2749</v>
      </c>
      <c r="C1104" s="164">
        <v>53100</v>
      </c>
      <c r="D1104" s="221" t="s">
        <v>3146</v>
      </c>
      <c r="E1104" s="164" t="s">
        <v>1921</v>
      </c>
      <c r="F1104" s="218" t="s">
        <v>1922</v>
      </c>
      <c r="G1104" s="581">
        <v>58474.050551999993</v>
      </c>
      <c r="H1104" s="214">
        <v>36789.927011999993</v>
      </c>
      <c r="K1104" s="425" t="s">
        <v>2707</v>
      </c>
      <c r="L1104" s="95">
        <v>1</v>
      </c>
      <c r="M1104" s="12">
        <v>560</v>
      </c>
      <c r="N1104" s="12">
        <v>914</v>
      </c>
      <c r="O1104" s="12">
        <v>1876</v>
      </c>
      <c r="P1104" s="12">
        <v>842</v>
      </c>
      <c r="Q1104" s="12">
        <v>750</v>
      </c>
      <c r="R1104" s="12">
        <v>1135</v>
      </c>
      <c r="S1104" s="12">
        <v>2035</v>
      </c>
      <c r="T1104" s="12">
        <v>902</v>
      </c>
      <c r="U1104" s="12" t="s">
        <v>1923</v>
      </c>
    </row>
    <row r="1105" spans="1:21">
      <c r="A1105" s="164" t="s">
        <v>3143</v>
      </c>
      <c r="B1105" s="164" t="s">
        <v>2749</v>
      </c>
      <c r="C1105" s="164">
        <v>53100</v>
      </c>
      <c r="D1105" s="221" t="s">
        <v>3147</v>
      </c>
      <c r="E1105" s="164" t="s">
        <v>1924</v>
      </c>
      <c r="F1105" s="218" t="s">
        <v>1925</v>
      </c>
      <c r="G1105" s="581">
        <v>30442.788683999992</v>
      </c>
      <c r="H1105" s="214">
        <v>19270.394243999999</v>
      </c>
      <c r="K1105" s="165">
        <v>6430028224302</v>
      </c>
      <c r="L1105" s="95">
        <v>1</v>
      </c>
      <c r="M1105" s="12">
        <v>560</v>
      </c>
      <c r="N1105" s="12">
        <v>914</v>
      </c>
      <c r="O1105" s="12">
        <v>1876</v>
      </c>
      <c r="P1105" s="12">
        <v>265</v>
      </c>
      <c r="Q1105" s="12">
        <v>750</v>
      </c>
      <c r="R1105" s="12">
        <v>1135</v>
      </c>
      <c r="S1105" s="12">
        <v>2035</v>
      </c>
      <c r="T1105" s="12">
        <v>333</v>
      </c>
      <c r="U1105" s="12" t="s">
        <v>1926</v>
      </c>
    </row>
    <row r="1106" spans="1:21">
      <c r="A1106" s="164" t="s">
        <v>3143</v>
      </c>
      <c r="B1106" s="164" t="s">
        <v>2749</v>
      </c>
      <c r="C1106" s="164">
        <v>53100</v>
      </c>
      <c r="D1106" s="221" t="s">
        <v>3148</v>
      </c>
      <c r="E1106" s="164" t="s">
        <v>1927</v>
      </c>
      <c r="F1106" s="218" t="s">
        <v>1928</v>
      </c>
      <c r="G1106" s="581">
        <v>37914.041339999989</v>
      </c>
      <c r="H1106" s="214">
        <v>23939.919287999997</v>
      </c>
      <c r="K1106" s="165">
        <v>6430028224319</v>
      </c>
      <c r="L1106" s="95">
        <v>1</v>
      </c>
      <c r="M1106" s="12">
        <v>560</v>
      </c>
      <c r="N1106" s="12">
        <v>914</v>
      </c>
      <c r="O1106" s="12">
        <v>1876</v>
      </c>
      <c r="P1106" s="12">
        <v>550</v>
      </c>
      <c r="Q1106" s="12">
        <v>750</v>
      </c>
      <c r="R1106" s="12">
        <v>1135</v>
      </c>
      <c r="S1106" s="12">
        <v>2035</v>
      </c>
      <c r="T1106" s="12">
        <v>618</v>
      </c>
      <c r="U1106" s="12" t="s">
        <v>1929</v>
      </c>
    </row>
    <row r="1107" spans="1:21">
      <c r="A1107" s="164" t="s">
        <v>3143</v>
      </c>
      <c r="B1107" s="164" t="s">
        <v>2749</v>
      </c>
      <c r="C1107" s="164">
        <v>53100</v>
      </c>
      <c r="D1107" s="221" t="s">
        <v>3148</v>
      </c>
      <c r="E1107" s="164" t="s">
        <v>1930</v>
      </c>
      <c r="F1107" s="218" t="s">
        <v>1931</v>
      </c>
      <c r="G1107" s="581">
        <v>40404.464135999995</v>
      </c>
      <c r="H1107" s="214">
        <v>25496.443367999993</v>
      </c>
      <c r="K1107" s="165">
        <v>6430028224326</v>
      </c>
      <c r="L1107" s="95">
        <v>1</v>
      </c>
      <c r="M1107" s="12">
        <v>560</v>
      </c>
      <c r="N1107" s="12">
        <v>914</v>
      </c>
      <c r="O1107" s="12">
        <v>1876</v>
      </c>
      <c r="P1107" s="12">
        <v>680</v>
      </c>
      <c r="Q1107" s="12">
        <v>750</v>
      </c>
      <c r="R1107" s="12">
        <v>1135</v>
      </c>
      <c r="S1107" s="12">
        <v>2035</v>
      </c>
      <c r="T1107" s="12">
        <v>748</v>
      </c>
      <c r="U1107" s="12" t="s">
        <v>1932</v>
      </c>
    </row>
    <row r="1108" spans="1:21">
      <c r="A1108" s="164" t="s">
        <v>3143</v>
      </c>
      <c r="B1108" s="164" t="s">
        <v>2749</v>
      </c>
      <c r="C1108" s="164">
        <v>53100</v>
      </c>
      <c r="D1108" s="221" t="s">
        <v>3148</v>
      </c>
      <c r="E1108" s="164" t="s">
        <v>1933</v>
      </c>
      <c r="F1108" s="218" t="s">
        <v>1934</v>
      </c>
      <c r="G1108" s="581">
        <v>42894.871199999994</v>
      </c>
      <c r="H1108" s="214">
        <v>27052.935983999996</v>
      </c>
      <c r="K1108" s="165">
        <v>6430028224333</v>
      </c>
      <c r="L1108" s="95">
        <v>1</v>
      </c>
      <c r="M1108" s="12">
        <v>560</v>
      </c>
      <c r="N1108" s="12">
        <v>914</v>
      </c>
      <c r="O1108" s="12">
        <v>1876</v>
      </c>
      <c r="P1108" s="12">
        <v>780</v>
      </c>
      <c r="Q1108" s="12">
        <v>750</v>
      </c>
      <c r="R1108" s="12">
        <v>1135</v>
      </c>
      <c r="S1108" s="12">
        <v>2035</v>
      </c>
      <c r="T1108" s="12">
        <v>848</v>
      </c>
      <c r="U1108" s="12" t="s">
        <v>1935</v>
      </c>
    </row>
    <row r="1109" spans="1:21">
      <c r="A1109" s="164" t="s">
        <v>3143</v>
      </c>
      <c r="B1109" s="164" t="s">
        <v>2749</v>
      </c>
      <c r="C1109" s="164">
        <v>53100</v>
      </c>
      <c r="D1109" s="221" t="s">
        <v>3148</v>
      </c>
      <c r="E1109" s="164" t="s">
        <v>1936</v>
      </c>
      <c r="F1109" s="218" t="s">
        <v>1937</v>
      </c>
      <c r="G1109" s="581">
        <v>45385.309727999986</v>
      </c>
      <c r="H1109" s="214">
        <v>28609.460063999992</v>
      </c>
      <c r="K1109" s="165">
        <v>6430028224340</v>
      </c>
      <c r="L1109" s="95">
        <v>1</v>
      </c>
      <c r="M1109" s="12">
        <v>560</v>
      </c>
      <c r="N1109" s="12">
        <v>914</v>
      </c>
      <c r="O1109" s="12">
        <v>1876</v>
      </c>
      <c r="P1109" s="12">
        <v>880</v>
      </c>
      <c r="Q1109" s="12">
        <v>750</v>
      </c>
      <c r="R1109" s="12">
        <v>1135</v>
      </c>
      <c r="S1109" s="12">
        <v>2035</v>
      </c>
      <c r="T1109" s="12">
        <v>948</v>
      </c>
      <c r="U1109" s="12" t="s">
        <v>1938</v>
      </c>
    </row>
    <row r="1110" spans="1:21">
      <c r="A1110" s="164" t="s">
        <v>3143</v>
      </c>
      <c r="B1110" s="180" t="s">
        <v>2749</v>
      </c>
      <c r="C1110" s="164">
        <v>53100</v>
      </c>
      <c r="D1110" s="221" t="s">
        <v>3149</v>
      </c>
      <c r="E1110" s="164" t="s">
        <v>4649</v>
      </c>
      <c r="F1110" s="218" t="s">
        <v>4650</v>
      </c>
      <c r="G1110" s="581">
        <v>45097.687864799991</v>
      </c>
      <c r="H1110" s="214">
        <v>28429.711580879994</v>
      </c>
      <c r="K1110" s="425" t="s">
        <v>2707</v>
      </c>
      <c r="L1110" s="95">
        <v>1</v>
      </c>
      <c r="M1110" s="12">
        <v>560</v>
      </c>
      <c r="N1110" s="12">
        <v>914</v>
      </c>
      <c r="O1110" s="12">
        <v>1876</v>
      </c>
      <c r="P1110" s="12">
        <v>550</v>
      </c>
      <c r="Q1110" s="12">
        <v>750</v>
      </c>
      <c r="R1110" s="12">
        <v>1135</v>
      </c>
      <c r="S1110" s="12">
        <v>2035</v>
      </c>
      <c r="U1110" s="12" t="s">
        <v>4670</v>
      </c>
    </row>
    <row r="1111" spans="1:21">
      <c r="A1111" s="164" t="s">
        <v>3143</v>
      </c>
      <c r="B1111" s="180" t="s">
        <v>2749</v>
      </c>
      <c r="C1111" s="164">
        <v>53100</v>
      </c>
      <c r="D1111" s="221" t="s">
        <v>3149</v>
      </c>
      <c r="E1111" s="164" t="s">
        <v>1939</v>
      </c>
      <c r="F1111" s="218" t="s">
        <v>1940</v>
      </c>
      <c r="G1111" s="581">
        <v>48443.232959999987</v>
      </c>
      <c r="H1111" s="214">
        <v>30520.677815999992</v>
      </c>
      <c r="K1111" s="425" t="s">
        <v>2707</v>
      </c>
      <c r="L1111" s="95">
        <v>1</v>
      </c>
      <c r="M1111" s="12">
        <v>560</v>
      </c>
      <c r="N1111" s="12">
        <v>914</v>
      </c>
      <c r="O1111" s="12">
        <v>1876</v>
      </c>
      <c r="P1111" s="12">
        <v>659</v>
      </c>
      <c r="Q1111" s="12">
        <v>750</v>
      </c>
      <c r="R1111" s="12">
        <v>1135</v>
      </c>
      <c r="S1111" s="12">
        <v>2035</v>
      </c>
      <c r="T1111" s="12">
        <v>719</v>
      </c>
      <c r="U1111" s="12" t="s">
        <v>1941</v>
      </c>
    </row>
    <row r="1112" spans="1:21">
      <c r="A1112" s="164" t="s">
        <v>3143</v>
      </c>
      <c r="B1112" s="180" t="s">
        <v>2749</v>
      </c>
      <c r="C1112" s="164">
        <v>53100</v>
      </c>
      <c r="D1112" s="221" t="s">
        <v>3149</v>
      </c>
      <c r="E1112" s="164" t="s">
        <v>1942</v>
      </c>
      <c r="F1112" s="218" t="s">
        <v>1943</v>
      </c>
      <c r="G1112" s="581">
        <v>51872.588711999997</v>
      </c>
      <c r="H1112" s="214">
        <v>32664.021227999991</v>
      </c>
      <c r="K1112" s="425" t="s">
        <v>2707</v>
      </c>
      <c r="L1112" s="95">
        <v>1</v>
      </c>
      <c r="M1112" s="12">
        <v>560</v>
      </c>
      <c r="N1112" s="12">
        <v>914</v>
      </c>
      <c r="O1112" s="12">
        <v>1876</v>
      </c>
      <c r="P1112" s="12">
        <v>752</v>
      </c>
      <c r="Q1112" s="12">
        <v>750</v>
      </c>
      <c r="R1112" s="12">
        <v>1135</v>
      </c>
      <c r="S1112" s="12">
        <v>2035</v>
      </c>
      <c r="T1112" s="12">
        <v>812</v>
      </c>
      <c r="U1112" s="12" t="s">
        <v>1944</v>
      </c>
    </row>
    <row r="1113" spans="1:21">
      <c r="A1113" s="164" t="s">
        <v>3143</v>
      </c>
      <c r="B1113" s="180" t="s">
        <v>2749</v>
      </c>
      <c r="C1113" s="164">
        <v>53100</v>
      </c>
      <c r="D1113" s="221" t="s">
        <v>3149</v>
      </c>
      <c r="E1113" s="164" t="s">
        <v>1945</v>
      </c>
      <c r="F1113" s="218" t="s">
        <v>1946</v>
      </c>
      <c r="G1113" s="581">
        <v>55301.944464</v>
      </c>
      <c r="H1113" s="214">
        <v>34807.364639999993</v>
      </c>
      <c r="K1113" s="425" t="s">
        <v>2707</v>
      </c>
      <c r="L1113" s="95">
        <v>1</v>
      </c>
      <c r="M1113" s="12">
        <v>560</v>
      </c>
      <c r="N1113" s="12">
        <v>914</v>
      </c>
      <c r="O1113" s="12">
        <v>1876</v>
      </c>
      <c r="P1113" s="12">
        <v>845</v>
      </c>
      <c r="Q1113" s="12">
        <v>750</v>
      </c>
      <c r="R1113" s="12">
        <v>1135</v>
      </c>
      <c r="S1113" s="12">
        <v>2035</v>
      </c>
      <c r="T1113" s="12">
        <v>905</v>
      </c>
      <c r="U1113" s="12" t="s">
        <v>1947</v>
      </c>
    </row>
    <row r="1114" spans="1:21">
      <c r="A1114" s="164" t="s">
        <v>3143</v>
      </c>
      <c r="B1114" s="164" t="s">
        <v>2749</v>
      </c>
      <c r="C1114" s="164">
        <v>53100</v>
      </c>
      <c r="D1114" s="221" t="s">
        <v>3147</v>
      </c>
      <c r="E1114" s="164" t="s">
        <v>1948</v>
      </c>
      <c r="F1114" s="218" t="s">
        <v>1949</v>
      </c>
      <c r="G1114" s="581">
        <v>32533.492823999994</v>
      </c>
      <c r="H1114" s="214">
        <v>20577.078431999995</v>
      </c>
      <c r="K1114" s="165">
        <v>6430028224357</v>
      </c>
      <c r="L1114" s="95">
        <v>1</v>
      </c>
      <c r="M1114" s="12">
        <v>560</v>
      </c>
      <c r="N1114" s="12">
        <v>914</v>
      </c>
      <c r="O1114" s="12">
        <v>1876</v>
      </c>
      <c r="P1114" s="12">
        <v>265</v>
      </c>
      <c r="Q1114" s="12">
        <v>750</v>
      </c>
      <c r="R1114" s="12">
        <v>1135</v>
      </c>
      <c r="S1114" s="12">
        <v>2035</v>
      </c>
      <c r="T1114" s="12">
        <v>333</v>
      </c>
      <c r="U1114" s="12" t="s">
        <v>1950</v>
      </c>
    </row>
    <row r="1115" spans="1:21">
      <c r="A1115" s="164" t="s">
        <v>3143</v>
      </c>
      <c r="B1115" s="164" t="s">
        <v>2749</v>
      </c>
      <c r="C1115" s="164">
        <v>53100</v>
      </c>
      <c r="D1115" s="221" t="s">
        <v>3148</v>
      </c>
      <c r="E1115" s="164" t="s">
        <v>1951</v>
      </c>
      <c r="F1115" s="218" t="s">
        <v>1952</v>
      </c>
      <c r="G1115" s="581">
        <v>42495.168275999989</v>
      </c>
      <c r="H1115" s="214">
        <v>26803.127555999992</v>
      </c>
      <c r="K1115" s="165">
        <v>6430028224364</v>
      </c>
      <c r="L1115" s="95">
        <v>1</v>
      </c>
      <c r="M1115" s="12">
        <v>560</v>
      </c>
      <c r="N1115" s="12">
        <v>914</v>
      </c>
      <c r="O1115" s="12">
        <v>1876</v>
      </c>
      <c r="P1115" s="12">
        <v>680</v>
      </c>
      <c r="Q1115" s="12">
        <v>750</v>
      </c>
      <c r="R1115" s="12">
        <v>1135</v>
      </c>
      <c r="S1115" s="12">
        <v>2035</v>
      </c>
      <c r="T1115" s="12">
        <v>618</v>
      </c>
      <c r="U1115" s="12" t="s">
        <v>1953</v>
      </c>
    </row>
    <row r="1116" spans="1:21">
      <c r="A1116" s="164" t="s">
        <v>3143</v>
      </c>
      <c r="B1116" s="164" t="s">
        <v>2749</v>
      </c>
      <c r="C1116" s="164">
        <v>53100</v>
      </c>
      <c r="D1116" s="221" t="s">
        <v>3148</v>
      </c>
      <c r="E1116" s="164" t="s">
        <v>1954</v>
      </c>
      <c r="F1116" s="218" t="s">
        <v>1955</v>
      </c>
      <c r="G1116" s="581">
        <v>44985.575339999989</v>
      </c>
      <c r="H1116" s="214">
        <v>28359.635903999995</v>
      </c>
      <c r="K1116" s="165">
        <v>6430028224371</v>
      </c>
      <c r="L1116" s="95">
        <v>1</v>
      </c>
      <c r="M1116" s="12">
        <v>560</v>
      </c>
      <c r="N1116" s="12">
        <v>914</v>
      </c>
      <c r="O1116" s="12">
        <v>1876</v>
      </c>
      <c r="P1116" s="12">
        <v>780</v>
      </c>
      <c r="Q1116" s="12">
        <v>750</v>
      </c>
      <c r="R1116" s="12">
        <v>1135</v>
      </c>
      <c r="S1116" s="12">
        <v>2035</v>
      </c>
      <c r="T1116" s="12">
        <v>748</v>
      </c>
      <c r="U1116" s="12" t="s">
        <v>1956</v>
      </c>
    </row>
    <row r="1117" spans="1:21">
      <c r="A1117" s="164" t="s">
        <v>3143</v>
      </c>
      <c r="B1117" s="164" t="s">
        <v>2749</v>
      </c>
      <c r="C1117" s="164">
        <v>53100</v>
      </c>
      <c r="D1117" s="221" t="s">
        <v>3148</v>
      </c>
      <c r="E1117" s="164" t="s">
        <v>1957</v>
      </c>
      <c r="F1117" s="218" t="s">
        <v>1958</v>
      </c>
      <c r="G1117" s="581">
        <v>47476.013867999987</v>
      </c>
      <c r="H1117" s="214">
        <v>29916.144251999991</v>
      </c>
      <c r="K1117" s="165">
        <v>6430028224388</v>
      </c>
      <c r="L1117" s="95">
        <v>1</v>
      </c>
      <c r="M1117" s="12">
        <v>560</v>
      </c>
      <c r="N1117" s="12">
        <v>914</v>
      </c>
      <c r="O1117" s="12">
        <v>1876</v>
      </c>
      <c r="P1117" s="12">
        <v>880</v>
      </c>
      <c r="Q1117" s="12">
        <v>750</v>
      </c>
      <c r="R1117" s="12">
        <v>1135</v>
      </c>
      <c r="S1117" s="12">
        <v>2035</v>
      </c>
      <c r="T1117" s="12">
        <v>848</v>
      </c>
      <c r="U1117" s="12" t="s">
        <v>1959</v>
      </c>
    </row>
    <row r="1118" spans="1:21">
      <c r="A1118" s="164" t="s">
        <v>3143</v>
      </c>
      <c r="B1118" s="180" t="s">
        <v>2749</v>
      </c>
      <c r="C1118" s="164">
        <v>53100</v>
      </c>
      <c r="D1118" s="221" t="s">
        <v>3149</v>
      </c>
      <c r="E1118" s="164" t="s">
        <v>4651</v>
      </c>
      <c r="F1118" s="218" t="s">
        <v>4652</v>
      </c>
      <c r="G1118" s="581">
        <v>50510.849603399998</v>
      </c>
      <c r="H1118" s="214">
        <v>31812.928523279992</v>
      </c>
      <c r="K1118" s="425" t="s">
        <v>2707</v>
      </c>
      <c r="L1118" s="95">
        <v>1</v>
      </c>
      <c r="M1118" s="12">
        <v>560</v>
      </c>
      <c r="N1118" s="12">
        <v>914</v>
      </c>
      <c r="O1118" s="12">
        <v>1876</v>
      </c>
      <c r="P1118" s="12">
        <v>680</v>
      </c>
      <c r="Q1118" s="12">
        <v>750</v>
      </c>
      <c r="R1118" s="12">
        <v>1135</v>
      </c>
      <c r="S1118" s="12">
        <v>2035</v>
      </c>
      <c r="U1118" s="12" t="s">
        <v>4671</v>
      </c>
    </row>
    <row r="1119" spans="1:21">
      <c r="A1119" s="164" t="s">
        <v>3143</v>
      </c>
      <c r="B1119" s="180" t="s">
        <v>2749</v>
      </c>
      <c r="C1119" s="164">
        <v>53100</v>
      </c>
      <c r="D1119" s="221" t="s">
        <v>3149</v>
      </c>
      <c r="E1119" s="164" t="s">
        <v>1960</v>
      </c>
      <c r="F1119" s="218" t="s">
        <v>1961</v>
      </c>
      <c r="G1119" s="581">
        <v>54263.836979999993</v>
      </c>
      <c r="H1119" s="214">
        <v>34158.545495999992</v>
      </c>
      <c r="K1119" s="425" t="s">
        <v>2707</v>
      </c>
      <c r="L1119" s="95">
        <v>1</v>
      </c>
      <c r="M1119" s="12">
        <v>560</v>
      </c>
      <c r="N1119" s="12">
        <v>914</v>
      </c>
      <c r="O1119" s="12">
        <v>1876</v>
      </c>
      <c r="P1119" s="12">
        <v>752</v>
      </c>
      <c r="Q1119" s="12">
        <v>750</v>
      </c>
      <c r="R1119" s="12">
        <v>1135</v>
      </c>
      <c r="S1119" s="12">
        <v>2035</v>
      </c>
      <c r="T1119" s="12">
        <v>812</v>
      </c>
      <c r="U1119" s="12" t="s">
        <v>1962</v>
      </c>
    </row>
    <row r="1120" spans="1:21">
      <c r="A1120" s="164" t="s">
        <v>3143</v>
      </c>
      <c r="B1120" s="180" t="s">
        <v>2749</v>
      </c>
      <c r="C1120" s="164">
        <v>53100</v>
      </c>
      <c r="D1120" s="221" t="s">
        <v>3149</v>
      </c>
      <c r="E1120" s="164" t="s">
        <v>1963</v>
      </c>
      <c r="F1120" s="218" t="s">
        <v>1964</v>
      </c>
      <c r="G1120" s="581">
        <v>57693.192731999989</v>
      </c>
      <c r="H1120" s="214">
        <v>36301.888907999994</v>
      </c>
      <c r="K1120" s="425" t="s">
        <v>2707</v>
      </c>
      <c r="L1120" s="95">
        <v>1</v>
      </c>
      <c r="M1120" s="12">
        <v>560</v>
      </c>
      <c r="N1120" s="12">
        <v>914</v>
      </c>
      <c r="O1120" s="12">
        <v>1876</v>
      </c>
      <c r="P1120" s="12">
        <v>845</v>
      </c>
      <c r="Q1120" s="12">
        <v>750</v>
      </c>
      <c r="R1120" s="12">
        <v>1135</v>
      </c>
      <c r="S1120" s="12">
        <v>2035</v>
      </c>
      <c r="T1120" s="12">
        <v>905</v>
      </c>
      <c r="U1120" s="12" t="s">
        <v>1965</v>
      </c>
    </row>
    <row r="1121" spans="1:21">
      <c r="A1121" s="164" t="s">
        <v>3143</v>
      </c>
      <c r="B1121" s="164" t="s">
        <v>2749</v>
      </c>
      <c r="C1121" s="164">
        <v>53100</v>
      </c>
      <c r="D1121" s="221" t="s">
        <v>3147</v>
      </c>
      <c r="E1121" s="164" t="s">
        <v>1966</v>
      </c>
      <c r="F1121" s="218" t="s">
        <v>1967</v>
      </c>
      <c r="G1121" s="581">
        <v>34543.790711999995</v>
      </c>
      <c r="H1121" s="214">
        <v>21833.514611999995</v>
      </c>
      <c r="K1121" s="165">
        <v>6430028224395</v>
      </c>
      <c r="L1121" s="95">
        <v>1</v>
      </c>
      <c r="M1121" s="12">
        <v>560</v>
      </c>
      <c r="N1121" s="12">
        <v>914</v>
      </c>
      <c r="O1121" s="12">
        <v>1876</v>
      </c>
      <c r="P1121" s="12">
        <v>265</v>
      </c>
      <c r="Q1121" s="12">
        <v>750</v>
      </c>
      <c r="R1121" s="12">
        <v>1135</v>
      </c>
      <c r="S1121" s="12">
        <v>2035</v>
      </c>
      <c r="T1121" s="12">
        <v>333</v>
      </c>
      <c r="U1121" s="12" t="s">
        <v>1968</v>
      </c>
    </row>
    <row r="1122" spans="1:21">
      <c r="A1122" s="164" t="s">
        <v>3143</v>
      </c>
      <c r="B1122" s="164" t="s">
        <v>2749</v>
      </c>
      <c r="C1122" s="164">
        <v>53100</v>
      </c>
      <c r="D1122" s="221" t="s">
        <v>3148</v>
      </c>
      <c r="E1122" s="164" t="s">
        <v>1969</v>
      </c>
      <c r="F1122" s="218" t="s">
        <v>1970</v>
      </c>
      <c r="G1122" s="581">
        <v>44505.434699999998</v>
      </c>
      <c r="H1122" s="214">
        <v>28059.548003999993</v>
      </c>
      <c r="K1122" s="165">
        <v>6430028224401</v>
      </c>
      <c r="L1122" s="95">
        <v>1</v>
      </c>
      <c r="M1122" s="12">
        <v>560</v>
      </c>
      <c r="N1122" s="12">
        <v>914</v>
      </c>
      <c r="O1122" s="12">
        <v>1876</v>
      </c>
      <c r="P1122" s="12">
        <v>680</v>
      </c>
      <c r="Q1122" s="12">
        <v>750</v>
      </c>
      <c r="R1122" s="12">
        <v>1135</v>
      </c>
      <c r="S1122" s="12">
        <v>2035</v>
      </c>
      <c r="T1122" s="12">
        <v>618</v>
      </c>
      <c r="U1122" s="12" t="s">
        <v>1971</v>
      </c>
    </row>
    <row r="1123" spans="1:21">
      <c r="A1123" s="164" t="s">
        <v>3143</v>
      </c>
      <c r="B1123" s="164" t="s">
        <v>2749</v>
      </c>
      <c r="C1123" s="164">
        <v>53100</v>
      </c>
      <c r="D1123" s="221" t="s">
        <v>3148</v>
      </c>
      <c r="E1123" s="164" t="s">
        <v>1972</v>
      </c>
      <c r="F1123" s="218" t="s">
        <v>1973</v>
      </c>
      <c r="G1123" s="581">
        <v>46995.873227999989</v>
      </c>
      <c r="H1123" s="214">
        <v>29616.072083999992</v>
      </c>
      <c r="K1123" s="165">
        <v>6430028224418</v>
      </c>
      <c r="L1123" s="95">
        <v>1</v>
      </c>
      <c r="M1123" s="12">
        <v>560</v>
      </c>
      <c r="N1123" s="12">
        <v>914</v>
      </c>
      <c r="O1123" s="12">
        <v>1876</v>
      </c>
      <c r="P1123" s="12">
        <v>752</v>
      </c>
      <c r="Q1123" s="12">
        <v>750</v>
      </c>
      <c r="R1123" s="12">
        <v>1135</v>
      </c>
      <c r="S1123" s="12">
        <v>2035</v>
      </c>
      <c r="T1123" s="12">
        <v>748</v>
      </c>
      <c r="U1123" s="12" t="s">
        <v>1974</v>
      </c>
    </row>
    <row r="1124" spans="1:21">
      <c r="A1124" s="164" t="s">
        <v>3143</v>
      </c>
      <c r="B1124" s="164" t="s">
        <v>2749</v>
      </c>
      <c r="C1124" s="164">
        <v>53100</v>
      </c>
      <c r="D1124" s="221" t="s">
        <v>3148</v>
      </c>
      <c r="E1124" s="164" t="s">
        <v>1975</v>
      </c>
      <c r="F1124" s="218" t="s">
        <v>1976</v>
      </c>
      <c r="G1124" s="581">
        <v>49486.264559999989</v>
      </c>
      <c r="H1124" s="214">
        <v>31172.564699999995</v>
      </c>
      <c r="K1124" s="165">
        <v>6430028224425</v>
      </c>
      <c r="L1124" s="95">
        <v>1</v>
      </c>
      <c r="M1124" s="12">
        <v>560</v>
      </c>
      <c r="N1124" s="12">
        <v>914</v>
      </c>
      <c r="O1124" s="12">
        <v>1876</v>
      </c>
      <c r="P1124" s="12">
        <v>845</v>
      </c>
      <c r="Q1124" s="12">
        <v>750</v>
      </c>
      <c r="R1124" s="12">
        <v>1135</v>
      </c>
      <c r="S1124" s="12">
        <v>2035</v>
      </c>
      <c r="T1124" s="12">
        <v>848</v>
      </c>
      <c r="U1124" s="12" t="s">
        <v>1977</v>
      </c>
    </row>
    <row r="1125" spans="1:21">
      <c r="A1125" s="164" t="s">
        <v>3143</v>
      </c>
      <c r="B1125" s="180" t="s">
        <v>2749</v>
      </c>
      <c r="C1125" s="164">
        <v>53100</v>
      </c>
      <c r="D1125" s="221" t="s">
        <v>3149</v>
      </c>
      <c r="E1125" s="164" t="s">
        <v>4653</v>
      </c>
      <c r="F1125" s="218" t="s">
        <v>4654</v>
      </c>
      <c r="G1125" s="581">
        <v>52649.179069680002</v>
      </c>
      <c r="H1125" s="214">
        <v>33149.389926239994</v>
      </c>
      <c r="K1125" s="425" t="s">
        <v>2707</v>
      </c>
      <c r="L1125" s="95">
        <v>1</v>
      </c>
      <c r="M1125" s="12">
        <v>560</v>
      </c>
      <c r="N1125" s="12">
        <v>914</v>
      </c>
      <c r="O1125" s="12">
        <v>1876</v>
      </c>
      <c r="P1125" s="12">
        <v>680</v>
      </c>
      <c r="Q1125" s="12">
        <v>750</v>
      </c>
      <c r="R1125" s="12">
        <v>1135</v>
      </c>
      <c r="S1125" s="12">
        <v>2035</v>
      </c>
      <c r="U1125" s="12" t="s">
        <v>4672</v>
      </c>
    </row>
    <row r="1126" spans="1:21">
      <c r="A1126" s="164" t="s">
        <v>3143</v>
      </c>
      <c r="B1126" s="180" t="s">
        <v>2749</v>
      </c>
      <c r="C1126" s="164">
        <v>53100</v>
      </c>
      <c r="D1126" s="221" t="s">
        <v>3149</v>
      </c>
      <c r="E1126" s="164" t="s">
        <v>1978</v>
      </c>
      <c r="F1126" s="218" t="s">
        <v>1979</v>
      </c>
      <c r="G1126" s="581">
        <v>56563.115975999986</v>
      </c>
      <c r="H1126" s="214">
        <v>35595.600767999989</v>
      </c>
      <c r="K1126" s="425" t="s">
        <v>2707</v>
      </c>
      <c r="L1126" s="95">
        <v>1</v>
      </c>
      <c r="M1126" s="12">
        <v>560</v>
      </c>
      <c r="N1126" s="12">
        <v>914</v>
      </c>
      <c r="O1126" s="12">
        <v>1876</v>
      </c>
      <c r="P1126" s="12">
        <v>752</v>
      </c>
      <c r="Q1126" s="12">
        <v>750</v>
      </c>
      <c r="R1126" s="12">
        <v>1135</v>
      </c>
      <c r="S1126" s="12">
        <v>2035</v>
      </c>
      <c r="T1126" s="12">
        <v>812</v>
      </c>
      <c r="U1126" s="12" t="s">
        <v>1980</v>
      </c>
    </row>
    <row r="1127" spans="1:21">
      <c r="A1127" s="164" t="s">
        <v>3143</v>
      </c>
      <c r="B1127" s="180" t="s">
        <v>2749</v>
      </c>
      <c r="C1127" s="164">
        <v>53100</v>
      </c>
      <c r="D1127" s="221" t="s">
        <v>3149</v>
      </c>
      <c r="E1127" s="164" t="s">
        <v>1981</v>
      </c>
      <c r="F1127" s="218" t="s">
        <v>1982</v>
      </c>
      <c r="G1127" s="581">
        <v>59992.487459999997</v>
      </c>
      <c r="H1127" s="214">
        <v>37738.944179999991</v>
      </c>
      <c r="K1127" s="425" t="s">
        <v>2707</v>
      </c>
      <c r="L1127" s="95">
        <v>1</v>
      </c>
      <c r="M1127" s="12">
        <v>560</v>
      </c>
      <c r="N1127" s="12">
        <v>914</v>
      </c>
      <c r="O1127" s="12">
        <v>1876</v>
      </c>
      <c r="P1127" s="12">
        <v>845</v>
      </c>
      <c r="Q1127" s="12">
        <v>750</v>
      </c>
      <c r="R1127" s="12">
        <v>1135</v>
      </c>
      <c r="S1127" s="12">
        <v>2035</v>
      </c>
      <c r="T1127" s="12">
        <v>905</v>
      </c>
      <c r="U1127" s="12" t="s">
        <v>1983</v>
      </c>
    </row>
    <row r="1128" spans="1:21">
      <c r="A1128" s="164" t="s">
        <v>3143</v>
      </c>
      <c r="B1128" s="164" t="s">
        <v>2749</v>
      </c>
      <c r="C1128" s="164">
        <v>53100</v>
      </c>
      <c r="D1128" s="221" t="s">
        <v>3150</v>
      </c>
      <c r="E1128" s="164" t="s">
        <v>1984</v>
      </c>
      <c r="F1128" s="218" t="s">
        <v>1985</v>
      </c>
      <c r="G1128" s="581">
        <v>40144.225391999986</v>
      </c>
      <c r="H1128" s="214">
        <v>25333.790219999999</v>
      </c>
      <c r="K1128" s="165">
        <v>6430028224432</v>
      </c>
      <c r="L1128" s="95">
        <v>1</v>
      </c>
      <c r="M1128" s="12">
        <v>560</v>
      </c>
      <c r="N1128" s="12">
        <v>914</v>
      </c>
      <c r="O1128" s="12">
        <v>1876</v>
      </c>
      <c r="P1128" s="12">
        <v>656</v>
      </c>
      <c r="Q1128" s="12">
        <v>750</v>
      </c>
      <c r="R1128" s="12">
        <v>1135</v>
      </c>
      <c r="S1128" s="12">
        <v>2035</v>
      </c>
      <c r="T1128" s="12">
        <v>716</v>
      </c>
      <c r="U1128" s="12" t="s">
        <v>1986</v>
      </c>
    </row>
    <row r="1129" spans="1:21">
      <c r="A1129" s="164" t="s">
        <v>3143</v>
      </c>
      <c r="B1129" s="164" t="s">
        <v>2749</v>
      </c>
      <c r="C1129" s="164">
        <v>53100</v>
      </c>
      <c r="D1129" s="221" t="s">
        <v>3150</v>
      </c>
      <c r="E1129" s="164" t="s">
        <v>1987</v>
      </c>
      <c r="F1129" s="218" t="s">
        <v>1988</v>
      </c>
      <c r="G1129" s="581">
        <v>42901.447175999987</v>
      </c>
      <c r="H1129" s="214">
        <v>27057.057767999995</v>
      </c>
      <c r="K1129" s="165">
        <v>6430028224449</v>
      </c>
      <c r="L1129" s="95">
        <v>1</v>
      </c>
      <c r="M1129" s="12">
        <v>560</v>
      </c>
      <c r="N1129" s="12">
        <v>914</v>
      </c>
      <c r="O1129" s="12">
        <v>1876</v>
      </c>
      <c r="P1129" s="12">
        <v>749</v>
      </c>
      <c r="Q1129" s="12">
        <v>750</v>
      </c>
      <c r="R1129" s="12">
        <v>1135</v>
      </c>
      <c r="S1129" s="12">
        <v>2035</v>
      </c>
      <c r="T1129" s="12">
        <v>809</v>
      </c>
      <c r="U1129" s="12" t="s">
        <v>1989</v>
      </c>
    </row>
    <row r="1130" spans="1:21">
      <c r="A1130" s="164" t="s">
        <v>3143</v>
      </c>
      <c r="B1130" s="164" t="s">
        <v>2749</v>
      </c>
      <c r="C1130" s="164">
        <v>53100</v>
      </c>
      <c r="D1130" s="221" t="s">
        <v>3150</v>
      </c>
      <c r="E1130" s="164" t="s">
        <v>1990</v>
      </c>
      <c r="F1130" s="218" t="s">
        <v>1991</v>
      </c>
      <c r="G1130" s="581">
        <v>45658.700423999995</v>
      </c>
      <c r="H1130" s="214">
        <v>28780.325315999991</v>
      </c>
      <c r="K1130" s="165">
        <v>6430028224456</v>
      </c>
      <c r="L1130" s="95">
        <v>1</v>
      </c>
      <c r="M1130" s="12">
        <v>560</v>
      </c>
      <c r="N1130" s="12">
        <v>914</v>
      </c>
      <c r="O1130" s="12">
        <v>1876</v>
      </c>
      <c r="P1130" s="12">
        <v>842</v>
      </c>
      <c r="Q1130" s="12">
        <v>750</v>
      </c>
      <c r="R1130" s="12">
        <v>1135</v>
      </c>
      <c r="S1130" s="12">
        <v>2035</v>
      </c>
      <c r="T1130" s="12">
        <v>902</v>
      </c>
      <c r="U1130" s="12" t="s">
        <v>1992</v>
      </c>
    </row>
    <row r="1131" spans="1:21">
      <c r="A1131" s="164" t="s">
        <v>3143</v>
      </c>
      <c r="B1131" s="164" t="s">
        <v>2749</v>
      </c>
      <c r="C1131" s="164">
        <v>53100</v>
      </c>
      <c r="D1131" s="221" t="s">
        <v>3150</v>
      </c>
      <c r="E1131" s="164" t="s">
        <v>1993</v>
      </c>
      <c r="F1131" s="218" t="s">
        <v>1994</v>
      </c>
      <c r="G1131" s="581">
        <v>44992.151315999989</v>
      </c>
      <c r="H1131" s="214">
        <v>28363.741955999994</v>
      </c>
      <c r="K1131" s="165">
        <v>6430028224463</v>
      </c>
      <c r="L1131" s="95">
        <v>1</v>
      </c>
      <c r="M1131" s="12">
        <v>560</v>
      </c>
      <c r="N1131" s="12">
        <v>914</v>
      </c>
      <c r="O1131" s="12">
        <v>1876</v>
      </c>
      <c r="P1131" s="12">
        <v>749</v>
      </c>
      <c r="Q1131" s="12">
        <v>750</v>
      </c>
      <c r="R1131" s="12">
        <v>1135</v>
      </c>
      <c r="S1131" s="12">
        <v>2035</v>
      </c>
      <c r="T1131" s="12">
        <v>809</v>
      </c>
      <c r="U1131" s="12" t="s">
        <v>1995</v>
      </c>
    </row>
    <row r="1132" spans="1:21">
      <c r="A1132" s="164" t="s">
        <v>3143</v>
      </c>
      <c r="B1132" s="164" t="s">
        <v>2749</v>
      </c>
      <c r="C1132" s="164">
        <v>53100</v>
      </c>
      <c r="D1132" s="221" t="s">
        <v>3150</v>
      </c>
      <c r="E1132" s="164" t="s">
        <v>1996</v>
      </c>
      <c r="F1132" s="218" t="s">
        <v>1997</v>
      </c>
      <c r="G1132" s="581">
        <v>47749.420295999989</v>
      </c>
      <c r="H1132" s="214">
        <v>30087.040967999994</v>
      </c>
      <c r="K1132" s="165">
        <v>6430028224470</v>
      </c>
      <c r="L1132" s="95">
        <v>1</v>
      </c>
      <c r="M1132" s="12">
        <v>560</v>
      </c>
      <c r="N1132" s="12">
        <v>914</v>
      </c>
      <c r="O1132" s="12">
        <v>1876</v>
      </c>
      <c r="P1132" s="12">
        <v>842</v>
      </c>
      <c r="Q1132" s="12">
        <v>750</v>
      </c>
      <c r="R1132" s="12">
        <v>1135</v>
      </c>
      <c r="S1132" s="12">
        <v>2035</v>
      </c>
      <c r="T1132" s="12">
        <v>902</v>
      </c>
      <c r="U1132" s="12" t="s">
        <v>1998</v>
      </c>
    </row>
    <row r="1133" spans="1:21">
      <c r="A1133" s="164" t="s">
        <v>3143</v>
      </c>
      <c r="B1133" s="164" t="s">
        <v>2749</v>
      </c>
      <c r="C1133" s="164">
        <v>53100</v>
      </c>
      <c r="D1133" s="221" t="s">
        <v>3150</v>
      </c>
      <c r="E1133" s="164" t="s">
        <v>1999</v>
      </c>
      <c r="F1133" s="218" t="s">
        <v>2000</v>
      </c>
      <c r="G1133" s="581">
        <v>47002.464935999997</v>
      </c>
      <c r="H1133" s="214">
        <v>29620.178135999999</v>
      </c>
      <c r="K1133" s="165">
        <v>6430028224487</v>
      </c>
      <c r="L1133" s="95">
        <v>1</v>
      </c>
      <c r="M1133" s="12">
        <v>560</v>
      </c>
      <c r="N1133" s="12">
        <v>914</v>
      </c>
      <c r="O1133" s="12">
        <v>1876</v>
      </c>
      <c r="P1133" s="12">
        <v>749</v>
      </c>
      <c r="Q1133" s="12">
        <v>750</v>
      </c>
      <c r="R1133" s="12">
        <v>1135</v>
      </c>
      <c r="S1133" s="12">
        <v>2035</v>
      </c>
      <c r="T1133" s="12">
        <v>809</v>
      </c>
      <c r="U1133" s="12" t="s">
        <v>2001</v>
      </c>
    </row>
    <row r="1134" spans="1:21">
      <c r="A1134" s="164" t="s">
        <v>3143</v>
      </c>
      <c r="B1134" s="164" t="s">
        <v>2749</v>
      </c>
      <c r="C1134" s="164">
        <v>53100</v>
      </c>
      <c r="D1134" s="221" t="s">
        <v>3150</v>
      </c>
      <c r="E1134" s="164" t="s">
        <v>2002</v>
      </c>
      <c r="F1134" s="218" t="s">
        <v>2003</v>
      </c>
      <c r="G1134" s="581">
        <v>49759.70245199999</v>
      </c>
      <c r="H1134" s="214">
        <v>31343.461415999987</v>
      </c>
      <c r="K1134" s="165">
        <v>6430028224494</v>
      </c>
      <c r="L1134" s="95">
        <v>1</v>
      </c>
      <c r="M1134" s="12">
        <v>560</v>
      </c>
      <c r="N1134" s="12">
        <v>914</v>
      </c>
      <c r="O1134" s="12">
        <v>1876</v>
      </c>
      <c r="P1134" s="12">
        <v>842</v>
      </c>
      <c r="Q1134" s="12">
        <v>750</v>
      </c>
      <c r="R1134" s="12">
        <v>1135</v>
      </c>
      <c r="S1134" s="12">
        <v>2035</v>
      </c>
      <c r="T1134" s="12">
        <v>902</v>
      </c>
      <c r="U1134" s="12" t="s">
        <v>2004</v>
      </c>
    </row>
    <row r="1135" spans="1:21">
      <c r="A1135" s="164" t="s">
        <v>3143</v>
      </c>
      <c r="B1135" s="164" t="s">
        <v>2749</v>
      </c>
      <c r="C1135" s="164">
        <v>53100</v>
      </c>
      <c r="D1135" s="221" t="s">
        <v>3151</v>
      </c>
      <c r="E1135" s="164" t="s">
        <v>2005</v>
      </c>
      <c r="F1135" s="218" t="s">
        <v>2006</v>
      </c>
      <c r="G1135" s="581">
        <v>41471.770211999996</v>
      </c>
      <c r="H1135" s="214">
        <v>26163.511631999998</v>
      </c>
      <c r="K1135" s="165">
        <v>6430028224500</v>
      </c>
      <c r="L1135" s="95">
        <v>1</v>
      </c>
      <c r="M1135" s="12">
        <v>560</v>
      </c>
      <c r="N1135" s="12">
        <v>914</v>
      </c>
      <c r="O1135" s="12">
        <v>1876</v>
      </c>
      <c r="P1135" s="12">
        <v>659</v>
      </c>
      <c r="Q1135" s="12">
        <v>750</v>
      </c>
      <c r="R1135" s="12">
        <v>1135</v>
      </c>
      <c r="S1135" s="12">
        <v>2035</v>
      </c>
      <c r="T1135" s="12">
        <v>719</v>
      </c>
      <c r="U1135" s="12" t="s">
        <v>2007</v>
      </c>
    </row>
    <row r="1136" spans="1:21">
      <c r="A1136" s="164" t="s">
        <v>3143</v>
      </c>
      <c r="B1136" s="164" t="s">
        <v>2749</v>
      </c>
      <c r="C1136" s="164">
        <v>53100</v>
      </c>
      <c r="D1136" s="221" t="s">
        <v>3151</v>
      </c>
      <c r="E1136" s="164" t="s">
        <v>2008</v>
      </c>
      <c r="F1136" s="218" t="s">
        <v>2009</v>
      </c>
      <c r="G1136" s="581">
        <v>44229.00772799999</v>
      </c>
      <c r="H1136" s="214">
        <v>27886.77917999999</v>
      </c>
      <c r="K1136" s="165">
        <v>6430028224517</v>
      </c>
      <c r="L1136" s="95">
        <v>1</v>
      </c>
      <c r="M1136" s="12">
        <v>560</v>
      </c>
      <c r="N1136" s="12">
        <v>914</v>
      </c>
      <c r="O1136" s="12">
        <v>1876</v>
      </c>
      <c r="P1136" s="12">
        <v>752</v>
      </c>
      <c r="Q1136" s="12">
        <v>750</v>
      </c>
      <c r="R1136" s="12">
        <v>1135</v>
      </c>
      <c r="S1136" s="12">
        <v>2035</v>
      </c>
      <c r="T1136" s="12">
        <v>812</v>
      </c>
      <c r="U1136" s="12" t="s">
        <v>2010</v>
      </c>
    </row>
    <row r="1137" spans="1:21">
      <c r="A1137" s="164" t="s">
        <v>3143</v>
      </c>
      <c r="B1137" s="164" t="s">
        <v>2749</v>
      </c>
      <c r="C1137" s="164">
        <v>53100</v>
      </c>
      <c r="D1137" s="221" t="s">
        <v>3151</v>
      </c>
      <c r="E1137" s="164" t="s">
        <v>2011</v>
      </c>
      <c r="F1137" s="218" t="s">
        <v>2012</v>
      </c>
      <c r="G1137" s="581">
        <v>46986.27670799999</v>
      </c>
      <c r="H1137" s="214">
        <v>29610.07819199999</v>
      </c>
      <c r="K1137" s="165">
        <v>6430028224524</v>
      </c>
      <c r="L1137" s="95">
        <v>1</v>
      </c>
      <c r="M1137" s="12">
        <v>560</v>
      </c>
      <c r="N1137" s="12">
        <v>914</v>
      </c>
      <c r="O1137" s="12">
        <v>1876</v>
      </c>
      <c r="P1137" s="12">
        <v>845</v>
      </c>
      <c r="Q1137" s="12">
        <v>750</v>
      </c>
      <c r="R1137" s="12">
        <v>1135</v>
      </c>
      <c r="S1137" s="12">
        <v>2035</v>
      </c>
      <c r="T1137" s="12">
        <v>905</v>
      </c>
      <c r="U1137" s="12" t="s">
        <v>2013</v>
      </c>
    </row>
    <row r="1138" spans="1:21">
      <c r="A1138" s="164" t="s">
        <v>3143</v>
      </c>
      <c r="B1138" s="164" t="s">
        <v>2749</v>
      </c>
      <c r="C1138" s="164">
        <v>53100</v>
      </c>
      <c r="D1138" s="221" t="s">
        <v>3151</v>
      </c>
      <c r="E1138" s="164" t="s">
        <v>2014</v>
      </c>
      <c r="F1138" s="218" t="s">
        <v>2015</v>
      </c>
      <c r="G1138" s="581">
        <v>46319.711867999991</v>
      </c>
      <c r="H1138" s="214">
        <v>29193.463367999993</v>
      </c>
      <c r="K1138" s="165">
        <v>6430028224531</v>
      </c>
      <c r="L1138" s="95">
        <v>1</v>
      </c>
      <c r="M1138" s="12">
        <v>560</v>
      </c>
      <c r="N1138" s="12">
        <v>914</v>
      </c>
      <c r="O1138" s="12">
        <v>1876</v>
      </c>
      <c r="P1138" s="12">
        <v>752</v>
      </c>
      <c r="Q1138" s="12">
        <v>750</v>
      </c>
      <c r="R1138" s="12">
        <v>1135</v>
      </c>
      <c r="S1138" s="12">
        <v>2035</v>
      </c>
      <c r="T1138" s="12">
        <v>812</v>
      </c>
      <c r="U1138" s="12" t="s">
        <v>2016</v>
      </c>
    </row>
    <row r="1139" spans="1:21">
      <c r="A1139" s="164" t="s">
        <v>3143</v>
      </c>
      <c r="B1139" s="164" t="s">
        <v>2749</v>
      </c>
      <c r="C1139" s="164">
        <v>53100</v>
      </c>
      <c r="D1139" s="221" t="s">
        <v>3151</v>
      </c>
      <c r="E1139" s="164" t="s">
        <v>2017</v>
      </c>
      <c r="F1139" s="218" t="s">
        <v>2018</v>
      </c>
      <c r="G1139" s="581">
        <v>49076.980847999992</v>
      </c>
      <c r="H1139" s="214">
        <v>30916.762379999993</v>
      </c>
      <c r="K1139" s="165">
        <v>6430028224548</v>
      </c>
      <c r="L1139" s="95">
        <v>1</v>
      </c>
      <c r="M1139" s="12">
        <v>560</v>
      </c>
      <c r="N1139" s="12">
        <v>914</v>
      </c>
      <c r="O1139" s="12">
        <v>1876</v>
      </c>
      <c r="P1139" s="12">
        <v>845</v>
      </c>
      <c r="Q1139" s="12">
        <v>750</v>
      </c>
      <c r="R1139" s="12">
        <v>1135</v>
      </c>
      <c r="S1139" s="12">
        <v>2035</v>
      </c>
      <c r="T1139" s="12">
        <v>905</v>
      </c>
      <c r="U1139" s="12" t="s">
        <v>2019</v>
      </c>
    </row>
    <row r="1140" spans="1:21">
      <c r="A1140" s="164" t="s">
        <v>3143</v>
      </c>
      <c r="B1140" s="164" t="s">
        <v>2749</v>
      </c>
      <c r="C1140" s="164">
        <v>53100</v>
      </c>
      <c r="D1140" s="221" t="s">
        <v>3151</v>
      </c>
      <c r="E1140" s="164" t="s">
        <v>2020</v>
      </c>
      <c r="F1140" s="218" t="s">
        <v>2021</v>
      </c>
      <c r="G1140" s="581">
        <v>48330.025487999992</v>
      </c>
      <c r="H1140" s="214">
        <v>30449.91527999999</v>
      </c>
      <c r="K1140" s="165">
        <v>6430028224555</v>
      </c>
      <c r="L1140" s="95">
        <v>1</v>
      </c>
      <c r="M1140" s="12">
        <v>560</v>
      </c>
      <c r="N1140" s="12">
        <v>914</v>
      </c>
      <c r="O1140" s="12">
        <v>1876</v>
      </c>
      <c r="P1140" s="12">
        <v>752</v>
      </c>
      <c r="Q1140" s="12">
        <v>750</v>
      </c>
      <c r="R1140" s="12">
        <v>1135</v>
      </c>
      <c r="S1140" s="12">
        <v>2035</v>
      </c>
      <c r="T1140" s="12">
        <v>812</v>
      </c>
      <c r="U1140" s="12" t="s">
        <v>2022</v>
      </c>
    </row>
    <row r="1141" spans="1:21">
      <c r="A1141" s="164" t="s">
        <v>3143</v>
      </c>
      <c r="B1141" s="164" t="s">
        <v>2749</v>
      </c>
      <c r="C1141" s="164">
        <v>53100</v>
      </c>
      <c r="D1141" s="221" t="s">
        <v>3151</v>
      </c>
      <c r="E1141" s="164" t="s">
        <v>2023</v>
      </c>
      <c r="F1141" s="218" t="s">
        <v>2024</v>
      </c>
      <c r="G1141" s="581">
        <v>51087.247271999993</v>
      </c>
      <c r="H1141" s="214">
        <v>32173.18282799999</v>
      </c>
      <c r="K1141" s="165">
        <v>6430028224562</v>
      </c>
      <c r="L1141" s="95">
        <v>1</v>
      </c>
      <c r="M1141" s="12">
        <v>560</v>
      </c>
      <c r="N1141" s="12">
        <v>914</v>
      </c>
      <c r="O1141" s="12">
        <v>1876</v>
      </c>
      <c r="P1141" s="12">
        <v>845</v>
      </c>
      <c r="Q1141" s="12">
        <v>750</v>
      </c>
      <c r="R1141" s="12">
        <v>1135</v>
      </c>
      <c r="S1141" s="12">
        <v>2035</v>
      </c>
      <c r="T1141" s="12">
        <v>905</v>
      </c>
      <c r="U1141" s="12" t="s">
        <v>2025</v>
      </c>
    </row>
    <row r="1142" spans="1:21">
      <c r="A1142" s="164" t="s">
        <v>3143</v>
      </c>
      <c r="B1142" s="164" t="s">
        <v>2749</v>
      </c>
      <c r="C1142" s="164">
        <v>53200</v>
      </c>
      <c r="D1142" s="221" t="s">
        <v>3144</v>
      </c>
      <c r="E1142" s="164" t="s">
        <v>2026</v>
      </c>
      <c r="F1142" s="218" t="s">
        <v>2027</v>
      </c>
      <c r="G1142" s="581">
        <v>33867.55069199999</v>
      </c>
      <c r="H1142" s="214">
        <v>21410.874431999997</v>
      </c>
      <c r="K1142" s="165">
        <v>6430028224579</v>
      </c>
      <c r="L1142" s="95">
        <v>1</v>
      </c>
      <c r="M1142" s="12">
        <v>560</v>
      </c>
      <c r="N1142" s="12">
        <v>914</v>
      </c>
      <c r="O1142" s="12">
        <v>1876</v>
      </c>
      <c r="P1142" s="12">
        <v>288</v>
      </c>
      <c r="Q1142" s="12">
        <v>750</v>
      </c>
      <c r="R1142" s="12">
        <v>1135</v>
      </c>
      <c r="S1142" s="12">
        <v>2035</v>
      </c>
      <c r="T1142" s="12">
        <v>358</v>
      </c>
      <c r="U1142" s="12" t="s">
        <v>2028</v>
      </c>
    </row>
    <row r="1143" spans="1:21">
      <c r="A1143" s="164" t="s">
        <v>3143</v>
      </c>
      <c r="B1143" s="164" t="s">
        <v>2749</v>
      </c>
      <c r="C1143" s="164">
        <v>53200</v>
      </c>
      <c r="D1143" s="221" t="s">
        <v>3145</v>
      </c>
      <c r="E1143" s="164" t="s">
        <v>2029</v>
      </c>
      <c r="F1143" s="218" t="s">
        <v>2030</v>
      </c>
      <c r="G1143" s="581">
        <v>46319.633207999985</v>
      </c>
      <c r="H1143" s="214">
        <v>29193.416171999994</v>
      </c>
      <c r="K1143" s="165">
        <v>6430028224586</v>
      </c>
      <c r="L1143" s="95">
        <v>1</v>
      </c>
      <c r="M1143" s="12">
        <v>560</v>
      </c>
      <c r="N1143" s="12">
        <v>914</v>
      </c>
      <c r="O1143" s="12">
        <v>1876</v>
      </c>
      <c r="P1143" s="12">
        <v>773</v>
      </c>
      <c r="Q1143" s="12">
        <v>750</v>
      </c>
      <c r="R1143" s="12">
        <v>1135</v>
      </c>
      <c r="S1143" s="12">
        <v>2035</v>
      </c>
      <c r="T1143" s="12">
        <v>843</v>
      </c>
      <c r="U1143" s="12" t="s">
        <v>2031</v>
      </c>
    </row>
    <row r="1144" spans="1:21">
      <c r="A1144" s="164" t="s">
        <v>3143</v>
      </c>
      <c r="B1144" s="164" t="s">
        <v>2749</v>
      </c>
      <c r="C1144" s="164">
        <v>53200</v>
      </c>
      <c r="D1144" s="221" t="s">
        <v>3145</v>
      </c>
      <c r="E1144" s="164" t="s">
        <v>2032</v>
      </c>
      <c r="F1144" s="218" t="s">
        <v>2033</v>
      </c>
      <c r="G1144" s="581">
        <v>48810.040271999991</v>
      </c>
      <c r="H1144" s="214">
        <v>30749.924519999993</v>
      </c>
      <c r="K1144" s="165">
        <v>6430028224593</v>
      </c>
      <c r="L1144" s="95">
        <v>1</v>
      </c>
      <c r="M1144" s="12">
        <v>560</v>
      </c>
      <c r="N1144" s="12">
        <v>914</v>
      </c>
      <c r="O1144" s="12">
        <v>1876</v>
      </c>
      <c r="P1144" s="12">
        <v>870</v>
      </c>
      <c r="Q1144" s="12">
        <v>750</v>
      </c>
      <c r="R1144" s="12">
        <v>1135</v>
      </c>
      <c r="S1144" s="12">
        <v>2035</v>
      </c>
      <c r="T1144" s="12">
        <v>940</v>
      </c>
      <c r="U1144" s="12" t="s">
        <v>2034</v>
      </c>
    </row>
    <row r="1145" spans="1:21">
      <c r="A1145" s="164" t="s">
        <v>3143</v>
      </c>
      <c r="B1145" s="180" t="s">
        <v>2749</v>
      </c>
      <c r="C1145" s="164">
        <v>53200</v>
      </c>
      <c r="D1145" s="221" t="s">
        <v>3146</v>
      </c>
      <c r="E1145" s="164" t="s">
        <v>4655</v>
      </c>
      <c r="F1145" s="218" t="s">
        <v>4656</v>
      </c>
      <c r="G1145" s="581">
        <v>55119.173234399997</v>
      </c>
      <c r="H1145" s="214">
        <v>34693.125306119997</v>
      </c>
      <c r="K1145" s="425" t="s">
        <v>2707</v>
      </c>
      <c r="L1145" s="95">
        <v>1</v>
      </c>
      <c r="M1145" s="12">
        <v>560</v>
      </c>
      <c r="N1145" s="12">
        <v>914</v>
      </c>
      <c r="O1145" s="12">
        <v>1876</v>
      </c>
      <c r="P1145" s="12">
        <v>773</v>
      </c>
      <c r="Q1145" s="12">
        <v>750</v>
      </c>
      <c r="R1145" s="12">
        <v>1135</v>
      </c>
      <c r="S1145" s="12">
        <v>2035</v>
      </c>
      <c r="U1145" s="12" t="s">
        <v>4673</v>
      </c>
    </row>
    <row r="1146" spans="1:21">
      <c r="A1146" s="164" t="s">
        <v>3143</v>
      </c>
      <c r="B1146" s="180" t="s">
        <v>2749</v>
      </c>
      <c r="C1146" s="164">
        <v>53200</v>
      </c>
      <c r="D1146" s="221" t="s">
        <v>3146</v>
      </c>
      <c r="E1146" s="164" t="s">
        <v>2035</v>
      </c>
      <c r="F1146" s="218" t="s">
        <v>2036</v>
      </c>
      <c r="G1146" s="581">
        <v>59219.023679999991</v>
      </c>
      <c r="H1146" s="214">
        <v>37255.53128399999</v>
      </c>
      <c r="K1146" s="425" t="s">
        <v>2707</v>
      </c>
      <c r="L1146" s="95">
        <v>1</v>
      </c>
      <c r="M1146" s="12">
        <v>560</v>
      </c>
      <c r="N1146" s="12">
        <v>914</v>
      </c>
      <c r="O1146" s="12">
        <v>1876</v>
      </c>
      <c r="P1146" s="12">
        <v>870</v>
      </c>
      <c r="Q1146" s="12">
        <v>750</v>
      </c>
      <c r="R1146" s="12">
        <v>1135</v>
      </c>
      <c r="S1146" s="12">
        <v>2035</v>
      </c>
      <c r="T1146" s="12">
        <v>940</v>
      </c>
      <c r="U1146" s="12" t="s">
        <v>2037</v>
      </c>
    </row>
    <row r="1147" spans="1:21">
      <c r="A1147" s="164" t="s">
        <v>3143</v>
      </c>
      <c r="B1147" s="164" t="s">
        <v>2749</v>
      </c>
      <c r="C1147" s="164">
        <v>53200</v>
      </c>
      <c r="D1147" s="221" t="s">
        <v>3147</v>
      </c>
      <c r="E1147" s="164" t="s">
        <v>2038</v>
      </c>
      <c r="F1147" s="218" t="s">
        <v>2039</v>
      </c>
      <c r="G1147" s="581">
        <v>35195.111243999992</v>
      </c>
      <c r="H1147" s="214">
        <v>22240.595843999996</v>
      </c>
      <c r="K1147" s="165">
        <v>6430028224609</v>
      </c>
      <c r="L1147" s="95">
        <v>1</v>
      </c>
      <c r="M1147" s="12">
        <v>560</v>
      </c>
      <c r="N1147" s="12">
        <v>914</v>
      </c>
      <c r="O1147" s="12">
        <v>1876</v>
      </c>
      <c r="P1147" s="12">
        <v>288</v>
      </c>
      <c r="Q1147" s="12">
        <v>750</v>
      </c>
      <c r="R1147" s="12">
        <v>1135</v>
      </c>
      <c r="S1147" s="12">
        <v>2035</v>
      </c>
      <c r="T1147" s="12">
        <v>358</v>
      </c>
      <c r="U1147" s="12" t="s">
        <v>2040</v>
      </c>
    </row>
    <row r="1148" spans="1:21">
      <c r="A1148" s="164" t="s">
        <v>3143</v>
      </c>
      <c r="B1148" s="164" t="s">
        <v>2749</v>
      </c>
      <c r="C1148" s="164">
        <v>53200</v>
      </c>
      <c r="D1148" s="221" t="s">
        <v>3148</v>
      </c>
      <c r="E1148" s="164" t="s">
        <v>2041</v>
      </c>
      <c r="F1148" s="218" t="s">
        <v>2042</v>
      </c>
      <c r="G1148" s="581">
        <v>47647.193759999995</v>
      </c>
      <c r="H1148" s="214">
        <v>30023.137583999996</v>
      </c>
      <c r="K1148" s="165">
        <v>6430028224616</v>
      </c>
      <c r="L1148" s="95">
        <v>1</v>
      </c>
      <c r="M1148" s="12">
        <v>560</v>
      </c>
      <c r="N1148" s="12">
        <v>914</v>
      </c>
      <c r="O1148" s="12">
        <v>1876</v>
      </c>
      <c r="P1148" s="12">
        <v>773</v>
      </c>
      <c r="Q1148" s="12">
        <v>750</v>
      </c>
      <c r="R1148" s="12">
        <v>1135</v>
      </c>
      <c r="S1148" s="12">
        <v>2035</v>
      </c>
      <c r="T1148" s="12">
        <v>843</v>
      </c>
      <c r="U1148" s="12" t="s">
        <v>2043</v>
      </c>
    </row>
    <row r="1149" spans="1:21">
      <c r="A1149" s="164" t="s">
        <v>3143</v>
      </c>
      <c r="B1149" s="164" t="s">
        <v>2749</v>
      </c>
      <c r="C1149" s="164">
        <v>53200</v>
      </c>
      <c r="D1149" s="221" t="s">
        <v>3148</v>
      </c>
      <c r="E1149" s="164" t="s">
        <v>2044</v>
      </c>
      <c r="F1149" s="218" t="s">
        <v>2045</v>
      </c>
      <c r="G1149" s="581">
        <v>50137.600823999994</v>
      </c>
      <c r="H1149" s="214">
        <v>31579.645931999992</v>
      </c>
      <c r="K1149" s="165">
        <v>6430028224623</v>
      </c>
      <c r="L1149" s="95">
        <v>1</v>
      </c>
      <c r="M1149" s="12">
        <v>560</v>
      </c>
      <c r="N1149" s="12">
        <v>914</v>
      </c>
      <c r="O1149" s="12">
        <v>1876</v>
      </c>
      <c r="P1149" s="12">
        <v>870</v>
      </c>
      <c r="Q1149" s="12">
        <v>750</v>
      </c>
      <c r="R1149" s="12">
        <v>1135</v>
      </c>
      <c r="S1149" s="12">
        <v>2035</v>
      </c>
      <c r="T1149" s="12">
        <v>940</v>
      </c>
      <c r="U1149" s="12" t="s">
        <v>2046</v>
      </c>
    </row>
    <row r="1150" spans="1:21">
      <c r="A1150" s="164" t="s">
        <v>3143</v>
      </c>
      <c r="B1150" s="180" t="s">
        <v>2749</v>
      </c>
      <c r="C1150" s="164">
        <v>53200</v>
      </c>
      <c r="D1150" s="221" t="s">
        <v>3149</v>
      </c>
      <c r="E1150" s="164" t="s">
        <v>4657</v>
      </c>
      <c r="F1150" s="218" t="s">
        <v>4658</v>
      </c>
      <c r="G1150" s="581">
        <v>56531.319558839998</v>
      </c>
      <c r="H1150" s="214">
        <v>35575.711272359993</v>
      </c>
      <c r="K1150" s="425" t="s">
        <v>2707</v>
      </c>
      <c r="L1150" s="95">
        <v>1</v>
      </c>
      <c r="M1150" s="12">
        <v>560</v>
      </c>
      <c r="N1150" s="12">
        <v>914</v>
      </c>
      <c r="O1150" s="12">
        <v>1876</v>
      </c>
      <c r="P1150" s="12">
        <v>773</v>
      </c>
      <c r="Q1150" s="12">
        <v>750</v>
      </c>
      <c r="R1150" s="12">
        <v>1135</v>
      </c>
      <c r="S1150" s="12">
        <v>2035</v>
      </c>
      <c r="U1150" s="12" t="s">
        <v>4674</v>
      </c>
    </row>
    <row r="1151" spans="1:21">
      <c r="A1151" s="164" t="s">
        <v>3143</v>
      </c>
      <c r="B1151" s="180" t="s">
        <v>2749</v>
      </c>
      <c r="C1151" s="164">
        <v>53200</v>
      </c>
      <c r="D1151" s="221" t="s">
        <v>3149</v>
      </c>
      <c r="E1151" s="164" t="s">
        <v>2047</v>
      </c>
      <c r="F1151" s="218" t="s">
        <v>2048</v>
      </c>
      <c r="G1151" s="581">
        <v>60737.460587999994</v>
      </c>
      <c r="H1151" s="214">
        <v>38204.548451999988</v>
      </c>
      <c r="K1151" s="425" t="s">
        <v>2707</v>
      </c>
      <c r="L1151" s="95">
        <v>1</v>
      </c>
      <c r="M1151" s="12">
        <v>560</v>
      </c>
      <c r="N1151" s="12">
        <v>914</v>
      </c>
      <c r="O1151" s="12">
        <v>1876</v>
      </c>
      <c r="P1151" s="12">
        <v>870</v>
      </c>
      <c r="Q1151" s="12">
        <v>750</v>
      </c>
      <c r="R1151" s="12">
        <v>1135</v>
      </c>
      <c r="S1151" s="12">
        <v>2035</v>
      </c>
      <c r="T1151" s="12">
        <v>940</v>
      </c>
      <c r="U1151" s="12" t="s">
        <v>2049</v>
      </c>
    </row>
    <row r="1152" spans="1:21">
      <c r="A1152" s="164" t="s">
        <v>3143</v>
      </c>
      <c r="B1152" s="164" t="s">
        <v>2749</v>
      </c>
      <c r="C1152" s="164">
        <v>53200</v>
      </c>
      <c r="D1152" s="221" t="s">
        <v>3150</v>
      </c>
      <c r="E1152" s="164" t="s">
        <v>2050</v>
      </c>
      <c r="F1152" s="218" t="s">
        <v>2051</v>
      </c>
      <c r="G1152" s="581">
        <v>50411.007251999989</v>
      </c>
      <c r="H1152" s="214">
        <v>31750.526915999992</v>
      </c>
      <c r="K1152" s="165">
        <v>6430028224630</v>
      </c>
      <c r="L1152" s="95">
        <v>1</v>
      </c>
      <c r="M1152" s="12">
        <v>560</v>
      </c>
      <c r="N1152" s="12">
        <v>914</v>
      </c>
      <c r="O1152" s="12">
        <v>1876</v>
      </c>
      <c r="P1152" s="12">
        <v>870</v>
      </c>
      <c r="Q1152" s="12">
        <v>750</v>
      </c>
      <c r="R1152" s="12">
        <v>1135</v>
      </c>
      <c r="S1152" s="12">
        <v>2035</v>
      </c>
      <c r="T1152" s="12">
        <v>940</v>
      </c>
      <c r="U1152" s="12" t="s">
        <v>2052</v>
      </c>
    </row>
    <row r="1153" spans="1:21">
      <c r="A1153" s="164" t="s">
        <v>3143</v>
      </c>
      <c r="B1153" s="164" t="s">
        <v>2749</v>
      </c>
      <c r="C1153" s="164">
        <v>53200</v>
      </c>
      <c r="D1153" s="221" t="s">
        <v>3151</v>
      </c>
      <c r="E1153" s="164" t="s">
        <v>2053</v>
      </c>
      <c r="F1153" s="218" t="s">
        <v>2054</v>
      </c>
      <c r="G1153" s="581">
        <v>51738.599267999991</v>
      </c>
      <c r="H1153" s="214">
        <v>32580.27979199999</v>
      </c>
      <c r="K1153" s="165">
        <v>6430028224647</v>
      </c>
      <c r="L1153" s="95">
        <v>1</v>
      </c>
      <c r="M1153" s="12">
        <v>560</v>
      </c>
      <c r="N1153" s="12">
        <v>914</v>
      </c>
      <c r="O1153" s="12">
        <v>1876</v>
      </c>
      <c r="P1153" s="12">
        <v>870</v>
      </c>
      <c r="Q1153" s="12">
        <v>750</v>
      </c>
      <c r="R1153" s="12">
        <v>1135</v>
      </c>
      <c r="S1153" s="12">
        <v>2035</v>
      </c>
      <c r="T1153" s="12">
        <v>940</v>
      </c>
      <c r="U1153" s="12" t="s">
        <v>2055</v>
      </c>
    </row>
    <row r="1154" spans="1:21">
      <c r="A1154" s="164" t="s">
        <v>3152</v>
      </c>
      <c r="B1154" s="180" t="s">
        <v>2749</v>
      </c>
      <c r="C1154" s="164">
        <v>53200</v>
      </c>
      <c r="D1154" s="221" t="s">
        <v>3153</v>
      </c>
      <c r="E1154" s="164" t="s">
        <v>2056</v>
      </c>
      <c r="F1154" s="218" t="s">
        <v>2057</v>
      </c>
      <c r="G1154" s="581">
        <v>33669.98823599999</v>
      </c>
      <c r="H1154" s="214">
        <v>21287.393963999995</v>
      </c>
      <c r="K1154" s="165">
        <v>6430028226818</v>
      </c>
      <c r="L1154" s="95">
        <v>1</v>
      </c>
      <c r="M1154" s="12">
        <v>560</v>
      </c>
      <c r="N1154" s="12">
        <v>914</v>
      </c>
      <c r="O1154" s="12">
        <v>1876</v>
      </c>
      <c r="P1154" s="12">
        <v>267</v>
      </c>
      <c r="Q1154" s="12">
        <v>750</v>
      </c>
      <c r="R1154" s="12">
        <v>1135</v>
      </c>
      <c r="S1154" s="12">
        <v>2035</v>
      </c>
      <c r="T1154" s="12">
        <v>337</v>
      </c>
      <c r="U1154" s="12" t="s">
        <v>2058</v>
      </c>
    </row>
    <row r="1155" spans="1:21">
      <c r="A1155" s="164" t="s">
        <v>3152</v>
      </c>
      <c r="B1155" s="180" t="s">
        <v>2749</v>
      </c>
      <c r="C1155" s="164">
        <v>53100</v>
      </c>
      <c r="D1155" s="221" t="s">
        <v>3154</v>
      </c>
      <c r="E1155" s="164" t="s">
        <v>2060</v>
      </c>
      <c r="F1155" s="218" t="s">
        <v>2061</v>
      </c>
      <c r="G1155" s="581">
        <v>35027.219339999989</v>
      </c>
      <c r="H1155" s="214">
        <v>22135.663403999995</v>
      </c>
      <c r="K1155" s="165">
        <v>6430028226825</v>
      </c>
      <c r="L1155" s="95">
        <v>1</v>
      </c>
      <c r="M1155" s="12">
        <v>560</v>
      </c>
      <c r="N1155" s="12">
        <v>914</v>
      </c>
      <c r="O1155" s="12">
        <v>1876</v>
      </c>
      <c r="P1155" s="12">
        <v>288</v>
      </c>
      <c r="Q1155" s="12">
        <v>750</v>
      </c>
      <c r="R1155" s="12">
        <v>1135</v>
      </c>
      <c r="S1155" s="12">
        <v>2035</v>
      </c>
      <c r="T1155" s="12">
        <v>343</v>
      </c>
      <c r="U1155" s="12" t="s">
        <v>2062</v>
      </c>
    </row>
    <row r="1156" spans="1:21">
      <c r="A1156" s="164" t="s">
        <v>3152</v>
      </c>
      <c r="B1156" s="180" t="s">
        <v>2749</v>
      </c>
      <c r="C1156" s="164">
        <v>53100</v>
      </c>
      <c r="D1156" s="221" t="s">
        <v>3155</v>
      </c>
      <c r="E1156" s="164" t="s">
        <v>2064</v>
      </c>
      <c r="F1156" s="218" t="s">
        <v>2065</v>
      </c>
      <c r="G1156" s="581">
        <v>34687.911563999995</v>
      </c>
      <c r="H1156" s="214">
        <v>21923.596043999994</v>
      </c>
      <c r="K1156" s="165">
        <v>6430028226832</v>
      </c>
      <c r="L1156" s="95">
        <v>1</v>
      </c>
      <c r="M1156" s="12">
        <v>560</v>
      </c>
      <c r="N1156" s="12">
        <v>914</v>
      </c>
      <c r="O1156" s="12">
        <v>1876</v>
      </c>
      <c r="P1156" s="12">
        <v>288</v>
      </c>
      <c r="Q1156" s="12">
        <v>750</v>
      </c>
      <c r="R1156" s="12">
        <v>1135</v>
      </c>
      <c r="S1156" s="12">
        <v>2035</v>
      </c>
      <c r="T1156" s="12">
        <v>343</v>
      </c>
      <c r="U1156" s="12" t="s">
        <v>2066</v>
      </c>
    </row>
    <row r="1157" spans="1:21">
      <c r="A1157" s="164" t="s">
        <v>3152</v>
      </c>
      <c r="B1157" s="180" t="s">
        <v>2749</v>
      </c>
      <c r="C1157" s="164">
        <v>53100</v>
      </c>
      <c r="D1157" s="221" t="s">
        <v>3156</v>
      </c>
      <c r="E1157" s="164" t="s">
        <v>2068</v>
      </c>
      <c r="F1157" s="218" t="s">
        <v>2069</v>
      </c>
      <c r="G1157" s="581">
        <v>36045.095471999994</v>
      </c>
      <c r="H1157" s="214">
        <v>22771.834019999995</v>
      </c>
      <c r="K1157" s="165">
        <v>6430028226849</v>
      </c>
      <c r="L1157" s="95">
        <v>1</v>
      </c>
      <c r="M1157" s="12">
        <v>560</v>
      </c>
      <c r="N1157" s="12">
        <v>914</v>
      </c>
      <c r="O1157" s="12">
        <v>1876</v>
      </c>
      <c r="P1157" s="12">
        <v>288</v>
      </c>
      <c r="Q1157" s="12">
        <v>750</v>
      </c>
      <c r="R1157" s="12">
        <v>1135</v>
      </c>
      <c r="S1157" s="12">
        <v>2035</v>
      </c>
      <c r="T1157" s="12">
        <v>343</v>
      </c>
      <c r="U1157" s="12" t="s">
        <v>2070</v>
      </c>
    </row>
    <row r="1158" spans="1:21">
      <c r="A1158" s="164" t="s">
        <v>3152</v>
      </c>
      <c r="B1158" s="180" t="s">
        <v>2749</v>
      </c>
      <c r="C1158" s="164">
        <v>53100</v>
      </c>
      <c r="D1158" s="221" t="s">
        <v>3157</v>
      </c>
      <c r="E1158" s="164" t="s">
        <v>2072</v>
      </c>
      <c r="F1158" s="218" t="s">
        <v>2073</v>
      </c>
      <c r="G1158" s="581">
        <v>39816.984059999988</v>
      </c>
      <c r="H1158" s="214">
        <v>25129.258487999996</v>
      </c>
      <c r="K1158" s="165">
        <v>6430028226856</v>
      </c>
      <c r="L1158" s="95">
        <v>1</v>
      </c>
      <c r="M1158" s="12">
        <v>560</v>
      </c>
      <c r="N1158" s="12">
        <v>914</v>
      </c>
      <c r="O1158" s="12">
        <v>1876</v>
      </c>
      <c r="P1158" s="12">
        <v>279</v>
      </c>
      <c r="Q1158" s="12">
        <v>750</v>
      </c>
      <c r="R1158" s="12">
        <v>1135</v>
      </c>
      <c r="S1158" s="12">
        <v>2035</v>
      </c>
      <c r="T1158" s="12">
        <v>378</v>
      </c>
      <c r="U1158" s="12" t="s">
        <v>2074</v>
      </c>
    </row>
    <row r="1159" spans="1:21">
      <c r="A1159" s="164" t="s">
        <v>3152</v>
      </c>
      <c r="B1159" s="180" t="s">
        <v>2749</v>
      </c>
      <c r="C1159" s="164">
        <v>53100</v>
      </c>
      <c r="D1159" s="221" t="s">
        <v>3158</v>
      </c>
      <c r="E1159" s="164" t="s">
        <v>2076</v>
      </c>
      <c r="F1159" s="218" t="s">
        <v>2077</v>
      </c>
      <c r="G1159" s="581">
        <v>41803.369307999987</v>
      </c>
      <c r="H1159" s="214">
        <v>26370.749267999992</v>
      </c>
      <c r="K1159" s="165">
        <v>6430028226863</v>
      </c>
      <c r="L1159" s="95">
        <v>1</v>
      </c>
      <c r="M1159" s="12">
        <v>560</v>
      </c>
      <c r="N1159" s="12">
        <v>914</v>
      </c>
      <c r="O1159" s="12">
        <v>1876</v>
      </c>
      <c r="P1159" s="12">
        <v>299</v>
      </c>
      <c r="Q1159" s="12">
        <v>750</v>
      </c>
      <c r="R1159" s="12">
        <v>1135</v>
      </c>
      <c r="S1159" s="12">
        <v>2035</v>
      </c>
      <c r="T1159" s="12">
        <v>378</v>
      </c>
      <c r="U1159" s="12" t="s">
        <v>2078</v>
      </c>
    </row>
    <row r="1160" spans="1:21">
      <c r="A1160" s="164" t="s">
        <v>3152</v>
      </c>
      <c r="B1160" s="180" t="s">
        <v>2749</v>
      </c>
      <c r="C1160" s="164">
        <v>53100</v>
      </c>
      <c r="D1160" s="221" t="s">
        <v>3159</v>
      </c>
      <c r="E1160" s="164" t="s">
        <v>2080</v>
      </c>
      <c r="F1160" s="218" t="s">
        <v>2081</v>
      </c>
      <c r="G1160" s="581">
        <v>41052.307895999991</v>
      </c>
      <c r="H1160" s="214">
        <v>25901.337851999997</v>
      </c>
      <c r="K1160" s="165">
        <v>6430028226870</v>
      </c>
      <c r="L1160" s="95">
        <v>1</v>
      </c>
      <c r="M1160" s="12">
        <v>560</v>
      </c>
      <c r="N1160" s="12">
        <v>914</v>
      </c>
      <c r="O1160" s="12">
        <v>1876</v>
      </c>
      <c r="P1160" s="12">
        <v>299</v>
      </c>
      <c r="Q1160" s="12">
        <v>750</v>
      </c>
      <c r="R1160" s="12">
        <v>1135</v>
      </c>
      <c r="S1160" s="12">
        <v>2035</v>
      </c>
      <c r="T1160" s="12">
        <v>378</v>
      </c>
      <c r="U1160" s="12" t="s">
        <v>2082</v>
      </c>
    </row>
    <row r="1161" spans="1:21">
      <c r="A1161" s="164" t="s">
        <v>3152</v>
      </c>
      <c r="B1161" s="180" t="s">
        <v>2749</v>
      </c>
      <c r="C1161" s="164">
        <v>53100</v>
      </c>
      <c r="D1161" s="221" t="s">
        <v>3160</v>
      </c>
      <c r="E1161" s="164" t="s">
        <v>2084</v>
      </c>
      <c r="F1161" s="218" t="s">
        <v>2085</v>
      </c>
      <c r="G1161" s="581">
        <v>43038.70887599999</v>
      </c>
      <c r="H1161" s="214">
        <v>27142.84436399999</v>
      </c>
      <c r="K1161" s="165">
        <v>6430028226887</v>
      </c>
      <c r="L1161" s="95">
        <v>1</v>
      </c>
      <c r="M1161" s="12">
        <v>560</v>
      </c>
      <c r="N1161" s="12">
        <v>914</v>
      </c>
      <c r="O1161" s="12">
        <v>1876</v>
      </c>
      <c r="P1161" s="12">
        <v>299</v>
      </c>
      <c r="Q1161" s="12">
        <v>750</v>
      </c>
      <c r="R1161" s="12">
        <v>1135</v>
      </c>
      <c r="S1161" s="12">
        <v>2035</v>
      </c>
      <c r="T1161" s="12">
        <v>378</v>
      </c>
      <c r="U1161" s="12" t="s">
        <v>2086</v>
      </c>
    </row>
    <row r="1162" spans="1:21">
      <c r="A1162" s="164" t="s">
        <v>3152</v>
      </c>
      <c r="B1162" s="180" t="s">
        <v>2749</v>
      </c>
      <c r="C1162" s="164">
        <v>53100</v>
      </c>
      <c r="D1162" s="221" t="s">
        <v>3161</v>
      </c>
      <c r="E1162" s="164" t="s">
        <v>2088</v>
      </c>
      <c r="F1162" s="218" t="s">
        <v>2089</v>
      </c>
      <c r="G1162" s="581">
        <v>46280.963951999984</v>
      </c>
      <c r="H1162" s="214">
        <v>29412.909035999994</v>
      </c>
      <c r="K1162" s="165">
        <v>6430028226894</v>
      </c>
      <c r="L1162" s="95">
        <v>1</v>
      </c>
      <c r="M1162" s="12">
        <v>760</v>
      </c>
      <c r="N1162" s="12">
        <v>914</v>
      </c>
      <c r="O1162" s="12">
        <v>1876</v>
      </c>
      <c r="P1162" s="12">
        <v>346</v>
      </c>
      <c r="Q1162" s="12">
        <v>940</v>
      </c>
      <c r="R1162" s="12">
        <v>1135</v>
      </c>
      <c r="S1162" s="12">
        <v>2035</v>
      </c>
      <c r="T1162" s="12">
        <v>431</v>
      </c>
      <c r="U1162" s="12" t="s">
        <v>2090</v>
      </c>
    </row>
    <row r="1163" spans="1:21">
      <c r="A1163" s="164" t="s">
        <v>3152</v>
      </c>
      <c r="B1163" s="180" t="s">
        <v>2749</v>
      </c>
      <c r="C1163" s="164">
        <v>53100</v>
      </c>
      <c r="D1163" s="221" t="s">
        <v>3162</v>
      </c>
      <c r="E1163" s="164" t="s">
        <v>2092</v>
      </c>
      <c r="F1163" s="218" t="s">
        <v>2093</v>
      </c>
      <c r="G1163" s="581">
        <v>40130.758799999996</v>
      </c>
      <c r="H1163" s="214">
        <v>25325.373599999995</v>
      </c>
      <c r="K1163" s="165">
        <v>6430028226900</v>
      </c>
      <c r="L1163" s="95">
        <v>1</v>
      </c>
      <c r="M1163" s="12">
        <v>560</v>
      </c>
      <c r="N1163" s="12">
        <v>914</v>
      </c>
      <c r="O1163" s="12">
        <v>1876</v>
      </c>
      <c r="P1163" s="12">
        <v>330</v>
      </c>
      <c r="Q1163" s="12">
        <v>790</v>
      </c>
      <c r="R1163" s="12">
        <v>1135</v>
      </c>
      <c r="S1163" s="12">
        <v>2035</v>
      </c>
      <c r="T1163" s="12">
        <v>408</v>
      </c>
      <c r="U1163" s="12" t="s">
        <v>2094</v>
      </c>
    </row>
    <row r="1164" spans="1:21">
      <c r="A1164" s="164" t="s">
        <v>3152</v>
      </c>
      <c r="B1164" s="180" t="s">
        <v>2749</v>
      </c>
      <c r="C1164" s="164">
        <v>53100</v>
      </c>
      <c r="D1164" s="221" t="s">
        <v>3163</v>
      </c>
      <c r="E1164" s="164" t="s">
        <v>2096</v>
      </c>
      <c r="F1164" s="218" t="s">
        <v>2097</v>
      </c>
      <c r="G1164" s="581">
        <v>41487.942707999988</v>
      </c>
      <c r="H1164" s="214">
        <v>26173.611575999992</v>
      </c>
      <c r="K1164" s="165">
        <v>6430028226917</v>
      </c>
      <c r="L1164" s="95">
        <v>1</v>
      </c>
      <c r="M1164" s="12">
        <v>560</v>
      </c>
      <c r="N1164" s="12">
        <v>914</v>
      </c>
      <c r="O1164" s="12">
        <v>1876</v>
      </c>
      <c r="P1164" s="12">
        <v>350</v>
      </c>
      <c r="Q1164" s="12">
        <v>790</v>
      </c>
      <c r="R1164" s="12">
        <v>1135</v>
      </c>
      <c r="S1164" s="12">
        <v>2035</v>
      </c>
      <c r="T1164" s="12">
        <v>408</v>
      </c>
      <c r="U1164" s="12" t="s">
        <v>2098</v>
      </c>
    </row>
    <row r="1165" spans="1:21">
      <c r="A1165" s="164" t="s">
        <v>3152</v>
      </c>
      <c r="B1165" s="180" t="s">
        <v>2749</v>
      </c>
      <c r="C1165" s="164">
        <v>53100</v>
      </c>
      <c r="D1165" s="221" t="s">
        <v>3164</v>
      </c>
      <c r="E1165" s="164" t="s">
        <v>2100</v>
      </c>
      <c r="F1165" s="218" t="s">
        <v>2101</v>
      </c>
      <c r="G1165" s="581">
        <v>41148.650663999993</v>
      </c>
      <c r="H1165" s="214">
        <v>25961.559947999995</v>
      </c>
      <c r="K1165" s="165">
        <v>6430028226924</v>
      </c>
      <c r="L1165" s="95">
        <v>1</v>
      </c>
      <c r="M1165" s="12">
        <v>560</v>
      </c>
      <c r="N1165" s="12">
        <v>914</v>
      </c>
      <c r="O1165" s="12">
        <v>1876</v>
      </c>
      <c r="P1165" s="12">
        <v>350</v>
      </c>
      <c r="Q1165" s="12">
        <v>790</v>
      </c>
      <c r="R1165" s="12">
        <v>1135</v>
      </c>
      <c r="S1165" s="12">
        <v>2035</v>
      </c>
      <c r="T1165" s="12">
        <v>408</v>
      </c>
      <c r="U1165" s="12" t="s">
        <v>2102</v>
      </c>
    </row>
    <row r="1166" spans="1:21">
      <c r="A1166" s="164" t="s">
        <v>3152</v>
      </c>
      <c r="B1166" s="180" t="s">
        <v>2749</v>
      </c>
      <c r="C1166" s="164">
        <v>53100</v>
      </c>
      <c r="D1166" s="221" t="s">
        <v>3165</v>
      </c>
      <c r="E1166" s="164" t="s">
        <v>2104</v>
      </c>
      <c r="F1166" s="218" t="s">
        <v>2105</v>
      </c>
      <c r="G1166" s="581">
        <v>42505.866035999992</v>
      </c>
      <c r="H1166" s="214">
        <v>26809.813655999995</v>
      </c>
      <c r="K1166" s="165">
        <v>6430028226931</v>
      </c>
      <c r="L1166" s="95">
        <v>1</v>
      </c>
      <c r="M1166" s="12">
        <v>560</v>
      </c>
      <c r="N1166" s="12">
        <v>914</v>
      </c>
      <c r="O1166" s="12">
        <v>1876</v>
      </c>
      <c r="P1166" s="12">
        <v>350</v>
      </c>
      <c r="Q1166" s="12">
        <v>790</v>
      </c>
      <c r="R1166" s="12">
        <v>1135</v>
      </c>
      <c r="S1166" s="12">
        <v>2035</v>
      </c>
      <c r="T1166" s="12">
        <v>408</v>
      </c>
      <c r="U1166" s="12" t="s">
        <v>2106</v>
      </c>
    </row>
    <row r="1167" spans="1:21">
      <c r="A1167" s="164" t="s">
        <v>3152</v>
      </c>
      <c r="B1167" s="164" t="s">
        <v>2749</v>
      </c>
      <c r="C1167" s="164">
        <v>53100</v>
      </c>
      <c r="D1167" s="221" t="s">
        <v>3166</v>
      </c>
      <c r="E1167" s="164" t="s">
        <v>2108</v>
      </c>
      <c r="F1167" s="218" t="s">
        <v>2109</v>
      </c>
      <c r="G1167" s="581">
        <v>35680.301855999991</v>
      </c>
      <c r="H1167" s="214">
        <v>22543.830143999996</v>
      </c>
      <c r="K1167" s="165">
        <v>6430028224654</v>
      </c>
      <c r="L1167" s="95">
        <v>1</v>
      </c>
      <c r="M1167" s="12">
        <v>560</v>
      </c>
      <c r="N1167" s="12">
        <v>914</v>
      </c>
      <c r="O1167" s="12">
        <v>1876</v>
      </c>
      <c r="P1167" s="12">
        <v>267</v>
      </c>
      <c r="Q1167" s="12">
        <v>790</v>
      </c>
      <c r="R1167" s="12">
        <v>1135</v>
      </c>
      <c r="S1167" s="12">
        <v>2035</v>
      </c>
      <c r="T1167" s="12">
        <v>337</v>
      </c>
      <c r="U1167" s="12" t="s">
        <v>2110</v>
      </c>
    </row>
    <row r="1168" spans="1:21">
      <c r="A1168" s="164" t="s">
        <v>3152</v>
      </c>
      <c r="B1168" s="164" t="s">
        <v>2749</v>
      </c>
      <c r="C1168" s="164">
        <v>53100</v>
      </c>
      <c r="D1168" s="221" t="s">
        <v>3167</v>
      </c>
      <c r="E1168" s="164" t="s">
        <v>2111</v>
      </c>
      <c r="F1168" s="218" t="s">
        <v>2112</v>
      </c>
      <c r="G1168" s="581">
        <v>37037.48576399999</v>
      </c>
      <c r="H1168" s="214">
        <v>23392.083852</v>
      </c>
      <c r="K1168" s="165">
        <v>6430028224661</v>
      </c>
      <c r="L1168" s="95">
        <v>1</v>
      </c>
      <c r="M1168" s="12">
        <v>560</v>
      </c>
      <c r="N1168" s="12">
        <v>914</v>
      </c>
      <c r="O1168" s="12">
        <v>1876</v>
      </c>
      <c r="P1168" s="12">
        <v>288</v>
      </c>
      <c r="Q1168" s="12">
        <v>790</v>
      </c>
      <c r="R1168" s="12">
        <v>1135</v>
      </c>
      <c r="S1168" s="12">
        <v>2035</v>
      </c>
      <c r="T1168" s="12">
        <v>343</v>
      </c>
      <c r="U1168" s="12" t="s">
        <v>2113</v>
      </c>
    </row>
    <row r="1169" spans="1:21">
      <c r="A1169" s="164" t="s">
        <v>3152</v>
      </c>
      <c r="B1169" s="164" t="s">
        <v>2749</v>
      </c>
      <c r="C1169" s="164">
        <v>53100</v>
      </c>
      <c r="D1169" s="221" t="s">
        <v>3168</v>
      </c>
      <c r="E1169" s="164" t="s">
        <v>2114</v>
      </c>
      <c r="F1169" s="218" t="s">
        <v>2115</v>
      </c>
      <c r="G1169" s="581">
        <v>36698.193719999996</v>
      </c>
      <c r="H1169" s="214">
        <v>23180.016491999995</v>
      </c>
      <c r="K1169" s="165">
        <v>6430028224678</v>
      </c>
      <c r="L1169" s="95">
        <v>1</v>
      </c>
      <c r="M1169" s="12">
        <v>560</v>
      </c>
      <c r="N1169" s="12">
        <v>914</v>
      </c>
      <c r="O1169" s="12">
        <v>1876</v>
      </c>
      <c r="P1169" s="12">
        <v>288</v>
      </c>
      <c r="Q1169" s="12">
        <v>790</v>
      </c>
      <c r="R1169" s="12">
        <v>1135</v>
      </c>
      <c r="S1169" s="12">
        <v>2035</v>
      </c>
      <c r="T1169" s="12">
        <v>343</v>
      </c>
      <c r="U1169" s="12" t="s">
        <v>2116</v>
      </c>
    </row>
    <row r="1170" spans="1:21">
      <c r="A1170" s="164" t="s">
        <v>3152</v>
      </c>
      <c r="B1170" s="164" t="s">
        <v>2749</v>
      </c>
      <c r="C1170" s="164">
        <v>53100</v>
      </c>
      <c r="D1170" s="221" t="s">
        <v>3169</v>
      </c>
      <c r="E1170" s="164" t="s">
        <v>2117</v>
      </c>
      <c r="F1170" s="218" t="s">
        <v>2118</v>
      </c>
      <c r="G1170" s="581">
        <v>38055.409091999987</v>
      </c>
      <c r="H1170" s="214">
        <v>24028.285931999999</v>
      </c>
      <c r="K1170" s="165">
        <v>6430028224685</v>
      </c>
      <c r="L1170" s="95">
        <v>1</v>
      </c>
      <c r="M1170" s="12">
        <v>560</v>
      </c>
      <c r="N1170" s="12">
        <v>914</v>
      </c>
      <c r="O1170" s="12">
        <v>1876</v>
      </c>
      <c r="P1170" s="12">
        <v>288</v>
      </c>
      <c r="Q1170" s="12">
        <v>790</v>
      </c>
      <c r="R1170" s="12">
        <v>1135</v>
      </c>
      <c r="S1170" s="12">
        <v>2035</v>
      </c>
      <c r="T1170" s="12">
        <v>343</v>
      </c>
      <c r="U1170" s="12" t="s">
        <v>2119</v>
      </c>
    </row>
    <row r="1171" spans="1:21">
      <c r="A1171" s="164" t="s">
        <v>3152</v>
      </c>
      <c r="B1171" s="164" t="s">
        <v>2749</v>
      </c>
      <c r="C1171" s="164">
        <v>53100</v>
      </c>
      <c r="D1171" s="221" t="s">
        <v>3170</v>
      </c>
      <c r="E1171" s="164" t="s">
        <v>2120</v>
      </c>
      <c r="F1171" s="218" t="s">
        <v>2121</v>
      </c>
      <c r="G1171" s="581">
        <v>41827.234751999997</v>
      </c>
      <c r="H1171" s="214">
        <v>26385.678935999997</v>
      </c>
      <c r="K1171" s="165">
        <v>6430028224692</v>
      </c>
      <c r="L1171" s="95">
        <v>1</v>
      </c>
      <c r="M1171" s="12">
        <v>560</v>
      </c>
      <c r="N1171" s="12">
        <v>914</v>
      </c>
      <c r="O1171" s="12">
        <v>1876</v>
      </c>
      <c r="P1171" s="12">
        <v>279</v>
      </c>
      <c r="Q1171" s="12">
        <v>790</v>
      </c>
      <c r="R1171" s="12">
        <v>1135</v>
      </c>
      <c r="S1171" s="12">
        <v>2035</v>
      </c>
      <c r="T1171" s="12">
        <v>378</v>
      </c>
      <c r="U1171" s="12" t="s">
        <v>2122</v>
      </c>
    </row>
    <row r="1172" spans="1:21">
      <c r="A1172" s="164" t="s">
        <v>3152</v>
      </c>
      <c r="B1172" s="164" t="s">
        <v>2749</v>
      </c>
      <c r="C1172" s="164">
        <v>53100</v>
      </c>
      <c r="D1172" s="221" t="s">
        <v>3171</v>
      </c>
      <c r="E1172" s="164" t="s">
        <v>2123</v>
      </c>
      <c r="F1172" s="218" t="s">
        <v>2124</v>
      </c>
      <c r="G1172" s="581">
        <v>43813.667195999988</v>
      </c>
      <c r="H1172" s="214">
        <v>27627.201179999993</v>
      </c>
      <c r="K1172" s="165">
        <v>6430028224708</v>
      </c>
      <c r="L1172" s="95">
        <v>1</v>
      </c>
      <c r="M1172" s="12">
        <v>560</v>
      </c>
      <c r="N1172" s="12">
        <v>914</v>
      </c>
      <c r="O1172" s="12">
        <v>1876</v>
      </c>
      <c r="P1172" s="12">
        <v>299</v>
      </c>
      <c r="Q1172" s="12">
        <v>790</v>
      </c>
      <c r="R1172" s="12">
        <v>1135</v>
      </c>
      <c r="S1172" s="12">
        <v>2035</v>
      </c>
      <c r="T1172" s="12">
        <v>378</v>
      </c>
      <c r="U1172" s="12" t="s">
        <v>2125</v>
      </c>
    </row>
    <row r="1173" spans="1:21">
      <c r="A1173" s="164" t="s">
        <v>3152</v>
      </c>
      <c r="B1173" s="164" t="s">
        <v>2749</v>
      </c>
      <c r="C1173" s="164">
        <v>53100</v>
      </c>
      <c r="D1173" s="221" t="s">
        <v>3172</v>
      </c>
      <c r="E1173" s="164" t="s">
        <v>2126</v>
      </c>
      <c r="F1173" s="218" t="s">
        <v>2127</v>
      </c>
      <c r="G1173" s="581">
        <v>43062.590051999992</v>
      </c>
      <c r="H1173" s="214">
        <v>27157.758299999998</v>
      </c>
      <c r="K1173" s="165">
        <v>6430028224715</v>
      </c>
      <c r="L1173" s="95">
        <v>1</v>
      </c>
      <c r="M1173" s="12">
        <v>560</v>
      </c>
      <c r="N1173" s="12">
        <v>914</v>
      </c>
      <c r="O1173" s="12">
        <v>1876</v>
      </c>
      <c r="P1173" s="12">
        <v>299</v>
      </c>
      <c r="Q1173" s="12">
        <v>790</v>
      </c>
      <c r="R1173" s="12">
        <v>1135</v>
      </c>
      <c r="S1173" s="12">
        <v>2035</v>
      </c>
      <c r="T1173" s="12">
        <v>378</v>
      </c>
      <c r="U1173" s="12" t="s">
        <v>2128</v>
      </c>
    </row>
    <row r="1174" spans="1:21">
      <c r="A1174" s="164" t="s">
        <v>3152</v>
      </c>
      <c r="B1174" s="164" t="s">
        <v>2749</v>
      </c>
      <c r="C1174" s="164">
        <v>53100</v>
      </c>
      <c r="D1174" s="221" t="s">
        <v>3173</v>
      </c>
      <c r="E1174" s="164" t="s">
        <v>2129</v>
      </c>
      <c r="F1174" s="218" t="s">
        <v>2130</v>
      </c>
      <c r="G1174" s="581">
        <v>45048.975299999991</v>
      </c>
      <c r="H1174" s="214">
        <v>28399.264811999994</v>
      </c>
      <c r="K1174" s="165">
        <v>6430028224722</v>
      </c>
      <c r="L1174" s="95">
        <v>1</v>
      </c>
      <c r="M1174" s="12">
        <v>560</v>
      </c>
      <c r="N1174" s="12">
        <v>914</v>
      </c>
      <c r="O1174" s="12">
        <v>1876</v>
      </c>
      <c r="P1174" s="12">
        <v>299</v>
      </c>
      <c r="Q1174" s="12">
        <v>790</v>
      </c>
      <c r="R1174" s="12">
        <v>1135</v>
      </c>
      <c r="S1174" s="12">
        <v>2035</v>
      </c>
      <c r="T1174" s="12">
        <v>378</v>
      </c>
      <c r="U1174" s="12" t="s">
        <v>2131</v>
      </c>
    </row>
    <row r="1175" spans="1:21">
      <c r="A1175" s="164" t="s">
        <v>3152</v>
      </c>
      <c r="B1175" s="164" t="s">
        <v>2749</v>
      </c>
      <c r="C1175" s="164">
        <v>53100</v>
      </c>
      <c r="D1175" s="221" t="s">
        <v>3174</v>
      </c>
      <c r="E1175" s="164" t="s">
        <v>2132</v>
      </c>
      <c r="F1175" s="218" t="s">
        <v>2133</v>
      </c>
      <c r="G1175" s="581">
        <v>48291.246107999992</v>
      </c>
      <c r="H1175" s="214">
        <v>30669.329483999991</v>
      </c>
      <c r="K1175" s="165">
        <v>6430028224739</v>
      </c>
      <c r="L1175" s="95">
        <v>1</v>
      </c>
      <c r="M1175" s="12">
        <v>760</v>
      </c>
      <c r="N1175" s="12">
        <v>914</v>
      </c>
      <c r="O1175" s="12">
        <v>1876</v>
      </c>
      <c r="P1175" s="12">
        <v>346</v>
      </c>
      <c r="Q1175" s="12">
        <v>940</v>
      </c>
      <c r="R1175" s="12">
        <v>1135</v>
      </c>
      <c r="S1175" s="12">
        <v>2035</v>
      </c>
      <c r="T1175" s="12">
        <v>431</v>
      </c>
      <c r="U1175" s="12" t="s">
        <v>2134</v>
      </c>
    </row>
    <row r="1176" spans="1:21">
      <c r="A1176" s="164" t="s">
        <v>3152</v>
      </c>
      <c r="B1176" s="164" t="s">
        <v>2749</v>
      </c>
      <c r="C1176" s="164">
        <v>53100</v>
      </c>
      <c r="D1176" s="221" t="s">
        <v>3175</v>
      </c>
      <c r="E1176" s="164" t="s">
        <v>2135</v>
      </c>
      <c r="F1176" s="218" t="s">
        <v>2136</v>
      </c>
      <c r="G1176" s="581">
        <v>47529.518399999994</v>
      </c>
      <c r="H1176" s="214">
        <v>29949.590483999993</v>
      </c>
      <c r="K1176" s="165">
        <v>6430028224746</v>
      </c>
      <c r="L1176" s="95">
        <v>1</v>
      </c>
      <c r="M1176" s="12">
        <v>560</v>
      </c>
      <c r="N1176" s="12">
        <v>914</v>
      </c>
      <c r="O1176" s="12">
        <v>1876</v>
      </c>
      <c r="P1176" s="12">
        <v>330</v>
      </c>
      <c r="Q1176" s="12">
        <v>790</v>
      </c>
      <c r="R1176" s="12">
        <v>1135</v>
      </c>
      <c r="S1176" s="12">
        <v>2035</v>
      </c>
      <c r="T1176" s="12">
        <v>408</v>
      </c>
      <c r="U1176" s="12" t="s">
        <v>2137</v>
      </c>
    </row>
    <row r="1177" spans="1:21">
      <c r="A1177" s="164" t="s">
        <v>3152</v>
      </c>
      <c r="B1177" s="164" t="s">
        <v>2749</v>
      </c>
      <c r="C1177" s="164">
        <v>53100</v>
      </c>
      <c r="D1177" s="221" t="s">
        <v>3176</v>
      </c>
      <c r="E1177" s="164" t="s">
        <v>2138</v>
      </c>
      <c r="F1177" s="218" t="s">
        <v>2139</v>
      </c>
      <c r="G1177" s="581">
        <v>48886.718039999992</v>
      </c>
      <c r="H1177" s="214">
        <v>30797.859923999997</v>
      </c>
      <c r="K1177" s="165">
        <v>6430028224753</v>
      </c>
      <c r="L1177" s="95">
        <v>1</v>
      </c>
      <c r="M1177" s="12">
        <v>560</v>
      </c>
      <c r="N1177" s="12">
        <v>914</v>
      </c>
      <c r="O1177" s="12">
        <v>1876</v>
      </c>
      <c r="P1177" s="12">
        <v>350</v>
      </c>
      <c r="Q1177" s="12">
        <v>790</v>
      </c>
      <c r="R1177" s="12">
        <v>1135</v>
      </c>
      <c r="S1177" s="12">
        <v>2035</v>
      </c>
      <c r="T1177" s="12">
        <v>408</v>
      </c>
      <c r="U1177" s="12" t="s">
        <v>2140</v>
      </c>
    </row>
    <row r="1178" spans="1:21">
      <c r="A1178" s="164" t="s">
        <v>3152</v>
      </c>
      <c r="B1178" s="164" t="s">
        <v>2749</v>
      </c>
      <c r="C1178" s="164">
        <v>53100</v>
      </c>
      <c r="D1178" s="221" t="s">
        <v>3177</v>
      </c>
      <c r="E1178" s="164" t="s">
        <v>2141</v>
      </c>
      <c r="F1178" s="218" t="s">
        <v>2142</v>
      </c>
      <c r="G1178" s="581">
        <v>48547.425995999991</v>
      </c>
      <c r="H1178" s="214">
        <v>30585.792563999988</v>
      </c>
      <c r="K1178" s="165">
        <v>6430028224760</v>
      </c>
      <c r="L1178" s="95">
        <v>1</v>
      </c>
      <c r="M1178" s="12">
        <v>560</v>
      </c>
      <c r="N1178" s="12">
        <v>914</v>
      </c>
      <c r="O1178" s="12">
        <v>1876</v>
      </c>
      <c r="P1178" s="12">
        <v>350</v>
      </c>
      <c r="Q1178" s="12">
        <v>790</v>
      </c>
      <c r="R1178" s="12">
        <v>1135</v>
      </c>
      <c r="S1178" s="12">
        <v>2035</v>
      </c>
      <c r="T1178" s="12">
        <v>408</v>
      </c>
      <c r="U1178" s="12" t="s">
        <v>2143</v>
      </c>
    </row>
    <row r="1179" spans="1:21">
      <c r="A1179" s="164" t="s">
        <v>3152</v>
      </c>
      <c r="B1179" s="164" t="s">
        <v>2749</v>
      </c>
      <c r="C1179" s="164">
        <v>53100</v>
      </c>
      <c r="D1179" s="221" t="s">
        <v>3178</v>
      </c>
      <c r="E1179" s="164" t="s">
        <v>2144</v>
      </c>
      <c r="F1179" s="218" t="s">
        <v>2145</v>
      </c>
      <c r="G1179" s="581">
        <v>49904.657099999997</v>
      </c>
      <c r="H1179" s="214">
        <v>31434.062003999989</v>
      </c>
      <c r="K1179" s="165">
        <v>6430028224777</v>
      </c>
      <c r="L1179" s="95">
        <v>1</v>
      </c>
      <c r="M1179" s="12">
        <v>560</v>
      </c>
      <c r="N1179" s="12">
        <v>914</v>
      </c>
      <c r="O1179" s="12">
        <v>1876</v>
      </c>
      <c r="P1179" s="12">
        <v>350</v>
      </c>
      <c r="Q1179" s="12">
        <v>790</v>
      </c>
      <c r="R1179" s="12">
        <v>1135</v>
      </c>
      <c r="S1179" s="12">
        <v>2035</v>
      </c>
      <c r="T1179" s="12">
        <v>408</v>
      </c>
      <c r="U1179" s="12" t="s">
        <v>2146</v>
      </c>
    </row>
    <row r="1180" spans="1:21">
      <c r="A1180" s="164" t="s">
        <v>3152</v>
      </c>
      <c r="B1180" s="164" t="s">
        <v>2749</v>
      </c>
      <c r="C1180" s="164">
        <v>53200</v>
      </c>
      <c r="D1180" s="221" t="s">
        <v>3179</v>
      </c>
      <c r="E1180" s="164" t="s">
        <v>2147</v>
      </c>
      <c r="F1180" s="218" t="s">
        <v>2148</v>
      </c>
      <c r="G1180" s="581">
        <v>40130.758799999996</v>
      </c>
      <c r="H1180" s="214">
        <v>25325.373599999995</v>
      </c>
      <c r="K1180" s="165">
        <v>6430028224784</v>
      </c>
      <c r="L1180" s="95">
        <v>1</v>
      </c>
      <c r="M1180" s="12">
        <v>560</v>
      </c>
      <c r="N1180" s="12">
        <v>914</v>
      </c>
      <c r="O1180" s="12">
        <v>1876</v>
      </c>
      <c r="P1180" s="12">
        <v>330</v>
      </c>
      <c r="Q1180" s="12">
        <v>790</v>
      </c>
      <c r="R1180" s="12">
        <v>1135</v>
      </c>
      <c r="S1180" s="12">
        <v>2035</v>
      </c>
      <c r="T1180" s="12">
        <v>408</v>
      </c>
      <c r="U1180" s="12" t="s">
        <v>2149</v>
      </c>
    </row>
    <row r="1181" spans="1:21">
      <c r="A1181" s="164" t="s">
        <v>3152</v>
      </c>
      <c r="B1181" s="164" t="s">
        <v>2749</v>
      </c>
      <c r="C1181" s="164">
        <v>53200</v>
      </c>
      <c r="D1181" s="221" t="s">
        <v>3180</v>
      </c>
      <c r="E1181" s="164" t="s">
        <v>2150</v>
      </c>
      <c r="F1181" s="218" t="s">
        <v>2151</v>
      </c>
      <c r="G1181" s="581">
        <v>41487.942707999988</v>
      </c>
      <c r="H1181" s="214">
        <v>26173.611575999992</v>
      </c>
      <c r="K1181" s="165">
        <v>6430028224791</v>
      </c>
      <c r="L1181" s="95">
        <v>1</v>
      </c>
      <c r="M1181" s="12">
        <v>560</v>
      </c>
      <c r="N1181" s="12">
        <v>914</v>
      </c>
      <c r="O1181" s="12">
        <v>1876</v>
      </c>
      <c r="P1181" s="12">
        <v>350</v>
      </c>
      <c r="Q1181" s="12">
        <v>790</v>
      </c>
      <c r="R1181" s="12">
        <v>1135</v>
      </c>
      <c r="S1181" s="12">
        <v>2035</v>
      </c>
      <c r="T1181" s="12">
        <v>408</v>
      </c>
      <c r="U1181" s="12" t="s">
        <v>2152</v>
      </c>
    </row>
    <row r="1182" spans="1:21">
      <c r="A1182" s="164" t="s">
        <v>3152</v>
      </c>
      <c r="B1182" s="164" t="s">
        <v>2749</v>
      </c>
      <c r="C1182" s="164">
        <v>53200</v>
      </c>
      <c r="D1182" s="221" t="s">
        <v>3181</v>
      </c>
      <c r="E1182" s="164" t="s">
        <v>2153</v>
      </c>
      <c r="F1182" s="218" t="s">
        <v>2154</v>
      </c>
      <c r="G1182" s="581">
        <v>41148.650663999993</v>
      </c>
      <c r="H1182" s="214">
        <v>25961.559947999995</v>
      </c>
      <c r="K1182" s="165">
        <v>6430028224807</v>
      </c>
      <c r="L1182" s="95">
        <v>1</v>
      </c>
      <c r="M1182" s="12">
        <v>560</v>
      </c>
      <c r="N1182" s="12">
        <v>914</v>
      </c>
      <c r="O1182" s="12">
        <v>1876</v>
      </c>
      <c r="P1182" s="12">
        <v>350</v>
      </c>
      <c r="Q1182" s="12">
        <v>790</v>
      </c>
      <c r="R1182" s="12">
        <v>1135</v>
      </c>
      <c r="S1182" s="12">
        <v>2035</v>
      </c>
      <c r="T1182" s="12">
        <v>408</v>
      </c>
      <c r="U1182" s="12" t="s">
        <v>2155</v>
      </c>
    </row>
    <row r="1183" spans="1:21">
      <c r="A1183" s="164" t="s">
        <v>3152</v>
      </c>
      <c r="B1183" s="164" t="s">
        <v>2749</v>
      </c>
      <c r="C1183" s="164">
        <v>53200</v>
      </c>
      <c r="D1183" s="221" t="s">
        <v>3182</v>
      </c>
      <c r="E1183" s="164" t="s">
        <v>2156</v>
      </c>
      <c r="F1183" s="218" t="s">
        <v>2157</v>
      </c>
      <c r="G1183" s="581">
        <v>42505.866035999992</v>
      </c>
      <c r="H1183" s="214">
        <v>26809.813655999995</v>
      </c>
      <c r="K1183" s="165">
        <v>6430028224814</v>
      </c>
      <c r="L1183" s="95">
        <v>1</v>
      </c>
      <c r="M1183" s="12">
        <v>560</v>
      </c>
      <c r="N1183" s="12">
        <v>914</v>
      </c>
      <c r="O1183" s="12">
        <v>1876</v>
      </c>
      <c r="P1183" s="12">
        <v>350</v>
      </c>
      <c r="Q1183" s="12">
        <v>790</v>
      </c>
      <c r="R1183" s="12">
        <v>1135</v>
      </c>
      <c r="S1183" s="12">
        <v>2035</v>
      </c>
      <c r="T1183" s="12">
        <v>408</v>
      </c>
      <c r="U1183" s="12" t="s">
        <v>2158</v>
      </c>
    </row>
    <row r="1184" spans="1:21">
      <c r="A1184" s="164" t="s">
        <v>3152</v>
      </c>
      <c r="B1184" s="180" t="s">
        <v>2749</v>
      </c>
      <c r="C1184" s="164">
        <v>53200</v>
      </c>
      <c r="D1184" s="221" t="s">
        <v>3183</v>
      </c>
      <c r="E1184" s="164" t="s">
        <v>2159</v>
      </c>
      <c r="F1184" s="218" t="s">
        <v>2160</v>
      </c>
      <c r="G1184" s="581">
        <v>46277.738891999994</v>
      </c>
      <c r="H1184" s="214">
        <v>29167.238123999996</v>
      </c>
      <c r="K1184" s="165">
        <v>6430028226948</v>
      </c>
      <c r="L1184" s="95">
        <v>1</v>
      </c>
      <c r="M1184" s="12">
        <v>560</v>
      </c>
      <c r="N1184" s="12">
        <v>914</v>
      </c>
      <c r="O1184" s="12">
        <v>1876</v>
      </c>
      <c r="P1184" s="12">
        <v>341</v>
      </c>
      <c r="Q1184" s="12">
        <v>790</v>
      </c>
      <c r="R1184" s="12">
        <v>1135</v>
      </c>
      <c r="S1184" s="12">
        <v>2035</v>
      </c>
      <c r="T1184" s="12">
        <v>443</v>
      </c>
      <c r="U1184" s="12" t="s">
        <v>2161</v>
      </c>
    </row>
    <row r="1185" spans="1:21">
      <c r="A1185" s="164" t="s">
        <v>3152</v>
      </c>
      <c r="B1185" s="180" t="s">
        <v>2749</v>
      </c>
      <c r="C1185" s="164">
        <v>53200</v>
      </c>
      <c r="D1185" s="221" t="s">
        <v>3184</v>
      </c>
      <c r="E1185" s="164" t="s">
        <v>2163</v>
      </c>
      <c r="F1185" s="218" t="s">
        <v>2164</v>
      </c>
      <c r="G1185" s="581">
        <v>48264.139871999985</v>
      </c>
      <c r="H1185" s="214">
        <v>30408.728903999992</v>
      </c>
      <c r="K1185" s="165">
        <v>6430028226955</v>
      </c>
      <c r="L1185" s="95">
        <v>1</v>
      </c>
      <c r="M1185" s="12">
        <v>560</v>
      </c>
      <c r="N1185" s="12">
        <v>914</v>
      </c>
      <c r="O1185" s="12">
        <v>1876</v>
      </c>
      <c r="P1185" s="12">
        <v>362</v>
      </c>
      <c r="Q1185" s="12">
        <v>790</v>
      </c>
      <c r="R1185" s="12">
        <v>1135</v>
      </c>
      <c r="S1185" s="12">
        <v>2035</v>
      </c>
      <c r="T1185" s="12">
        <v>432</v>
      </c>
      <c r="U1185" s="12" t="s">
        <v>2165</v>
      </c>
    </row>
    <row r="1186" spans="1:21">
      <c r="A1186" s="164" t="s">
        <v>3152</v>
      </c>
      <c r="B1186" s="180" t="s">
        <v>2749</v>
      </c>
      <c r="C1186" s="164">
        <v>53200</v>
      </c>
      <c r="D1186" s="221" t="s">
        <v>3185</v>
      </c>
      <c r="E1186" s="164" t="s">
        <v>2167</v>
      </c>
      <c r="F1186" s="218" t="s">
        <v>2168</v>
      </c>
      <c r="G1186" s="581">
        <v>47513.04699599999</v>
      </c>
      <c r="H1186" s="214">
        <v>29939.30175599999</v>
      </c>
      <c r="K1186" s="165">
        <v>6430028226962</v>
      </c>
      <c r="L1186" s="95">
        <v>1</v>
      </c>
      <c r="M1186" s="12">
        <v>560</v>
      </c>
      <c r="N1186" s="12">
        <v>914</v>
      </c>
      <c r="O1186" s="12">
        <v>1876</v>
      </c>
      <c r="P1186" s="12">
        <v>362</v>
      </c>
      <c r="Q1186" s="12">
        <v>790</v>
      </c>
      <c r="R1186" s="12">
        <v>1135</v>
      </c>
      <c r="S1186" s="12">
        <v>2035</v>
      </c>
      <c r="T1186" s="12">
        <v>443</v>
      </c>
      <c r="U1186" s="12" t="s">
        <v>2169</v>
      </c>
    </row>
    <row r="1187" spans="1:21">
      <c r="A1187" s="164" t="s">
        <v>3152</v>
      </c>
      <c r="B1187" s="180" t="s">
        <v>2749</v>
      </c>
      <c r="C1187" s="164">
        <v>53200</v>
      </c>
      <c r="D1187" s="221" t="s">
        <v>3186</v>
      </c>
      <c r="E1187" s="164" t="s">
        <v>2171</v>
      </c>
      <c r="F1187" s="218" t="s">
        <v>2172</v>
      </c>
      <c r="G1187" s="581">
        <v>49499.447975999989</v>
      </c>
      <c r="H1187" s="214">
        <v>31180.808267999993</v>
      </c>
      <c r="K1187" s="165">
        <v>6430028226979</v>
      </c>
      <c r="L1187" s="95">
        <v>1</v>
      </c>
      <c r="M1187" s="12">
        <v>560</v>
      </c>
      <c r="N1187" s="12">
        <v>914</v>
      </c>
      <c r="O1187" s="12">
        <v>1876</v>
      </c>
      <c r="P1187" s="12">
        <v>362</v>
      </c>
      <c r="Q1187" s="12">
        <v>790</v>
      </c>
      <c r="R1187" s="12">
        <v>1135</v>
      </c>
      <c r="S1187" s="12">
        <v>2035</v>
      </c>
      <c r="T1187" s="12">
        <v>443</v>
      </c>
      <c r="U1187" s="12" t="s">
        <v>2173</v>
      </c>
    </row>
    <row r="1188" spans="1:21">
      <c r="A1188" s="164" t="s">
        <v>3152</v>
      </c>
      <c r="B1188" s="180" t="s">
        <v>2749</v>
      </c>
      <c r="C1188" s="164">
        <v>53200</v>
      </c>
      <c r="D1188" s="221" t="s">
        <v>3187</v>
      </c>
      <c r="E1188" s="164" t="s">
        <v>2175</v>
      </c>
      <c r="F1188" s="218" t="s">
        <v>2176</v>
      </c>
      <c r="G1188" s="581">
        <v>52741.71878399999</v>
      </c>
      <c r="H1188" s="214">
        <v>33450.872939999994</v>
      </c>
      <c r="K1188" s="165">
        <v>6430028226986</v>
      </c>
      <c r="L1188" s="95">
        <v>1</v>
      </c>
      <c r="M1188" s="12">
        <v>760</v>
      </c>
      <c r="N1188" s="12">
        <v>914</v>
      </c>
      <c r="O1188" s="12">
        <v>1876</v>
      </c>
      <c r="P1188" s="12">
        <v>408</v>
      </c>
      <c r="Q1188" s="12">
        <v>940</v>
      </c>
      <c r="R1188" s="12">
        <v>1135</v>
      </c>
      <c r="S1188" s="12">
        <v>2035</v>
      </c>
      <c r="T1188" s="12">
        <v>496</v>
      </c>
      <c r="U1188" s="12" t="s">
        <v>2177</v>
      </c>
    </row>
    <row r="1189" spans="1:21">
      <c r="A1189" s="164" t="s">
        <v>3152</v>
      </c>
      <c r="B1189" s="180" t="s">
        <v>2749</v>
      </c>
      <c r="C1189" s="164">
        <v>53200</v>
      </c>
      <c r="D1189" s="221" t="s">
        <v>3188</v>
      </c>
      <c r="E1189" s="164" t="s">
        <v>2179</v>
      </c>
      <c r="F1189" s="218" t="s">
        <v>2180</v>
      </c>
      <c r="G1189" s="581">
        <v>55557.479340000005</v>
      </c>
      <c r="H1189" s="214">
        <v>34967.07590399999</v>
      </c>
      <c r="K1189" s="165">
        <v>6430028226993</v>
      </c>
      <c r="L1189" s="95">
        <v>1</v>
      </c>
      <c r="M1189" s="12">
        <v>560</v>
      </c>
      <c r="N1189" s="12">
        <v>914</v>
      </c>
      <c r="O1189" s="12">
        <v>1876</v>
      </c>
      <c r="P1189" s="12">
        <v>404</v>
      </c>
      <c r="Q1189" s="12">
        <v>790</v>
      </c>
      <c r="R1189" s="12">
        <v>1135</v>
      </c>
      <c r="S1189" s="12">
        <v>2035</v>
      </c>
      <c r="T1189" s="12">
        <v>508</v>
      </c>
      <c r="U1189" s="12" t="s">
        <v>2181</v>
      </c>
    </row>
    <row r="1190" spans="1:21">
      <c r="A1190" s="164" t="s">
        <v>3152</v>
      </c>
      <c r="B1190" s="180" t="s">
        <v>2749</v>
      </c>
      <c r="C1190" s="164">
        <v>53200</v>
      </c>
      <c r="D1190" s="221" t="s">
        <v>3189</v>
      </c>
      <c r="E1190" s="164" t="s">
        <v>2183</v>
      </c>
      <c r="F1190" s="218" t="s">
        <v>2184</v>
      </c>
      <c r="G1190" s="581">
        <v>57543.864588000004</v>
      </c>
      <c r="H1190" s="214">
        <v>36208.566683999998</v>
      </c>
      <c r="K1190" s="165">
        <v>6430028227006</v>
      </c>
      <c r="L1190" s="95">
        <v>1</v>
      </c>
      <c r="M1190" s="12">
        <v>560</v>
      </c>
      <c r="N1190" s="12">
        <v>914</v>
      </c>
      <c r="O1190" s="12">
        <v>1876</v>
      </c>
      <c r="P1190" s="12">
        <v>424</v>
      </c>
      <c r="Q1190" s="12">
        <v>790</v>
      </c>
      <c r="R1190" s="12">
        <v>1135</v>
      </c>
      <c r="S1190" s="12">
        <v>2035</v>
      </c>
      <c r="T1190" s="12">
        <v>508</v>
      </c>
      <c r="U1190" s="12" t="s">
        <v>2185</v>
      </c>
    </row>
    <row r="1191" spans="1:21">
      <c r="A1191" s="164" t="s">
        <v>3152</v>
      </c>
      <c r="B1191" s="180" t="s">
        <v>2749</v>
      </c>
      <c r="C1191" s="164">
        <v>53200</v>
      </c>
      <c r="D1191" s="221" t="s">
        <v>3190</v>
      </c>
      <c r="E1191" s="164" t="s">
        <v>2187</v>
      </c>
      <c r="F1191" s="218" t="s">
        <v>2188</v>
      </c>
      <c r="G1191" s="581">
        <v>56792.787443999994</v>
      </c>
      <c r="H1191" s="214">
        <v>35739.139535999995</v>
      </c>
      <c r="K1191" s="165">
        <v>6430028227013</v>
      </c>
      <c r="L1191" s="95">
        <v>1</v>
      </c>
      <c r="M1191" s="12">
        <v>560</v>
      </c>
      <c r="N1191" s="12">
        <v>914</v>
      </c>
      <c r="O1191" s="12">
        <v>1876</v>
      </c>
      <c r="P1191" s="12">
        <v>424</v>
      </c>
      <c r="Q1191" s="12">
        <v>790</v>
      </c>
      <c r="R1191" s="12">
        <v>1135</v>
      </c>
      <c r="S1191" s="12">
        <v>2035</v>
      </c>
      <c r="T1191" s="12">
        <v>508</v>
      </c>
      <c r="U1191" s="12" t="s">
        <v>2189</v>
      </c>
    </row>
    <row r="1192" spans="1:21">
      <c r="A1192" s="164" t="s">
        <v>3152</v>
      </c>
      <c r="B1192" s="180" t="s">
        <v>2749</v>
      </c>
      <c r="C1192" s="164">
        <v>53200</v>
      </c>
      <c r="D1192" s="221" t="s">
        <v>3191</v>
      </c>
      <c r="E1192" s="164" t="s">
        <v>2191</v>
      </c>
      <c r="F1192" s="218" t="s">
        <v>2192</v>
      </c>
      <c r="G1192" s="581">
        <v>58779.204155999993</v>
      </c>
      <c r="H1192" s="214">
        <v>36980.661779999988</v>
      </c>
      <c r="K1192" s="165">
        <v>6430028227020</v>
      </c>
      <c r="L1192" s="95">
        <v>1</v>
      </c>
      <c r="M1192" s="12">
        <v>560</v>
      </c>
      <c r="N1192" s="12">
        <v>914</v>
      </c>
      <c r="O1192" s="12">
        <v>1876</v>
      </c>
      <c r="P1192" s="12">
        <v>424</v>
      </c>
      <c r="Q1192" s="12">
        <v>790</v>
      </c>
      <c r="R1192" s="12">
        <v>1135</v>
      </c>
      <c r="S1192" s="12">
        <v>2035</v>
      </c>
      <c r="T1192" s="12">
        <v>508</v>
      </c>
      <c r="U1192" s="12" t="s">
        <v>2193</v>
      </c>
    </row>
    <row r="1193" spans="1:21">
      <c r="A1193" s="164" t="s">
        <v>3152</v>
      </c>
      <c r="B1193" s="164" t="s">
        <v>2749</v>
      </c>
      <c r="C1193" s="164">
        <v>53200</v>
      </c>
      <c r="D1193" s="221" t="s">
        <v>3192</v>
      </c>
      <c r="E1193" s="164" t="s">
        <v>2195</v>
      </c>
      <c r="F1193" s="218" t="s">
        <v>2196</v>
      </c>
      <c r="G1193" s="581">
        <v>47529.518399999994</v>
      </c>
      <c r="H1193" s="214">
        <v>29949.590483999993</v>
      </c>
      <c r="K1193" s="165">
        <v>6430028224821</v>
      </c>
      <c r="L1193" s="95">
        <v>1</v>
      </c>
      <c r="M1193" s="12">
        <v>560</v>
      </c>
      <c r="N1193" s="12">
        <v>914</v>
      </c>
      <c r="O1193" s="12">
        <v>1876</v>
      </c>
      <c r="P1193" s="12">
        <v>330</v>
      </c>
      <c r="Q1193" s="12">
        <v>790</v>
      </c>
      <c r="R1193" s="12">
        <v>1135</v>
      </c>
      <c r="S1193" s="12">
        <v>2035</v>
      </c>
      <c r="T1193" s="12">
        <v>408</v>
      </c>
      <c r="U1193" s="12" t="s">
        <v>2197</v>
      </c>
    </row>
    <row r="1194" spans="1:21">
      <c r="A1194" s="164" t="s">
        <v>3152</v>
      </c>
      <c r="B1194" s="164" t="s">
        <v>2749</v>
      </c>
      <c r="C1194" s="164">
        <v>53200</v>
      </c>
      <c r="D1194" s="221" t="s">
        <v>3193</v>
      </c>
      <c r="E1194" s="164" t="s">
        <v>2198</v>
      </c>
      <c r="F1194" s="218" t="s">
        <v>2199</v>
      </c>
      <c r="G1194" s="581">
        <v>48886.718039999992</v>
      </c>
      <c r="H1194" s="214">
        <v>30797.859923999997</v>
      </c>
      <c r="K1194" s="165">
        <v>6430028224838</v>
      </c>
      <c r="L1194" s="95">
        <v>1</v>
      </c>
      <c r="M1194" s="12">
        <v>560</v>
      </c>
      <c r="N1194" s="12">
        <v>914</v>
      </c>
      <c r="O1194" s="12">
        <v>1876</v>
      </c>
      <c r="P1194" s="12">
        <v>350</v>
      </c>
      <c r="Q1194" s="12">
        <v>790</v>
      </c>
      <c r="R1194" s="12">
        <v>1135</v>
      </c>
      <c r="S1194" s="12">
        <v>2035</v>
      </c>
      <c r="T1194" s="12">
        <v>408</v>
      </c>
      <c r="U1194" s="12" t="s">
        <v>2200</v>
      </c>
    </row>
    <row r="1195" spans="1:21">
      <c r="A1195" s="164" t="s">
        <v>3152</v>
      </c>
      <c r="B1195" s="164" t="s">
        <v>2749</v>
      </c>
      <c r="C1195" s="164">
        <v>53200</v>
      </c>
      <c r="D1195" s="221" t="s">
        <v>3194</v>
      </c>
      <c r="E1195" s="164" t="s">
        <v>2201</v>
      </c>
      <c r="F1195" s="218" t="s">
        <v>2202</v>
      </c>
      <c r="G1195" s="581">
        <v>48547.425995999991</v>
      </c>
      <c r="H1195" s="214">
        <v>30585.792563999988</v>
      </c>
      <c r="K1195" s="165">
        <v>6430028224845</v>
      </c>
      <c r="L1195" s="95">
        <v>1</v>
      </c>
      <c r="M1195" s="12">
        <v>560</v>
      </c>
      <c r="N1195" s="12">
        <v>914</v>
      </c>
      <c r="O1195" s="12">
        <v>1876</v>
      </c>
      <c r="P1195" s="12">
        <v>350</v>
      </c>
      <c r="Q1195" s="12">
        <v>790</v>
      </c>
      <c r="R1195" s="12">
        <v>1135</v>
      </c>
      <c r="S1195" s="12">
        <v>2035</v>
      </c>
      <c r="T1195" s="12">
        <v>408</v>
      </c>
      <c r="U1195" s="12" t="s">
        <v>2203</v>
      </c>
    </row>
    <row r="1196" spans="1:21">
      <c r="A1196" s="164" t="s">
        <v>3152</v>
      </c>
      <c r="B1196" s="164" t="s">
        <v>2749</v>
      </c>
      <c r="C1196" s="164">
        <v>53200</v>
      </c>
      <c r="D1196" s="221" t="s">
        <v>3195</v>
      </c>
      <c r="E1196" s="164" t="s">
        <v>2204</v>
      </c>
      <c r="F1196" s="218" t="s">
        <v>2205</v>
      </c>
      <c r="G1196" s="581">
        <v>49904.657099999997</v>
      </c>
      <c r="H1196" s="214">
        <v>31434.062003999989</v>
      </c>
      <c r="K1196" s="165">
        <v>6430028224852</v>
      </c>
      <c r="L1196" s="95">
        <v>1</v>
      </c>
      <c r="M1196" s="12">
        <v>560</v>
      </c>
      <c r="N1196" s="12">
        <v>914</v>
      </c>
      <c r="O1196" s="12">
        <v>1876</v>
      </c>
      <c r="P1196" s="12">
        <v>350</v>
      </c>
      <c r="Q1196" s="12">
        <v>790</v>
      </c>
      <c r="R1196" s="12">
        <v>1135</v>
      </c>
      <c r="S1196" s="12">
        <v>2035</v>
      </c>
      <c r="T1196" s="12">
        <v>408</v>
      </c>
      <c r="U1196" s="12" t="s">
        <v>2206</v>
      </c>
    </row>
    <row r="1197" spans="1:21">
      <c r="A1197" s="164" t="s">
        <v>3152</v>
      </c>
      <c r="B1197" s="164" t="s">
        <v>2749</v>
      </c>
      <c r="C1197" s="164">
        <v>53200</v>
      </c>
      <c r="D1197" s="221" t="s">
        <v>3196</v>
      </c>
      <c r="E1197" s="164" t="s">
        <v>2207</v>
      </c>
      <c r="F1197" s="218" t="s">
        <v>2208</v>
      </c>
      <c r="G1197" s="581">
        <v>53676.482759999999</v>
      </c>
      <c r="H1197" s="214">
        <v>33791.455007999997</v>
      </c>
      <c r="K1197" s="165">
        <v>6430028224869</v>
      </c>
      <c r="L1197" s="95">
        <v>1</v>
      </c>
      <c r="M1197" s="12">
        <v>560</v>
      </c>
      <c r="N1197" s="12">
        <v>914</v>
      </c>
      <c r="O1197" s="12">
        <v>1876</v>
      </c>
      <c r="P1197" s="12">
        <v>341</v>
      </c>
      <c r="Q1197" s="12">
        <v>790</v>
      </c>
      <c r="R1197" s="12">
        <v>1135</v>
      </c>
      <c r="S1197" s="12">
        <v>2035</v>
      </c>
      <c r="T1197" s="12">
        <v>443</v>
      </c>
      <c r="U1197" s="12" t="s">
        <v>2209</v>
      </c>
    </row>
    <row r="1198" spans="1:21">
      <c r="A1198" s="164" t="s">
        <v>3152</v>
      </c>
      <c r="B1198" s="164" t="s">
        <v>2749</v>
      </c>
      <c r="C1198" s="164">
        <v>53200</v>
      </c>
      <c r="D1198" s="221" t="s">
        <v>3197</v>
      </c>
      <c r="E1198" s="164" t="s">
        <v>2210</v>
      </c>
      <c r="F1198" s="218" t="s">
        <v>2211</v>
      </c>
      <c r="G1198" s="581">
        <v>55662.89947199999</v>
      </c>
      <c r="H1198" s="214">
        <v>35032.961519999997</v>
      </c>
      <c r="K1198" s="165">
        <v>6430028224876</v>
      </c>
      <c r="L1198" s="95">
        <v>1</v>
      </c>
      <c r="M1198" s="12">
        <v>560</v>
      </c>
      <c r="N1198" s="12">
        <v>914</v>
      </c>
      <c r="O1198" s="12">
        <v>1876</v>
      </c>
      <c r="P1198" s="12">
        <v>362</v>
      </c>
      <c r="Q1198" s="12">
        <v>790</v>
      </c>
      <c r="R1198" s="12">
        <v>1135</v>
      </c>
      <c r="S1198" s="12">
        <v>2035</v>
      </c>
      <c r="T1198" s="12">
        <v>432</v>
      </c>
      <c r="U1198" s="12" t="s">
        <v>2212</v>
      </c>
    </row>
    <row r="1199" spans="1:21">
      <c r="A1199" s="164" t="s">
        <v>3152</v>
      </c>
      <c r="B1199" s="164" t="s">
        <v>2749</v>
      </c>
      <c r="C1199" s="164">
        <v>53200</v>
      </c>
      <c r="D1199" s="221" t="s">
        <v>3198</v>
      </c>
      <c r="E1199" s="164" t="s">
        <v>2213</v>
      </c>
      <c r="F1199" s="218" t="s">
        <v>2214</v>
      </c>
      <c r="G1199" s="581">
        <v>54911.822327999987</v>
      </c>
      <c r="H1199" s="214">
        <v>34563.534371999995</v>
      </c>
      <c r="K1199" s="165">
        <v>6430028224883</v>
      </c>
      <c r="L1199" s="95">
        <v>1</v>
      </c>
      <c r="M1199" s="12">
        <v>560</v>
      </c>
      <c r="N1199" s="12">
        <v>914</v>
      </c>
      <c r="O1199" s="12">
        <v>1876</v>
      </c>
      <c r="P1199" s="12">
        <v>362</v>
      </c>
      <c r="Q1199" s="12">
        <v>790</v>
      </c>
      <c r="R1199" s="12">
        <v>1135</v>
      </c>
      <c r="S1199" s="12">
        <v>2035</v>
      </c>
      <c r="T1199" s="12">
        <v>443</v>
      </c>
      <c r="U1199" s="12" t="s">
        <v>2215</v>
      </c>
    </row>
    <row r="1200" spans="1:21">
      <c r="A1200" s="164" t="s">
        <v>3152</v>
      </c>
      <c r="B1200" s="164" t="s">
        <v>2749</v>
      </c>
      <c r="C1200" s="164">
        <v>53200</v>
      </c>
      <c r="D1200" s="221" t="s">
        <v>3199</v>
      </c>
      <c r="E1200" s="164" t="s">
        <v>2216</v>
      </c>
      <c r="F1200" s="218" t="s">
        <v>2217</v>
      </c>
      <c r="G1200" s="581">
        <v>56898.223307999993</v>
      </c>
      <c r="H1200" s="214">
        <v>35805.040883999987</v>
      </c>
      <c r="K1200" s="165">
        <v>6430028224890</v>
      </c>
      <c r="L1200" s="95">
        <v>1</v>
      </c>
      <c r="M1200" s="12">
        <v>560</v>
      </c>
      <c r="N1200" s="12">
        <v>914</v>
      </c>
      <c r="O1200" s="12">
        <v>1876</v>
      </c>
      <c r="P1200" s="12">
        <v>362</v>
      </c>
      <c r="Q1200" s="12">
        <v>790</v>
      </c>
      <c r="R1200" s="12">
        <v>1135</v>
      </c>
      <c r="S1200" s="12">
        <v>2035</v>
      </c>
      <c r="T1200" s="12">
        <v>443</v>
      </c>
      <c r="U1200" s="12" t="s">
        <v>2218</v>
      </c>
    </row>
    <row r="1201" spans="1:21">
      <c r="A1201" s="164" t="s">
        <v>3152</v>
      </c>
      <c r="B1201" s="164" t="s">
        <v>2749</v>
      </c>
      <c r="C1201" s="164">
        <v>53200</v>
      </c>
      <c r="D1201" s="221" t="s">
        <v>3200</v>
      </c>
      <c r="E1201" s="164" t="s">
        <v>2219</v>
      </c>
      <c r="F1201" s="218" t="s">
        <v>2220</v>
      </c>
      <c r="G1201" s="581">
        <v>60140.494115999994</v>
      </c>
      <c r="H1201" s="214">
        <v>38075.105555999988</v>
      </c>
      <c r="K1201" s="165">
        <v>6430028224906</v>
      </c>
      <c r="L1201" s="95">
        <v>1</v>
      </c>
      <c r="M1201" s="12">
        <v>760</v>
      </c>
      <c r="N1201" s="12">
        <v>914</v>
      </c>
      <c r="O1201" s="12">
        <v>1876</v>
      </c>
      <c r="P1201" s="12">
        <v>408</v>
      </c>
      <c r="Q1201" s="12">
        <v>940</v>
      </c>
      <c r="R1201" s="12">
        <v>1135</v>
      </c>
      <c r="S1201" s="12">
        <v>2035</v>
      </c>
      <c r="T1201" s="12">
        <v>496</v>
      </c>
      <c r="U1201" s="12" t="s">
        <v>2221</v>
      </c>
    </row>
    <row r="1202" spans="1:21">
      <c r="A1202" s="164" t="s">
        <v>3152</v>
      </c>
      <c r="B1202" s="164" t="s">
        <v>2749</v>
      </c>
      <c r="C1202" s="164">
        <v>53200</v>
      </c>
      <c r="D1202" s="221" t="s">
        <v>3201</v>
      </c>
      <c r="E1202" s="164" t="s">
        <v>2222</v>
      </c>
      <c r="F1202" s="218" t="s">
        <v>2223</v>
      </c>
      <c r="G1202" s="581">
        <v>65156.783903999996</v>
      </c>
      <c r="H1202" s="214">
        <v>40966.631423999992</v>
      </c>
      <c r="K1202" s="165">
        <v>6430028224913</v>
      </c>
      <c r="L1202" s="95">
        <v>1</v>
      </c>
      <c r="M1202" s="12">
        <v>560</v>
      </c>
      <c r="N1202" s="12">
        <v>914</v>
      </c>
      <c r="O1202" s="12">
        <v>1876</v>
      </c>
      <c r="P1202" s="12">
        <v>404</v>
      </c>
      <c r="Q1202" s="12">
        <v>790</v>
      </c>
      <c r="R1202" s="12">
        <v>1135</v>
      </c>
      <c r="S1202" s="12">
        <v>2035</v>
      </c>
      <c r="T1202" s="12">
        <v>508</v>
      </c>
      <c r="U1202" s="12" t="s">
        <v>2224</v>
      </c>
    </row>
    <row r="1203" spans="1:21">
      <c r="A1203" s="164" t="s">
        <v>3152</v>
      </c>
      <c r="B1203" s="164" t="s">
        <v>2749</v>
      </c>
      <c r="C1203" s="164">
        <v>53200</v>
      </c>
      <c r="D1203" s="221" t="s">
        <v>3202</v>
      </c>
      <c r="E1203" s="164" t="s">
        <v>2225</v>
      </c>
      <c r="F1203" s="218" t="s">
        <v>2226</v>
      </c>
      <c r="G1203" s="581">
        <v>67143.200616000002</v>
      </c>
      <c r="H1203" s="214">
        <v>42208.153667999992</v>
      </c>
      <c r="K1203" s="165">
        <v>6430028224920</v>
      </c>
      <c r="L1203" s="95">
        <v>1</v>
      </c>
      <c r="M1203" s="12">
        <v>560</v>
      </c>
      <c r="N1203" s="12">
        <v>914</v>
      </c>
      <c r="O1203" s="12">
        <v>1876</v>
      </c>
      <c r="P1203" s="12">
        <v>424</v>
      </c>
      <c r="Q1203" s="12">
        <v>790</v>
      </c>
      <c r="R1203" s="12">
        <v>1135</v>
      </c>
      <c r="S1203" s="12">
        <v>2035</v>
      </c>
      <c r="T1203" s="12">
        <v>508</v>
      </c>
      <c r="U1203" s="12" t="s">
        <v>2227</v>
      </c>
    </row>
    <row r="1204" spans="1:21">
      <c r="A1204" s="164" t="s">
        <v>3152</v>
      </c>
      <c r="B1204" s="164" t="s">
        <v>2749</v>
      </c>
      <c r="C1204" s="164">
        <v>53200</v>
      </c>
      <c r="D1204" s="221" t="s">
        <v>3203</v>
      </c>
      <c r="E1204" s="164" t="s">
        <v>2228</v>
      </c>
      <c r="F1204" s="218" t="s">
        <v>2229</v>
      </c>
      <c r="G1204" s="581">
        <v>66392.123471999992</v>
      </c>
      <c r="H1204" s="214">
        <v>41738.726519999989</v>
      </c>
      <c r="K1204" s="165">
        <v>6430028224937</v>
      </c>
      <c r="L1204" s="95">
        <v>1</v>
      </c>
      <c r="M1204" s="12">
        <v>560</v>
      </c>
      <c r="N1204" s="12">
        <v>914</v>
      </c>
      <c r="O1204" s="12">
        <v>1876</v>
      </c>
      <c r="P1204" s="12">
        <v>424</v>
      </c>
      <c r="Q1204" s="12">
        <v>790</v>
      </c>
      <c r="R1204" s="12">
        <v>1135</v>
      </c>
      <c r="S1204" s="12">
        <v>2035</v>
      </c>
      <c r="T1204" s="12">
        <v>508</v>
      </c>
      <c r="U1204" s="12" t="s">
        <v>2230</v>
      </c>
    </row>
    <row r="1205" spans="1:21">
      <c r="A1205" s="164" t="s">
        <v>3152</v>
      </c>
      <c r="B1205" s="164" t="s">
        <v>2749</v>
      </c>
      <c r="C1205" s="164">
        <v>53200</v>
      </c>
      <c r="D1205" s="221" t="s">
        <v>3204</v>
      </c>
      <c r="E1205" s="164" t="s">
        <v>2231</v>
      </c>
      <c r="F1205" s="218" t="s">
        <v>2232</v>
      </c>
      <c r="G1205" s="581">
        <v>68378.524451999983</v>
      </c>
      <c r="H1205" s="214">
        <v>42980.217299999997</v>
      </c>
      <c r="K1205" s="165">
        <v>6430028224944</v>
      </c>
      <c r="L1205" s="95">
        <v>1</v>
      </c>
      <c r="M1205" s="12">
        <v>560</v>
      </c>
      <c r="N1205" s="12">
        <v>914</v>
      </c>
      <c r="O1205" s="12">
        <v>1876</v>
      </c>
      <c r="P1205" s="12">
        <v>424</v>
      </c>
      <c r="Q1205" s="12">
        <v>790</v>
      </c>
      <c r="R1205" s="12">
        <v>1135</v>
      </c>
      <c r="S1205" s="12">
        <v>2035</v>
      </c>
      <c r="T1205" s="12">
        <v>508</v>
      </c>
      <c r="U1205" s="12" t="s">
        <v>2233</v>
      </c>
    </row>
    <row r="1206" spans="1:21">
      <c r="A1206" s="164" t="s">
        <v>3152</v>
      </c>
      <c r="B1206" s="164" t="s">
        <v>2749</v>
      </c>
      <c r="C1206" s="164">
        <v>59100</v>
      </c>
      <c r="D1206" s="221" t="s">
        <v>3205</v>
      </c>
      <c r="E1206" s="164" t="s">
        <v>2234</v>
      </c>
      <c r="F1206" s="218" t="s">
        <v>2235</v>
      </c>
      <c r="G1206" s="581">
        <v>55557.479340000005</v>
      </c>
      <c r="H1206" s="214">
        <v>34967.07590399999</v>
      </c>
      <c r="K1206" s="165">
        <v>6430028224951</v>
      </c>
      <c r="L1206" s="95">
        <v>1</v>
      </c>
      <c r="M1206" s="12">
        <v>560</v>
      </c>
      <c r="N1206" s="12">
        <v>914</v>
      </c>
      <c r="O1206" s="12">
        <v>1876</v>
      </c>
      <c r="P1206" s="12">
        <v>404</v>
      </c>
      <c r="Q1206" s="12">
        <v>790</v>
      </c>
      <c r="R1206" s="12">
        <v>1135</v>
      </c>
      <c r="S1206" s="12">
        <v>2035</v>
      </c>
      <c r="T1206" s="12">
        <v>508</v>
      </c>
      <c r="U1206" s="12" t="s">
        <v>2236</v>
      </c>
    </row>
    <row r="1207" spans="1:21">
      <c r="A1207" s="164" t="s">
        <v>3152</v>
      </c>
      <c r="B1207" s="164" t="s">
        <v>2749</v>
      </c>
      <c r="C1207" s="164">
        <v>59100</v>
      </c>
      <c r="D1207" s="221" t="s">
        <v>3206</v>
      </c>
      <c r="E1207" s="164" t="s">
        <v>2237</v>
      </c>
      <c r="F1207" s="218" t="s">
        <v>2238</v>
      </c>
      <c r="G1207" s="581">
        <v>57543.864588000004</v>
      </c>
      <c r="H1207" s="214">
        <v>36208.566683999998</v>
      </c>
      <c r="K1207" s="165">
        <v>6430028224968</v>
      </c>
      <c r="L1207" s="95">
        <v>1</v>
      </c>
      <c r="M1207" s="12">
        <v>560</v>
      </c>
      <c r="N1207" s="12">
        <v>914</v>
      </c>
      <c r="O1207" s="12">
        <v>1876</v>
      </c>
      <c r="P1207" s="12">
        <v>424</v>
      </c>
      <c r="Q1207" s="12">
        <v>790</v>
      </c>
      <c r="R1207" s="12">
        <v>1135</v>
      </c>
      <c r="S1207" s="12">
        <v>2035</v>
      </c>
      <c r="T1207" s="12">
        <v>508</v>
      </c>
      <c r="U1207" s="12" t="s">
        <v>2239</v>
      </c>
    </row>
    <row r="1208" spans="1:21">
      <c r="A1208" s="164" t="s">
        <v>3152</v>
      </c>
      <c r="B1208" s="164" t="s">
        <v>2749</v>
      </c>
      <c r="C1208" s="164">
        <v>59100</v>
      </c>
      <c r="D1208" s="221" t="s">
        <v>3207</v>
      </c>
      <c r="E1208" s="164" t="s">
        <v>2240</v>
      </c>
      <c r="F1208" s="218" t="s">
        <v>2241</v>
      </c>
      <c r="G1208" s="581">
        <v>56792.787443999994</v>
      </c>
      <c r="H1208" s="214">
        <v>35739.139535999995</v>
      </c>
      <c r="K1208" s="165">
        <v>6430028224975</v>
      </c>
      <c r="L1208" s="95">
        <v>1</v>
      </c>
      <c r="M1208" s="12">
        <v>560</v>
      </c>
      <c r="N1208" s="12">
        <v>914</v>
      </c>
      <c r="O1208" s="12">
        <v>1876</v>
      </c>
      <c r="P1208" s="12">
        <v>424</v>
      </c>
      <c r="Q1208" s="12">
        <v>790</v>
      </c>
      <c r="R1208" s="12">
        <v>1135</v>
      </c>
      <c r="S1208" s="12">
        <v>2035</v>
      </c>
      <c r="T1208" s="12">
        <v>508</v>
      </c>
      <c r="U1208" s="12" t="s">
        <v>2242</v>
      </c>
    </row>
    <row r="1209" spans="1:21">
      <c r="A1209" s="164" t="s">
        <v>3152</v>
      </c>
      <c r="B1209" s="164" t="s">
        <v>2749</v>
      </c>
      <c r="C1209" s="164">
        <v>59100</v>
      </c>
      <c r="D1209" s="221" t="s">
        <v>3208</v>
      </c>
      <c r="E1209" s="164" t="s">
        <v>2243</v>
      </c>
      <c r="F1209" s="218" t="s">
        <v>2244</v>
      </c>
      <c r="G1209" s="581">
        <v>58779.204155999993</v>
      </c>
      <c r="H1209" s="214">
        <v>36980.661779999988</v>
      </c>
      <c r="K1209" s="165">
        <v>6430028224982</v>
      </c>
      <c r="L1209" s="95">
        <v>1</v>
      </c>
      <c r="M1209" s="12">
        <v>560</v>
      </c>
      <c r="N1209" s="12">
        <v>914</v>
      </c>
      <c r="O1209" s="12">
        <v>1876</v>
      </c>
      <c r="P1209" s="12">
        <v>424</v>
      </c>
      <c r="Q1209" s="12">
        <v>790</v>
      </c>
      <c r="R1209" s="12">
        <v>1135</v>
      </c>
      <c r="S1209" s="12">
        <v>2035</v>
      </c>
      <c r="T1209" s="12">
        <v>508</v>
      </c>
      <c r="U1209" s="12" t="s">
        <v>2245</v>
      </c>
    </row>
    <row r="1210" spans="1:21">
      <c r="A1210" s="164" t="s">
        <v>3152</v>
      </c>
      <c r="B1210" s="180" t="s">
        <v>2749</v>
      </c>
      <c r="C1210" s="164">
        <v>59100</v>
      </c>
      <c r="D1210" s="221" t="s">
        <v>3209</v>
      </c>
      <c r="E1210" s="164" t="s">
        <v>2246</v>
      </c>
      <c r="F1210" s="218" t="s">
        <v>2247</v>
      </c>
      <c r="G1210" s="581">
        <v>62021.474964000001</v>
      </c>
      <c r="H1210" s="214">
        <v>39250.710719999988</v>
      </c>
      <c r="K1210" s="165">
        <v>6430028227037</v>
      </c>
      <c r="L1210" s="95">
        <v>1</v>
      </c>
      <c r="M1210" s="12">
        <v>760</v>
      </c>
      <c r="N1210" s="12">
        <v>914</v>
      </c>
      <c r="O1210" s="12">
        <v>1876</v>
      </c>
      <c r="P1210" s="12">
        <v>471</v>
      </c>
      <c r="Q1210" s="12">
        <v>940</v>
      </c>
      <c r="R1210" s="12">
        <v>1135</v>
      </c>
      <c r="S1210" s="12">
        <v>2035</v>
      </c>
      <c r="T1210" s="12">
        <v>561</v>
      </c>
      <c r="U1210" s="12" t="s">
        <v>2248</v>
      </c>
    </row>
    <row r="1211" spans="1:21">
      <c r="A1211" s="164" t="s">
        <v>3152</v>
      </c>
      <c r="B1211" s="180" t="s">
        <v>2749</v>
      </c>
      <c r="C1211" s="164">
        <v>59100</v>
      </c>
      <c r="D1211" s="221" t="s">
        <v>3210</v>
      </c>
      <c r="E1211" s="164" t="s">
        <v>2250</v>
      </c>
      <c r="F1211" s="218" t="s">
        <v>2251</v>
      </c>
      <c r="G1211" s="581">
        <v>71483.077331999986</v>
      </c>
      <c r="H1211" s="214">
        <v>44920.570715999995</v>
      </c>
      <c r="K1211" s="165">
        <v>6430028227044</v>
      </c>
      <c r="L1211" s="95">
        <v>1</v>
      </c>
      <c r="M1211" s="12">
        <v>560</v>
      </c>
      <c r="N1211" s="12">
        <v>914</v>
      </c>
      <c r="O1211" s="12">
        <v>1876</v>
      </c>
      <c r="P1211" s="12">
        <v>533</v>
      </c>
      <c r="Q1211" s="12">
        <v>790</v>
      </c>
      <c r="R1211" s="12">
        <v>1135</v>
      </c>
      <c r="S1211" s="12">
        <v>2035</v>
      </c>
      <c r="T1211" s="12">
        <v>626</v>
      </c>
      <c r="U1211" s="12" t="s">
        <v>2252</v>
      </c>
    </row>
    <row r="1212" spans="1:21">
      <c r="A1212" s="164" t="s">
        <v>3152</v>
      </c>
      <c r="B1212" s="164" t="s">
        <v>2749</v>
      </c>
      <c r="C1212" s="164">
        <v>59100</v>
      </c>
      <c r="D1212" s="221" t="s">
        <v>3211</v>
      </c>
      <c r="E1212" s="164" t="s">
        <v>2254</v>
      </c>
      <c r="F1212" s="218" t="s">
        <v>2255</v>
      </c>
      <c r="G1212" s="581">
        <v>65156.783903999996</v>
      </c>
      <c r="H1212" s="214">
        <v>40966.631423999992</v>
      </c>
      <c r="K1212" s="165">
        <v>6430028224999</v>
      </c>
      <c r="L1212" s="95">
        <v>1</v>
      </c>
      <c r="M1212" s="12">
        <v>560</v>
      </c>
      <c r="N1212" s="12">
        <v>914</v>
      </c>
      <c r="O1212" s="12">
        <v>1876</v>
      </c>
      <c r="P1212" s="12">
        <v>404</v>
      </c>
      <c r="Q1212" s="12">
        <v>790</v>
      </c>
      <c r="R1212" s="12">
        <v>1135</v>
      </c>
      <c r="S1212" s="12">
        <v>2035</v>
      </c>
      <c r="T1212" s="12">
        <v>508</v>
      </c>
      <c r="U1212" s="12" t="s">
        <v>2256</v>
      </c>
    </row>
    <row r="1213" spans="1:21">
      <c r="A1213" s="164" t="s">
        <v>3152</v>
      </c>
      <c r="B1213" s="164" t="s">
        <v>2749</v>
      </c>
      <c r="C1213" s="164">
        <v>59100</v>
      </c>
      <c r="D1213" s="221" t="s">
        <v>3212</v>
      </c>
      <c r="E1213" s="164" t="s">
        <v>2257</v>
      </c>
      <c r="F1213" s="218" t="s">
        <v>2258</v>
      </c>
      <c r="G1213" s="581">
        <v>67143.200616000002</v>
      </c>
      <c r="H1213" s="214">
        <v>42208.153667999992</v>
      </c>
      <c r="K1213" s="165">
        <v>6430028225002</v>
      </c>
      <c r="L1213" s="95">
        <v>1</v>
      </c>
      <c r="M1213" s="12">
        <v>560</v>
      </c>
      <c r="N1213" s="12">
        <v>914</v>
      </c>
      <c r="O1213" s="12">
        <v>1876</v>
      </c>
      <c r="P1213" s="12">
        <v>424</v>
      </c>
      <c r="Q1213" s="12">
        <v>790</v>
      </c>
      <c r="R1213" s="12">
        <v>1135</v>
      </c>
      <c r="S1213" s="12">
        <v>2035</v>
      </c>
      <c r="T1213" s="12">
        <v>508</v>
      </c>
      <c r="U1213" s="12" t="s">
        <v>2259</v>
      </c>
    </row>
    <row r="1214" spans="1:21">
      <c r="A1214" s="164" t="s">
        <v>3152</v>
      </c>
      <c r="B1214" s="164" t="s">
        <v>2749</v>
      </c>
      <c r="C1214" s="164">
        <v>59100</v>
      </c>
      <c r="D1214" s="221" t="s">
        <v>3213</v>
      </c>
      <c r="E1214" s="164" t="s">
        <v>2260</v>
      </c>
      <c r="F1214" s="218" t="s">
        <v>2261</v>
      </c>
      <c r="G1214" s="581">
        <v>66392.123471999992</v>
      </c>
      <c r="H1214" s="214">
        <v>41738.726519999989</v>
      </c>
      <c r="K1214" s="165">
        <v>6430028225019</v>
      </c>
      <c r="L1214" s="95">
        <v>1</v>
      </c>
      <c r="M1214" s="12">
        <v>560</v>
      </c>
      <c r="N1214" s="12">
        <v>914</v>
      </c>
      <c r="O1214" s="12">
        <v>1876</v>
      </c>
      <c r="P1214" s="12">
        <v>424</v>
      </c>
      <c r="Q1214" s="12">
        <v>790</v>
      </c>
      <c r="R1214" s="12">
        <v>1135</v>
      </c>
      <c r="S1214" s="12">
        <v>2035</v>
      </c>
      <c r="T1214" s="12">
        <v>508</v>
      </c>
      <c r="U1214" s="12" t="s">
        <v>2262</v>
      </c>
    </row>
    <row r="1215" spans="1:21">
      <c r="A1215" s="164" t="s">
        <v>3152</v>
      </c>
      <c r="B1215" s="164" t="s">
        <v>2749</v>
      </c>
      <c r="C1215" s="164">
        <v>59100</v>
      </c>
      <c r="D1215" s="221" t="s">
        <v>3214</v>
      </c>
      <c r="E1215" s="164" t="s">
        <v>2263</v>
      </c>
      <c r="F1215" s="218" t="s">
        <v>2264</v>
      </c>
      <c r="G1215" s="581">
        <v>68378.524451999983</v>
      </c>
      <c r="H1215" s="214">
        <v>42980.217299999997</v>
      </c>
      <c r="K1215" s="165">
        <v>6430028225026</v>
      </c>
      <c r="L1215" s="95">
        <v>1</v>
      </c>
      <c r="M1215" s="12">
        <v>560</v>
      </c>
      <c r="N1215" s="12">
        <v>914</v>
      </c>
      <c r="O1215" s="12">
        <v>1876</v>
      </c>
      <c r="P1215" s="12">
        <v>424</v>
      </c>
      <c r="Q1215" s="12">
        <v>790</v>
      </c>
      <c r="R1215" s="12">
        <v>1135</v>
      </c>
      <c r="S1215" s="12">
        <v>2035</v>
      </c>
      <c r="T1215" s="12">
        <v>508</v>
      </c>
      <c r="U1215" s="12" t="s">
        <v>2265</v>
      </c>
    </row>
    <row r="1216" spans="1:21">
      <c r="A1216" s="164" t="s">
        <v>3152</v>
      </c>
      <c r="B1216" s="164" t="s">
        <v>2749</v>
      </c>
      <c r="C1216" s="164">
        <v>59100</v>
      </c>
      <c r="D1216" s="221" t="s">
        <v>3215</v>
      </c>
      <c r="E1216" s="164" t="s">
        <v>2266</v>
      </c>
      <c r="F1216" s="218" t="s">
        <v>2267</v>
      </c>
      <c r="G1216" s="581">
        <v>71620.763795999985</v>
      </c>
      <c r="H1216" s="214">
        <v>45250.281971999997</v>
      </c>
      <c r="K1216" s="165">
        <v>6430028225033</v>
      </c>
      <c r="L1216" s="95">
        <v>1</v>
      </c>
      <c r="M1216" s="12">
        <v>760</v>
      </c>
      <c r="N1216" s="12">
        <v>914</v>
      </c>
      <c r="O1216" s="12">
        <v>1876</v>
      </c>
      <c r="P1216" s="12">
        <v>471</v>
      </c>
      <c r="Q1216" s="12">
        <v>940</v>
      </c>
      <c r="R1216" s="12">
        <v>1135</v>
      </c>
      <c r="S1216" s="12">
        <v>2035</v>
      </c>
      <c r="T1216" s="12">
        <v>561</v>
      </c>
      <c r="U1216" s="12" t="s">
        <v>2268</v>
      </c>
    </row>
    <row r="1217" spans="1:21">
      <c r="A1217" s="164" t="s">
        <v>3152</v>
      </c>
      <c r="B1217" s="164" t="s">
        <v>2749</v>
      </c>
      <c r="C1217" s="164">
        <v>59100</v>
      </c>
      <c r="D1217" s="221" t="s">
        <v>3216</v>
      </c>
      <c r="E1217" s="164" t="s">
        <v>2269</v>
      </c>
      <c r="F1217" s="218" t="s">
        <v>2270</v>
      </c>
      <c r="G1217" s="581">
        <v>82537.764947999982</v>
      </c>
      <c r="H1217" s="214">
        <v>52073.391959999994</v>
      </c>
      <c r="K1217" s="165">
        <v>6430028225040</v>
      </c>
      <c r="L1217" s="95">
        <v>1</v>
      </c>
      <c r="M1217" s="12">
        <v>760</v>
      </c>
      <c r="N1217" s="12">
        <v>914</v>
      </c>
      <c r="O1217" s="12">
        <v>1876</v>
      </c>
      <c r="P1217" s="12">
        <v>533</v>
      </c>
      <c r="Q1217" s="12">
        <v>940</v>
      </c>
      <c r="R1217" s="12">
        <v>1135</v>
      </c>
      <c r="S1217" s="12">
        <v>2035</v>
      </c>
      <c r="T1217" s="12">
        <v>626</v>
      </c>
      <c r="U1217" s="12" t="s">
        <v>2271</v>
      </c>
    </row>
    <row r="1218" spans="1:21">
      <c r="A1218" s="164" t="s">
        <v>3152</v>
      </c>
      <c r="B1218" s="164" t="s">
        <v>2749</v>
      </c>
      <c r="C1218" s="164">
        <v>59200</v>
      </c>
      <c r="D1218" s="221" t="s">
        <v>3217</v>
      </c>
      <c r="E1218" s="164" t="s">
        <v>2272</v>
      </c>
      <c r="F1218" s="218" t="s">
        <v>2273</v>
      </c>
      <c r="G1218" s="581">
        <v>72132.808931999985</v>
      </c>
      <c r="H1218" s="214">
        <v>45570.302316000001</v>
      </c>
      <c r="K1218" s="165">
        <v>6430028225057</v>
      </c>
      <c r="L1218" s="95">
        <v>1</v>
      </c>
      <c r="M1218" s="12">
        <v>760</v>
      </c>
      <c r="N1218" s="12">
        <v>914</v>
      </c>
      <c r="O1218" s="12">
        <v>1876</v>
      </c>
      <c r="P1218" s="12">
        <v>533</v>
      </c>
      <c r="Q1218" s="12">
        <v>940</v>
      </c>
      <c r="R1218" s="12">
        <v>1135</v>
      </c>
      <c r="S1218" s="12">
        <v>2035</v>
      </c>
      <c r="T1218" s="12">
        <v>626</v>
      </c>
      <c r="U1218" s="12" t="s">
        <v>2274</v>
      </c>
    </row>
    <row r="1219" spans="1:21">
      <c r="A1219" s="164" t="s">
        <v>3152</v>
      </c>
      <c r="B1219" s="164" t="s">
        <v>2749</v>
      </c>
      <c r="C1219" s="164">
        <v>59200</v>
      </c>
      <c r="D1219" s="221" t="s">
        <v>3218</v>
      </c>
      <c r="E1219" s="164" t="s">
        <v>2275</v>
      </c>
      <c r="F1219" s="218" t="s">
        <v>2276</v>
      </c>
      <c r="G1219" s="581">
        <v>82537.764947999982</v>
      </c>
      <c r="H1219" s="214">
        <v>52073.391959999994</v>
      </c>
      <c r="K1219" s="165">
        <v>6430028225064</v>
      </c>
      <c r="L1219" s="95">
        <v>1</v>
      </c>
      <c r="M1219" s="12">
        <v>760</v>
      </c>
      <c r="N1219" s="12">
        <v>914</v>
      </c>
      <c r="O1219" s="12">
        <v>1876</v>
      </c>
      <c r="P1219" s="12">
        <v>533</v>
      </c>
      <c r="Q1219" s="12">
        <v>940</v>
      </c>
      <c r="R1219" s="12">
        <v>1135</v>
      </c>
      <c r="S1219" s="12">
        <v>2035</v>
      </c>
      <c r="T1219" s="12">
        <v>626</v>
      </c>
      <c r="U1219" s="12" t="s">
        <v>2277</v>
      </c>
    </row>
    <row r="1220" spans="1:21">
      <c r="A1220" s="164" t="s">
        <v>3152</v>
      </c>
      <c r="B1220" s="164" t="s">
        <v>2749</v>
      </c>
      <c r="C1220" s="164">
        <v>53300</v>
      </c>
      <c r="D1220" s="221" t="s">
        <v>3219</v>
      </c>
      <c r="E1220" s="164" t="s">
        <v>799</v>
      </c>
      <c r="F1220" s="218" t="s">
        <v>800</v>
      </c>
      <c r="G1220" s="581">
        <v>12129.45066</v>
      </c>
      <c r="H1220" s="214">
        <v>12129.45066</v>
      </c>
      <c r="K1220" s="425" t="s">
        <v>2707</v>
      </c>
      <c r="L1220" s="95">
        <v>1</v>
      </c>
      <c r="P1220" s="12">
        <v>65</v>
      </c>
      <c r="U1220" s="12" t="s">
        <v>1287</v>
      </c>
    </row>
    <row r="1221" spans="1:21">
      <c r="A1221" s="164" t="s">
        <v>3220</v>
      </c>
      <c r="B1221" s="164" t="s">
        <v>2749</v>
      </c>
      <c r="C1221" s="164">
        <v>53300</v>
      </c>
      <c r="D1221" s="221" t="s">
        <v>3221</v>
      </c>
      <c r="E1221" s="164" t="s">
        <v>343</v>
      </c>
      <c r="F1221" s="218" t="s">
        <v>3735</v>
      </c>
      <c r="G1221" s="581">
        <v>755.10453599999994</v>
      </c>
      <c r="H1221" s="214">
        <v>755.10453599999994</v>
      </c>
      <c r="K1221" s="425" t="s">
        <v>2707</v>
      </c>
      <c r="L1221" s="95">
        <v>1</v>
      </c>
      <c r="U1221" s="12" t="s">
        <v>344</v>
      </c>
    </row>
    <row r="1222" spans="1:21">
      <c r="A1222" s="164" t="s">
        <v>3220</v>
      </c>
      <c r="B1222" s="164" t="s">
        <v>2749</v>
      </c>
      <c r="C1222" s="164">
        <v>53300</v>
      </c>
      <c r="D1222" s="221" t="s">
        <v>3223</v>
      </c>
      <c r="E1222" s="164" t="s">
        <v>317</v>
      </c>
      <c r="F1222" s="218" t="s">
        <v>3736</v>
      </c>
      <c r="G1222" s="581">
        <v>1581.8997959999997</v>
      </c>
      <c r="H1222" s="214">
        <v>1581.8997959999997</v>
      </c>
      <c r="K1222" s="425" t="s">
        <v>2707</v>
      </c>
      <c r="L1222" s="95">
        <v>1</v>
      </c>
      <c r="M1222" s="12">
        <v>560</v>
      </c>
      <c r="N1222" s="12">
        <v>200</v>
      </c>
      <c r="O1222" s="12">
        <v>1876</v>
      </c>
      <c r="P1222" s="12">
        <v>21</v>
      </c>
      <c r="U1222" s="12" t="s">
        <v>318</v>
      </c>
    </row>
    <row r="1223" spans="1:21">
      <c r="A1223" s="164" t="s">
        <v>3220</v>
      </c>
      <c r="B1223" s="164" t="s">
        <v>2749</v>
      </c>
      <c r="C1223" s="164">
        <v>53300</v>
      </c>
      <c r="D1223" s="221" t="s">
        <v>3225</v>
      </c>
      <c r="E1223" s="164" t="s">
        <v>319</v>
      </c>
      <c r="F1223" s="218" t="s">
        <v>3737</v>
      </c>
      <c r="G1223" s="581">
        <v>1865.4690959999998</v>
      </c>
      <c r="H1223" s="214">
        <v>1865.4690959999998</v>
      </c>
      <c r="K1223" s="425" t="s">
        <v>2707</v>
      </c>
      <c r="L1223" s="95">
        <v>1</v>
      </c>
      <c r="M1223" s="12">
        <v>760</v>
      </c>
      <c r="N1223" s="12">
        <v>200</v>
      </c>
      <c r="O1223" s="12">
        <v>1876</v>
      </c>
      <c r="P1223" s="12">
        <v>28</v>
      </c>
      <c r="U1223" s="12" t="s">
        <v>320</v>
      </c>
    </row>
    <row r="1224" spans="1:21">
      <c r="A1224" s="164" t="s">
        <v>3220</v>
      </c>
      <c r="B1224" s="164" t="s">
        <v>2749</v>
      </c>
      <c r="C1224" s="164">
        <v>53300</v>
      </c>
      <c r="D1224" s="221" t="s">
        <v>3227</v>
      </c>
      <c r="E1224" s="164" t="s">
        <v>918</v>
      </c>
      <c r="F1224" s="218" t="s">
        <v>3738</v>
      </c>
      <c r="G1224" s="581">
        <v>1173.5600039999999</v>
      </c>
      <c r="H1224" s="214">
        <v>1173.5600039999999</v>
      </c>
      <c r="K1224" s="425" t="s">
        <v>2707</v>
      </c>
      <c r="L1224" s="95">
        <v>1</v>
      </c>
      <c r="M1224" s="12">
        <v>100</v>
      </c>
      <c r="N1224" s="12">
        <v>914</v>
      </c>
      <c r="O1224" s="12">
        <v>1876</v>
      </c>
      <c r="P1224" s="12">
        <v>18</v>
      </c>
      <c r="U1224" s="12" t="s">
        <v>444</v>
      </c>
    </row>
    <row r="1225" spans="1:21">
      <c r="A1225" s="164" t="s">
        <v>3220</v>
      </c>
      <c r="B1225" s="164" t="s">
        <v>2749</v>
      </c>
      <c r="C1225" s="164">
        <v>53300</v>
      </c>
      <c r="D1225" s="221" t="s">
        <v>3229</v>
      </c>
      <c r="E1225" s="164" t="s">
        <v>345</v>
      </c>
      <c r="F1225" s="218" t="s">
        <v>3739</v>
      </c>
      <c r="G1225" s="581">
        <v>795.61443599999996</v>
      </c>
      <c r="H1225" s="214">
        <v>795.61443599999996</v>
      </c>
      <c r="K1225" s="425" t="s">
        <v>2707</v>
      </c>
      <c r="L1225" s="95">
        <v>1</v>
      </c>
      <c r="U1225" s="12" t="s">
        <v>346</v>
      </c>
    </row>
    <row r="1226" spans="1:21">
      <c r="A1226" s="164" t="s">
        <v>3220</v>
      </c>
      <c r="B1226" s="164" t="s">
        <v>2749</v>
      </c>
      <c r="C1226" s="164">
        <v>53300</v>
      </c>
      <c r="D1226" s="221" t="s">
        <v>3229</v>
      </c>
      <c r="E1226" s="164" t="s">
        <v>347</v>
      </c>
      <c r="F1226" s="218" t="s">
        <v>3740</v>
      </c>
      <c r="G1226" s="581">
        <v>994.92314399999975</v>
      </c>
      <c r="H1226" s="214">
        <v>994.92314399999975</v>
      </c>
      <c r="K1226" s="425" t="s">
        <v>2707</v>
      </c>
      <c r="L1226" s="95">
        <v>1</v>
      </c>
      <c r="U1226" s="12" t="s">
        <v>348</v>
      </c>
    </row>
    <row r="1227" spans="1:21">
      <c r="A1227" s="164" t="s">
        <v>3220</v>
      </c>
      <c r="B1227" s="164" t="s">
        <v>2749</v>
      </c>
      <c r="C1227" s="164">
        <v>53300</v>
      </c>
      <c r="D1227" s="221" t="s">
        <v>3232</v>
      </c>
      <c r="E1227" s="164" t="s">
        <v>815</v>
      </c>
      <c r="F1227" s="218" t="s">
        <v>3741</v>
      </c>
      <c r="G1227" s="581">
        <v>385.65424799999994</v>
      </c>
      <c r="H1227" s="214">
        <v>385.65424799999994</v>
      </c>
      <c r="K1227" s="425" t="s">
        <v>2707</v>
      </c>
      <c r="L1227" s="95">
        <v>1</v>
      </c>
      <c r="U1227" s="12" t="s">
        <v>2302</v>
      </c>
    </row>
    <row r="1228" spans="1:21">
      <c r="A1228" s="164" t="s">
        <v>3220</v>
      </c>
      <c r="B1228" s="164" t="s">
        <v>2749</v>
      </c>
      <c r="C1228" s="164">
        <v>53300</v>
      </c>
      <c r="D1228" s="221" t="s">
        <v>3234</v>
      </c>
      <c r="E1228" s="164" t="s">
        <v>816</v>
      </c>
      <c r="F1228" s="218" t="s">
        <v>3742</v>
      </c>
      <c r="G1228" s="581">
        <v>385.65424799999994</v>
      </c>
      <c r="H1228" s="214">
        <v>385.65424799999994</v>
      </c>
      <c r="K1228" s="425" t="s">
        <v>2707</v>
      </c>
      <c r="L1228" s="95">
        <v>1</v>
      </c>
      <c r="U1228" s="12" t="s">
        <v>2302</v>
      </c>
    </row>
    <row r="1229" spans="1:21">
      <c r="A1229" s="164" t="s">
        <v>3220</v>
      </c>
      <c r="B1229" s="164" t="s">
        <v>2749</v>
      </c>
      <c r="C1229" s="164">
        <v>53300</v>
      </c>
      <c r="D1229" s="221" t="s">
        <v>3236</v>
      </c>
      <c r="E1229" s="164" t="s">
        <v>817</v>
      </c>
      <c r="F1229" s="218" t="s">
        <v>3743</v>
      </c>
      <c r="G1229" s="581">
        <v>6792.6528359999984</v>
      </c>
      <c r="H1229" s="214">
        <v>6792.6528359999984</v>
      </c>
      <c r="K1229" s="425" t="s">
        <v>2707</v>
      </c>
      <c r="L1229" s="95">
        <v>1</v>
      </c>
      <c r="U1229" s="12" t="s">
        <v>1310</v>
      </c>
    </row>
    <row r="1230" spans="1:21">
      <c r="A1230" s="164" t="s">
        <v>3220</v>
      </c>
      <c r="B1230" s="164" t="s">
        <v>2749</v>
      </c>
      <c r="C1230" s="164">
        <v>53300</v>
      </c>
      <c r="D1230" s="221" t="s">
        <v>3238</v>
      </c>
      <c r="E1230" s="164" t="s">
        <v>818</v>
      </c>
      <c r="F1230" s="218" t="s">
        <v>3744</v>
      </c>
      <c r="G1230" s="581">
        <v>7560.7205399999984</v>
      </c>
      <c r="H1230" s="214">
        <v>7560.7205399999984</v>
      </c>
      <c r="K1230" s="425" t="s">
        <v>2707</v>
      </c>
      <c r="L1230" s="95">
        <v>1</v>
      </c>
      <c r="U1230" s="12" t="s">
        <v>1311</v>
      </c>
    </row>
    <row r="1231" spans="1:21">
      <c r="A1231" s="164" t="s">
        <v>3220</v>
      </c>
      <c r="B1231" s="164" t="s">
        <v>2749</v>
      </c>
      <c r="C1231" s="164">
        <v>59300</v>
      </c>
      <c r="D1231" s="221" t="s">
        <v>3240</v>
      </c>
      <c r="E1231" s="164" t="s">
        <v>819</v>
      </c>
      <c r="F1231" s="218" t="s">
        <v>820</v>
      </c>
      <c r="G1231" s="581">
        <v>429.4442699999999</v>
      </c>
      <c r="H1231" s="214">
        <v>429.4442699999999</v>
      </c>
      <c r="K1231" s="425" t="s">
        <v>2707</v>
      </c>
      <c r="L1231" s="95">
        <v>1</v>
      </c>
      <c r="U1231" s="12" t="s">
        <v>1312</v>
      </c>
    </row>
    <row r="1232" spans="1:21">
      <c r="A1232" s="164" t="s">
        <v>3220</v>
      </c>
      <c r="B1232" s="164" t="s">
        <v>2749</v>
      </c>
      <c r="C1232" s="164">
        <v>59300</v>
      </c>
      <c r="D1232" s="221" t="s">
        <v>3241</v>
      </c>
      <c r="E1232" s="164" t="s">
        <v>821</v>
      </c>
      <c r="F1232" s="218" t="s">
        <v>822</v>
      </c>
      <c r="G1232" s="581">
        <v>434.85869999999989</v>
      </c>
      <c r="H1232" s="214">
        <v>434.85869999999989</v>
      </c>
      <c r="K1232" s="425" t="s">
        <v>2707</v>
      </c>
      <c r="L1232" s="95">
        <v>1</v>
      </c>
      <c r="U1232" s="12" t="s">
        <v>1313</v>
      </c>
    </row>
    <row r="1233" spans="1:21">
      <c r="A1233" s="164" t="s">
        <v>3220</v>
      </c>
      <c r="B1233" s="164" t="s">
        <v>2749</v>
      </c>
      <c r="C1233" s="164">
        <v>53300</v>
      </c>
      <c r="D1233" s="221" t="s">
        <v>3242</v>
      </c>
      <c r="E1233" s="164" t="s">
        <v>309</v>
      </c>
      <c r="F1233" s="218" t="s">
        <v>310</v>
      </c>
      <c r="G1233" s="581">
        <v>359.76724199999995</v>
      </c>
      <c r="H1233" s="214">
        <v>359.76724199999995</v>
      </c>
      <c r="K1233" s="165">
        <v>6430028225248</v>
      </c>
      <c r="L1233" s="95">
        <v>1</v>
      </c>
      <c r="U1233" s="12" t="s">
        <v>311</v>
      </c>
    </row>
    <row r="1234" spans="1:21">
      <c r="A1234" s="164" t="s">
        <v>3220</v>
      </c>
      <c r="B1234" s="164" t="s">
        <v>2749</v>
      </c>
      <c r="C1234" s="164">
        <v>53300</v>
      </c>
      <c r="D1234" s="221" t="s">
        <v>3242</v>
      </c>
      <c r="E1234" s="164" t="s">
        <v>312</v>
      </c>
      <c r="F1234" s="218" t="s">
        <v>313</v>
      </c>
      <c r="G1234" s="581">
        <v>1200.7527659999998</v>
      </c>
      <c r="H1234" s="214">
        <v>1200.7527659999998</v>
      </c>
      <c r="K1234" s="165">
        <v>6430028225255</v>
      </c>
      <c r="L1234" s="95">
        <v>1</v>
      </c>
      <c r="U1234" s="12" t="s">
        <v>314</v>
      </c>
    </row>
    <row r="1235" spans="1:21">
      <c r="A1235" s="212" t="s">
        <v>4951</v>
      </c>
      <c r="B1235" s="164"/>
      <c r="C1235" s="164"/>
      <c r="D1235" s="221"/>
      <c r="E1235" s="164"/>
      <c r="F1235" s="218"/>
      <c r="G1235" s="214"/>
      <c r="H1235" s="214"/>
      <c r="K1235" s="165"/>
      <c r="L1235" s="95"/>
    </row>
    <row r="1236" spans="1:21">
      <c r="A1236" s="164" t="s">
        <v>4818</v>
      </c>
      <c r="B1236" s="180" t="s">
        <v>2749</v>
      </c>
      <c r="C1236" s="164">
        <v>53200</v>
      </c>
      <c r="D1236" s="221" t="s">
        <v>3192</v>
      </c>
      <c r="E1236" s="164" t="s">
        <v>4886</v>
      </c>
      <c r="F1236" s="218" t="s">
        <v>4819</v>
      </c>
      <c r="G1236" s="214">
        <v>65134.412999999993</v>
      </c>
      <c r="H1236" s="214">
        <v>41196.302891999985</v>
      </c>
      <c r="K1236" s="425" t="s">
        <v>2707</v>
      </c>
      <c r="L1236" s="95">
        <v>1</v>
      </c>
      <c r="M1236" s="12">
        <v>1620</v>
      </c>
      <c r="N1236" s="12">
        <v>920</v>
      </c>
      <c r="O1236" s="12">
        <v>1970</v>
      </c>
      <c r="P1236" s="12">
        <v>680</v>
      </c>
      <c r="Q1236" s="12">
        <v>1800</v>
      </c>
      <c r="R1236" s="12">
        <v>990</v>
      </c>
      <c r="S1236" s="12">
        <v>2123</v>
      </c>
      <c r="T1236" s="12">
        <v>720</v>
      </c>
      <c r="U1236" s="12" t="s">
        <v>4876</v>
      </c>
    </row>
    <row r="1237" spans="1:21">
      <c r="A1237" s="164" t="s">
        <v>4818</v>
      </c>
      <c r="B1237" s="180" t="s">
        <v>2749</v>
      </c>
      <c r="C1237" s="164">
        <v>59100</v>
      </c>
      <c r="D1237" s="221" t="s">
        <v>3211</v>
      </c>
      <c r="E1237" s="164" t="s">
        <v>4887</v>
      </c>
      <c r="F1237" s="218" t="s">
        <v>4820</v>
      </c>
      <c r="G1237" s="214">
        <v>72980.276039999997</v>
      </c>
      <c r="H1237" s="214">
        <v>46099.967291999987</v>
      </c>
      <c r="K1237" s="425" t="s">
        <v>2707</v>
      </c>
      <c r="L1237" s="95">
        <v>1</v>
      </c>
      <c r="M1237" s="12">
        <v>1620</v>
      </c>
      <c r="N1237" s="12">
        <v>920</v>
      </c>
      <c r="O1237" s="12">
        <v>1970</v>
      </c>
      <c r="P1237" s="12">
        <v>745</v>
      </c>
      <c r="Q1237" s="12">
        <v>1800</v>
      </c>
      <c r="R1237" s="12">
        <v>990</v>
      </c>
      <c r="S1237" s="12">
        <v>2123</v>
      </c>
      <c r="T1237" s="12">
        <v>785</v>
      </c>
      <c r="U1237" s="12" t="s">
        <v>4877</v>
      </c>
    </row>
    <row r="1238" spans="1:21">
      <c r="A1238" s="164" t="s">
        <v>4818</v>
      </c>
      <c r="B1238" s="180" t="s">
        <v>2749</v>
      </c>
      <c r="C1238" s="164">
        <v>59100</v>
      </c>
      <c r="D1238" s="221" t="s">
        <v>3218</v>
      </c>
      <c r="E1238" s="164" t="s">
        <v>4888</v>
      </c>
      <c r="F1238" s="218" t="s">
        <v>4821</v>
      </c>
      <c r="G1238" s="214">
        <v>80826.139079999994</v>
      </c>
      <c r="H1238" s="214">
        <v>51003.631691999988</v>
      </c>
      <c r="K1238" s="425" t="s">
        <v>2707</v>
      </c>
      <c r="L1238" s="95">
        <v>1</v>
      </c>
      <c r="M1238" s="12">
        <v>1620</v>
      </c>
      <c r="N1238" s="12">
        <v>920</v>
      </c>
      <c r="O1238" s="12">
        <v>1970</v>
      </c>
      <c r="P1238" s="12">
        <v>810</v>
      </c>
      <c r="Q1238" s="12">
        <v>1800</v>
      </c>
      <c r="R1238" s="12">
        <v>990</v>
      </c>
      <c r="S1238" s="12">
        <v>2123</v>
      </c>
      <c r="T1238" s="12">
        <v>850</v>
      </c>
      <c r="U1238" s="12" t="s">
        <v>4878</v>
      </c>
    </row>
    <row r="1239" spans="1:21">
      <c r="A1239" s="164" t="s">
        <v>4818</v>
      </c>
      <c r="B1239" s="180" t="s">
        <v>2749</v>
      </c>
      <c r="C1239" s="164">
        <v>59100</v>
      </c>
      <c r="D1239" s="221" t="s">
        <v>4822</v>
      </c>
      <c r="E1239" s="164" t="s">
        <v>4889</v>
      </c>
      <c r="F1239" s="218" t="s">
        <v>4823</v>
      </c>
      <c r="G1239" s="214">
        <v>88671.97065599999</v>
      </c>
      <c r="H1239" s="214">
        <v>55907.28035999999</v>
      </c>
      <c r="K1239" s="425" t="s">
        <v>2707</v>
      </c>
      <c r="L1239" s="95">
        <v>1</v>
      </c>
      <c r="M1239" s="12">
        <v>1620</v>
      </c>
      <c r="N1239" s="12">
        <v>920</v>
      </c>
      <c r="O1239" s="12">
        <v>1970</v>
      </c>
      <c r="P1239" s="12">
        <v>875</v>
      </c>
      <c r="Q1239" s="12">
        <v>1800</v>
      </c>
      <c r="R1239" s="12">
        <v>990</v>
      </c>
      <c r="S1239" s="12">
        <v>2123</v>
      </c>
      <c r="T1239" s="12">
        <v>915</v>
      </c>
      <c r="U1239" s="12" t="s">
        <v>4879</v>
      </c>
    </row>
    <row r="1240" spans="1:21">
      <c r="A1240" s="164" t="s">
        <v>4818</v>
      </c>
      <c r="B1240" s="180" t="s">
        <v>2749</v>
      </c>
      <c r="C1240" s="164">
        <v>59100</v>
      </c>
      <c r="D1240" s="221" t="s">
        <v>4824</v>
      </c>
      <c r="E1240" s="164" t="s">
        <v>4890</v>
      </c>
      <c r="F1240" s="218" t="s">
        <v>4825</v>
      </c>
      <c r="G1240" s="214">
        <v>96517.833695999987</v>
      </c>
      <c r="H1240" s="214">
        <v>60810.944759999998</v>
      </c>
      <c r="K1240" s="425" t="s">
        <v>2707</v>
      </c>
      <c r="L1240" s="95">
        <v>1</v>
      </c>
      <c r="M1240" s="12">
        <v>1620</v>
      </c>
      <c r="N1240" s="12">
        <v>920</v>
      </c>
      <c r="O1240" s="12">
        <v>1970</v>
      </c>
      <c r="P1240" s="12">
        <v>940</v>
      </c>
      <c r="Q1240" s="12">
        <v>1800</v>
      </c>
      <c r="R1240" s="12">
        <v>990</v>
      </c>
      <c r="S1240" s="12">
        <v>2123</v>
      </c>
      <c r="T1240" s="12">
        <v>980</v>
      </c>
      <c r="U1240" s="12" t="s">
        <v>4880</v>
      </c>
    </row>
    <row r="1241" spans="1:21">
      <c r="A1241" s="164" t="s">
        <v>4818</v>
      </c>
      <c r="B1241" s="180" t="s">
        <v>2749</v>
      </c>
      <c r="C1241" s="164">
        <v>59100</v>
      </c>
      <c r="D1241" s="221" t="s">
        <v>4826</v>
      </c>
      <c r="E1241" s="164" t="s">
        <v>4891</v>
      </c>
      <c r="F1241" s="218" t="s">
        <v>4827</v>
      </c>
      <c r="G1241" s="214">
        <v>104363.696736</v>
      </c>
      <c r="H1241" s="214">
        <v>65714.609159999993</v>
      </c>
      <c r="K1241" s="425" t="s">
        <v>2707</v>
      </c>
      <c r="L1241" s="95">
        <v>1</v>
      </c>
      <c r="M1241" s="12">
        <v>1620</v>
      </c>
      <c r="N1241" s="12">
        <v>920</v>
      </c>
      <c r="O1241" s="12">
        <v>1970</v>
      </c>
      <c r="P1241" s="12">
        <v>1005</v>
      </c>
      <c r="Q1241" s="12">
        <v>1800</v>
      </c>
      <c r="R1241" s="12">
        <v>990</v>
      </c>
      <c r="S1241" s="12">
        <v>2123</v>
      </c>
      <c r="T1241" s="12">
        <v>1045</v>
      </c>
      <c r="U1241" s="12" t="s">
        <v>4881</v>
      </c>
    </row>
    <row r="1242" spans="1:21">
      <c r="A1242" s="164" t="s">
        <v>4818</v>
      </c>
      <c r="B1242" s="180" t="s">
        <v>2749</v>
      </c>
      <c r="C1242" s="164">
        <v>59100</v>
      </c>
      <c r="D1242" s="221" t="s">
        <v>4828</v>
      </c>
      <c r="E1242" s="164" t="s">
        <v>4892</v>
      </c>
      <c r="F1242" s="218" t="s">
        <v>4829</v>
      </c>
      <c r="G1242" s="214">
        <v>112209.55977599998</v>
      </c>
      <c r="H1242" s="214">
        <v>70618.273559999987</v>
      </c>
      <c r="K1242" s="425" t="s">
        <v>2707</v>
      </c>
      <c r="L1242" s="95">
        <v>1</v>
      </c>
      <c r="M1242" s="12">
        <v>1620</v>
      </c>
      <c r="N1242" s="12">
        <v>920</v>
      </c>
      <c r="O1242" s="12">
        <v>1970</v>
      </c>
      <c r="P1242" s="12">
        <v>1070</v>
      </c>
      <c r="Q1242" s="12">
        <v>1800</v>
      </c>
      <c r="R1242" s="12">
        <v>990</v>
      </c>
      <c r="S1242" s="12">
        <v>2123</v>
      </c>
      <c r="T1242" s="12">
        <v>1110</v>
      </c>
      <c r="U1242" s="12" t="s">
        <v>4882</v>
      </c>
    </row>
    <row r="1243" spans="1:21">
      <c r="A1243" s="164" t="s">
        <v>4818</v>
      </c>
      <c r="B1243" s="180" t="s">
        <v>2749</v>
      </c>
      <c r="C1243" s="164">
        <v>59100</v>
      </c>
      <c r="D1243" s="221" t="s">
        <v>3175</v>
      </c>
      <c r="E1243" s="164" t="s">
        <v>4893</v>
      </c>
      <c r="F1243" s="218" t="s">
        <v>4830</v>
      </c>
      <c r="G1243" s="214">
        <v>67729.563719999991</v>
      </c>
      <c r="H1243" s="214">
        <v>42818.272091999985</v>
      </c>
      <c r="K1243" s="425" t="s">
        <v>2707</v>
      </c>
      <c r="L1243" s="95">
        <v>1</v>
      </c>
      <c r="M1243" s="12">
        <v>1620</v>
      </c>
      <c r="N1243" s="12">
        <v>920</v>
      </c>
      <c r="O1243" s="12">
        <v>1970</v>
      </c>
      <c r="P1243" s="12">
        <v>680</v>
      </c>
      <c r="Q1243" s="12">
        <v>1800</v>
      </c>
      <c r="R1243" s="12">
        <v>990</v>
      </c>
      <c r="S1243" s="12">
        <v>2123</v>
      </c>
      <c r="T1243" s="12">
        <v>720</v>
      </c>
      <c r="U1243" s="12" t="s">
        <v>4876</v>
      </c>
    </row>
    <row r="1244" spans="1:21">
      <c r="A1244" s="164" t="s">
        <v>4818</v>
      </c>
      <c r="B1244" s="180" t="s">
        <v>2749</v>
      </c>
      <c r="C1244" s="164">
        <v>59100</v>
      </c>
      <c r="D1244" s="221" t="s">
        <v>3201</v>
      </c>
      <c r="E1244" s="164" t="s">
        <v>4894</v>
      </c>
      <c r="F1244" s="218" t="s">
        <v>4831</v>
      </c>
      <c r="G1244" s="214">
        <v>74867.03053199999</v>
      </c>
      <c r="H1244" s="214">
        <v>47279.19081599998</v>
      </c>
      <c r="K1244" s="425" t="s">
        <v>2707</v>
      </c>
      <c r="L1244" s="95">
        <v>1</v>
      </c>
      <c r="M1244" s="12">
        <v>1620</v>
      </c>
      <c r="N1244" s="12">
        <v>920</v>
      </c>
      <c r="O1244" s="12">
        <v>1970</v>
      </c>
      <c r="P1244" s="12">
        <v>745</v>
      </c>
      <c r="Q1244" s="12">
        <v>1800</v>
      </c>
      <c r="R1244" s="12">
        <v>990</v>
      </c>
      <c r="S1244" s="12">
        <v>2123</v>
      </c>
      <c r="T1244" s="12">
        <v>785</v>
      </c>
      <c r="U1244" s="12" t="s">
        <v>4877</v>
      </c>
    </row>
    <row r="1245" spans="1:21">
      <c r="A1245" s="164" t="s">
        <v>4818</v>
      </c>
      <c r="B1245" s="180" t="s">
        <v>2749</v>
      </c>
      <c r="C1245" s="164">
        <v>59100</v>
      </c>
      <c r="D1245" s="221" t="s">
        <v>3216</v>
      </c>
      <c r="E1245" s="164" t="s">
        <v>4895</v>
      </c>
      <c r="F1245" s="218" t="s">
        <v>4832</v>
      </c>
      <c r="G1245" s="214">
        <v>82004.497343999974</v>
      </c>
      <c r="H1245" s="214">
        <v>51740.109539999983</v>
      </c>
      <c r="K1245" s="425" t="s">
        <v>2707</v>
      </c>
      <c r="L1245" s="95">
        <v>1</v>
      </c>
      <c r="M1245" s="12">
        <v>1620</v>
      </c>
      <c r="N1245" s="12">
        <v>920</v>
      </c>
      <c r="O1245" s="12">
        <v>1970</v>
      </c>
      <c r="P1245" s="12">
        <v>810</v>
      </c>
      <c r="Q1245" s="12">
        <v>1800</v>
      </c>
      <c r="R1245" s="12">
        <v>990</v>
      </c>
      <c r="S1245" s="12">
        <v>2123</v>
      </c>
      <c r="T1245" s="12">
        <v>850</v>
      </c>
      <c r="U1245" s="12" t="s">
        <v>4878</v>
      </c>
    </row>
    <row r="1246" spans="1:21">
      <c r="A1246" s="164" t="s">
        <v>4818</v>
      </c>
      <c r="B1246" s="180" t="s">
        <v>2749</v>
      </c>
      <c r="C1246" s="164">
        <v>59100</v>
      </c>
      <c r="D1246" s="221" t="s">
        <v>4833</v>
      </c>
      <c r="E1246" s="164" t="s">
        <v>4896</v>
      </c>
      <c r="F1246" s="218" t="s">
        <v>4834</v>
      </c>
      <c r="G1246" s="214">
        <v>89141.979888000002</v>
      </c>
      <c r="H1246" s="214">
        <v>56201.028263999993</v>
      </c>
      <c r="K1246" s="425" t="s">
        <v>2707</v>
      </c>
      <c r="L1246" s="95">
        <v>1</v>
      </c>
      <c r="M1246" s="12">
        <v>1620</v>
      </c>
      <c r="N1246" s="12">
        <v>920</v>
      </c>
      <c r="O1246" s="12">
        <v>1970</v>
      </c>
      <c r="P1246" s="12">
        <v>875</v>
      </c>
      <c r="Q1246" s="12">
        <v>1800</v>
      </c>
      <c r="R1246" s="12">
        <v>990</v>
      </c>
      <c r="S1246" s="12">
        <v>2123</v>
      </c>
      <c r="T1246" s="12">
        <v>915</v>
      </c>
      <c r="U1246" s="12" t="s">
        <v>4879</v>
      </c>
    </row>
    <row r="1247" spans="1:21">
      <c r="A1247" s="164" t="s">
        <v>4818</v>
      </c>
      <c r="B1247" s="180" t="s">
        <v>2749</v>
      </c>
      <c r="C1247" s="164">
        <v>59100</v>
      </c>
      <c r="D1247" s="221" t="s">
        <v>4835</v>
      </c>
      <c r="E1247" s="164" t="s">
        <v>4897</v>
      </c>
      <c r="F1247" s="218" t="s">
        <v>4836</v>
      </c>
      <c r="G1247" s="214">
        <v>96279.446699999986</v>
      </c>
      <c r="H1247" s="214">
        <v>60661.946987999996</v>
      </c>
      <c r="K1247" s="425" t="s">
        <v>2707</v>
      </c>
      <c r="L1247" s="95">
        <v>1</v>
      </c>
      <c r="M1247" s="12">
        <v>1620</v>
      </c>
      <c r="N1247" s="12">
        <v>920</v>
      </c>
      <c r="O1247" s="12">
        <v>1970</v>
      </c>
      <c r="P1247" s="12">
        <v>940</v>
      </c>
      <c r="Q1247" s="12">
        <v>1800</v>
      </c>
      <c r="R1247" s="12">
        <v>990</v>
      </c>
      <c r="S1247" s="12">
        <v>2123</v>
      </c>
      <c r="T1247" s="12">
        <v>980</v>
      </c>
      <c r="U1247" s="12" t="s">
        <v>4880</v>
      </c>
    </row>
    <row r="1248" spans="1:21">
      <c r="A1248" s="164" t="s">
        <v>4818</v>
      </c>
      <c r="B1248" s="180" t="s">
        <v>2749</v>
      </c>
      <c r="C1248" s="164">
        <v>59100</v>
      </c>
      <c r="D1248" s="221" t="s">
        <v>4837</v>
      </c>
      <c r="E1248" s="164" t="s">
        <v>4898</v>
      </c>
      <c r="F1248" s="218" t="s">
        <v>4838</v>
      </c>
      <c r="G1248" s="214">
        <v>103416.91351199998</v>
      </c>
      <c r="H1248" s="214">
        <v>65122.865711999999</v>
      </c>
      <c r="K1248" s="425" t="s">
        <v>2707</v>
      </c>
      <c r="L1248" s="95">
        <v>1</v>
      </c>
      <c r="M1248" s="12">
        <v>1620</v>
      </c>
      <c r="N1248" s="12">
        <v>920</v>
      </c>
      <c r="O1248" s="12">
        <v>1970</v>
      </c>
      <c r="P1248" s="12">
        <v>1005</v>
      </c>
      <c r="Q1248" s="12">
        <v>1800</v>
      </c>
      <c r="R1248" s="12">
        <v>990</v>
      </c>
      <c r="S1248" s="12">
        <v>2123</v>
      </c>
      <c r="T1248" s="12">
        <v>1045</v>
      </c>
      <c r="U1248" s="12" t="s">
        <v>4881</v>
      </c>
    </row>
    <row r="1249" spans="1:21">
      <c r="A1249" s="164" t="s">
        <v>4818</v>
      </c>
      <c r="B1249" s="180" t="s">
        <v>2749</v>
      </c>
      <c r="C1249" s="164">
        <v>59100</v>
      </c>
      <c r="D1249" s="221" t="s">
        <v>4839</v>
      </c>
      <c r="E1249" s="164" t="s">
        <v>4899</v>
      </c>
      <c r="F1249" s="218" t="s">
        <v>4840</v>
      </c>
      <c r="G1249" s="214">
        <v>110554.38032399997</v>
      </c>
      <c r="H1249" s="214">
        <v>69583.784436000002</v>
      </c>
      <c r="K1249" s="425" t="s">
        <v>2707</v>
      </c>
      <c r="L1249" s="95">
        <v>1</v>
      </c>
      <c r="M1249" s="12">
        <v>1620</v>
      </c>
      <c r="N1249" s="12">
        <v>920</v>
      </c>
      <c r="O1249" s="12">
        <v>1970</v>
      </c>
      <c r="P1249" s="12">
        <v>1070</v>
      </c>
      <c r="Q1249" s="12">
        <v>1800</v>
      </c>
      <c r="R1249" s="12">
        <v>990</v>
      </c>
      <c r="S1249" s="12">
        <v>2123</v>
      </c>
      <c r="T1249" s="12">
        <v>1110</v>
      </c>
      <c r="U1249" s="12" t="s">
        <v>4882</v>
      </c>
    </row>
    <row r="1250" spans="1:21">
      <c r="A1250" s="164" t="s">
        <v>4841</v>
      </c>
      <c r="B1250" s="180" t="s">
        <v>2749</v>
      </c>
      <c r="C1250" s="164">
        <v>59100</v>
      </c>
      <c r="D1250" s="221" t="s">
        <v>4842</v>
      </c>
      <c r="E1250" s="164" t="s">
        <v>4900</v>
      </c>
      <c r="F1250" s="218" t="s">
        <v>4843</v>
      </c>
      <c r="G1250" s="214">
        <v>64349.826695999989</v>
      </c>
      <c r="H1250" s="214">
        <v>40705.936451999987</v>
      </c>
      <c r="K1250" s="425" t="s">
        <v>2707</v>
      </c>
      <c r="L1250" s="95">
        <v>1</v>
      </c>
      <c r="M1250" s="12">
        <v>1620</v>
      </c>
      <c r="N1250" s="12">
        <v>920</v>
      </c>
      <c r="O1250" s="12">
        <v>1970</v>
      </c>
      <c r="P1250" s="12">
        <v>680</v>
      </c>
      <c r="Q1250" s="12">
        <v>1800</v>
      </c>
      <c r="R1250" s="12">
        <v>990</v>
      </c>
      <c r="S1250" s="12">
        <v>2123</v>
      </c>
      <c r="T1250" s="12">
        <v>720</v>
      </c>
      <c r="U1250" s="12" t="s">
        <v>4876</v>
      </c>
    </row>
    <row r="1251" spans="1:21">
      <c r="A1251" s="164" t="s">
        <v>4841</v>
      </c>
      <c r="B1251" s="180" t="s">
        <v>2749</v>
      </c>
      <c r="C1251" s="164">
        <v>59100</v>
      </c>
      <c r="D1251" s="221" t="s">
        <v>4844</v>
      </c>
      <c r="E1251" s="164" t="s">
        <v>4901</v>
      </c>
      <c r="F1251" s="218" t="s">
        <v>4845</v>
      </c>
      <c r="G1251" s="214">
        <v>71803.396583999987</v>
      </c>
      <c r="H1251" s="214">
        <v>45364.41763199999</v>
      </c>
      <c r="K1251" s="425" t="s">
        <v>2707</v>
      </c>
      <c r="L1251" s="95">
        <v>1</v>
      </c>
      <c r="M1251" s="12">
        <v>1620</v>
      </c>
      <c r="N1251" s="12">
        <v>920</v>
      </c>
      <c r="O1251" s="12">
        <v>1970</v>
      </c>
      <c r="P1251" s="12">
        <v>745</v>
      </c>
      <c r="Q1251" s="12">
        <v>1800</v>
      </c>
      <c r="R1251" s="12">
        <v>990</v>
      </c>
      <c r="S1251" s="12">
        <v>2123</v>
      </c>
      <c r="T1251" s="12">
        <v>785</v>
      </c>
      <c r="U1251" s="12" t="s">
        <v>4877</v>
      </c>
    </row>
    <row r="1252" spans="1:21">
      <c r="A1252" s="164" t="s">
        <v>4841</v>
      </c>
      <c r="B1252" s="180" t="s">
        <v>2749</v>
      </c>
      <c r="C1252" s="164">
        <v>59100</v>
      </c>
      <c r="D1252" s="221" t="s">
        <v>4846</v>
      </c>
      <c r="E1252" s="164" t="s">
        <v>4902</v>
      </c>
      <c r="F1252" s="218" t="s">
        <v>4847</v>
      </c>
      <c r="G1252" s="214">
        <v>79256.966471999986</v>
      </c>
      <c r="H1252" s="214">
        <v>50022.898811999992</v>
      </c>
      <c r="K1252" s="425" t="s">
        <v>2707</v>
      </c>
      <c r="L1252" s="95">
        <v>1</v>
      </c>
      <c r="M1252" s="12">
        <v>1620</v>
      </c>
      <c r="N1252" s="12">
        <v>920</v>
      </c>
      <c r="O1252" s="12">
        <v>1970</v>
      </c>
      <c r="P1252" s="12">
        <v>810</v>
      </c>
      <c r="Q1252" s="12">
        <v>1800</v>
      </c>
      <c r="R1252" s="12">
        <v>990</v>
      </c>
      <c r="S1252" s="12">
        <v>2123</v>
      </c>
      <c r="T1252" s="12">
        <v>850</v>
      </c>
      <c r="U1252" s="12" t="s">
        <v>4878</v>
      </c>
    </row>
    <row r="1253" spans="1:21">
      <c r="A1253" s="164" t="s">
        <v>4841</v>
      </c>
      <c r="B1253" s="180" t="s">
        <v>2749</v>
      </c>
      <c r="C1253" s="164">
        <v>59100</v>
      </c>
      <c r="D1253" s="221" t="s">
        <v>4848</v>
      </c>
      <c r="E1253" s="164" t="s">
        <v>4903</v>
      </c>
      <c r="F1253" s="218" t="s">
        <v>4849</v>
      </c>
      <c r="G1253" s="214">
        <v>84749.039135999992</v>
      </c>
      <c r="H1253" s="214">
        <v>53455.44816</v>
      </c>
      <c r="K1253" s="425" t="s">
        <v>2707</v>
      </c>
      <c r="L1253" s="95">
        <v>1</v>
      </c>
      <c r="M1253" s="12">
        <v>1620</v>
      </c>
      <c r="N1253" s="12">
        <v>920</v>
      </c>
      <c r="O1253" s="12">
        <v>1970</v>
      </c>
      <c r="P1253" s="12">
        <v>810</v>
      </c>
      <c r="Q1253" s="12">
        <v>1800</v>
      </c>
      <c r="R1253" s="12">
        <v>990</v>
      </c>
      <c r="S1253" s="12">
        <v>2123</v>
      </c>
      <c r="T1253" s="12">
        <v>850</v>
      </c>
      <c r="U1253" s="12" t="s">
        <v>4878</v>
      </c>
    </row>
    <row r="1254" spans="1:21">
      <c r="A1254" s="164" t="s">
        <v>4841</v>
      </c>
      <c r="B1254" s="180" t="s">
        <v>2749</v>
      </c>
      <c r="C1254" s="164">
        <v>59100</v>
      </c>
      <c r="D1254" s="221" t="s">
        <v>4850</v>
      </c>
      <c r="E1254" s="164" t="s">
        <v>4904</v>
      </c>
      <c r="F1254" s="218" t="s">
        <v>4851</v>
      </c>
      <c r="G1254" s="214">
        <v>91810.315871999992</v>
      </c>
      <c r="H1254" s="214">
        <v>57868.746119999989</v>
      </c>
      <c r="K1254" s="425" t="s">
        <v>2707</v>
      </c>
      <c r="L1254" s="95">
        <v>1</v>
      </c>
      <c r="M1254" s="12">
        <v>1620</v>
      </c>
      <c r="N1254" s="12">
        <v>920</v>
      </c>
      <c r="O1254" s="12">
        <v>1970</v>
      </c>
      <c r="P1254" s="12">
        <v>875</v>
      </c>
      <c r="Q1254" s="12">
        <v>1800</v>
      </c>
      <c r="R1254" s="12">
        <v>990</v>
      </c>
      <c r="S1254" s="12">
        <v>2123</v>
      </c>
      <c r="T1254" s="12">
        <v>915</v>
      </c>
      <c r="U1254" s="12" t="s">
        <v>4879</v>
      </c>
    </row>
    <row r="1255" spans="1:21">
      <c r="A1255" s="164" t="s">
        <v>4841</v>
      </c>
      <c r="B1255" s="180" t="s">
        <v>2749</v>
      </c>
      <c r="C1255" s="164">
        <v>59100</v>
      </c>
      <c r="D1255" s="221" t="s">
        <v>4852</v>
      </c>
      <c r="E1255" s="164" t="s">
        <v>4905</v>
      </c>
      <c r="F1255" s="218" t="s">
        <v>4853</v>
      </c>
      <c r="G1255" s="214">
        <v>101617.64467199998</v>
      </c>
      <c r="H1255" s="214">
        <v>63998.326619999985</v>
      </c>
      <c r="K1255" s="425" t="s">
        <v>2707</v>
      </c>
      <c r="L1255" s="95">
        <v>1</v>
      </c>
      <c r="M1255" s="12">
        <v>1620</v>
      </c>
      <c r="N1255" s="12">
        <v>920</v>
      </c>
      <c r="O1255" s="12">
        <v>1970</v>
      </c>
      <c r="P1255" s="12">
        <v>940</v>
      </c>
      <c r="Q1255" s="12">
        <v>1800</v>
      </c>
      <c r="R1255" s="12">
        <v>990</v>
      </c>
      <c r="S1255" s="12">
        <v>2123</v>
      </c>
      <c r="T1255" s="12">
        <v>980</v>
      </c>
      <c r="U1255" s="12" t="s">
        <v>4880</v>
      </c>
    </row>
    <row r="1256" spans="1:21">
      <c r="A1256" s="164" t="s">
        <v>4841</v>
      </c>
      <c r="B1256" s="180" t="s">
        <v>2749</v>
      </c>
      <c r="C1256" s="164">
        <v>59100</v>
      </c>
      <c r="D1256" s="221" t="s">
        <v>4854</v>
      </c>
      <c r="E1256" s="164" t="s">
        <v>4906</v>
      </c>
      <c r="F1256" s="218" t="s">
        <v>4855</v>
      </c>
      <c r="G1256" s="214">
        <v>109071.21455999998</v>
      </c>
      <c r="H1256" s="214">
        <v>68656.807799999995</v>
      </c>
      <c r="K1256" s="425" t="s">
        <v>2707</v>
      </c>
      <c r="L1256" s="95">
        <v>1</v>
      </c>
      <c r="M1256" s="12">
        <v>1620</v>
      </c>
      <c r="N1256" s="12">
        <v>920</v>
      </c>
      <c r="O1256" s="12">
        <v>1970</v>
      </c>
      <c r="P1256" s="12">
        <v>1005</v>
      </c>
      <c r="Q1256" s="12">
        <v>1800</v>
      </c>
      <c r="R1256" s="12">
        <v>990</v>
      </c>
      <c r="S1256" s="12">
        <v>2123</v>
      </c>
      <c r="T1256" s="12">
        <v>1045</v>
      </c>
      <c r="U1256" s="12" t="s">
        <v>4881</v>
      </c>
    </row>
    <row r="1257" spans="1:21">
      <c r="A1257" s="164" t="s">
        <v>4841</v>
      </c>
      <c r="B1257" s="180" t="s">
        <v>2749</v>
      </c>
      <c r="C1257" s="164">
        <v>59100</v>
      </c>
      <c r="D1257" s="221" t="s">
        <v>4856</v>
      </c>
      <c r="E1257" s="164" t="s">
        <v>4907</v>
      </c>
      <c r="F1257" s="218" t="s">
        <v>4857</v>
      </c>
      <c r="G1257" s="214">
        <v>116524.78444799999</v>
      </c>
      <c r="H1257" s="214">
        <v>73315.288979999998</v>
      </c>
      <c r="K1257" s="425" t="s">
        <v>2707</v>
      </c>
      <c r="L1257" s="95">
        <v>1</v>
      </c>
      <c r="M1257" s="12">
        <v>1620</v>
      </c>
      <c r="N1257" s="12">
        <v>920</v>
      </c>
      <c r="O1257" s="12">
        <v>1970</v>
      </c>
      <c r="P1257" s="12">
        <v>1070</v>
      </c>
      <c r="Q1257" s="12">
        <v>1800</v>
      </c>
      <c r="R1257" s="12">
        <v>990</v>
      </c>
      <c r="S1257" s="12">
        <v>2123</v>
      </c>
      <c r="T1257" s="12">
        <v>1110</v>
      </c>
      <c r="U1257" s="12" t="s">
        <v>4882</v>
      </c>
    </row>
    <row r="1258" spans="1:21">
      <c r="A1258" s="164" t="s">
        <v>4841</v>
      </c>
      <c r="B1258" s="180" t="s">
        <v>2749</v>
      </c>
      <c r="C1258" s="164">
        <v>59100</v>
      </c>
      <c r="D1258" s="221" t="s">
        <v>4858</v>
      </c>
      <c r="E1258" s="164" t="s">
        <v>4908</v>
      </c>
      <c r="F1258" s="218" t="s">
        <v>4859</v>
      </c>
      <c r="G1258" s="214">
        <v>120055.42281599999</v>
      </c>
      <c r="H1258" s="214">
        <v>75521.937959999996</v>
      </c>
      <c r="K1258" s="425" t="s">
        <v>2707</v>
      </c>
      <c r="L1258" s="95">
        <v>1</v>
      </c>
      <c r="M1258" s="12">
        <v>1620</v>
      </c>
      <c r="N1258" s="12">
        <v>920</v>
      </c>
      <c r="O1258" s="12">
        <v>1970</v>
      </c>
      <c r="P1258" s="12">
        <v>1070</v>
      </c>
      <c r="Q1258" s="12">
        <v>1800</v>
      </c>
      <c r="R1258" s="12">
        <v>990</v>
      </c>
      <c r="S1258" s="12">
        <v>2123</v>
      </c>
      <c r="T1258" s="12">
        <v>1110</v>
      </c>
      <c r="U1258" s="12" t="s">
        <v>4882</v>
      </c>
    </row>
    <row r="1259" spans="1:21">
      <c r="A1259" s="164" t="s">
        <v>4841</v>
      </c>
      <c r="B1259" s="180" t="s">
        <v>2749</v>
      </c>
      <c r="C1259" s="164">
        <v>59100</v>
      </c>
      <c r="D1259" s="221" t="s">
        <v>4860</v>
      </c>
      <c r="E1259" s="164" t="s">
        <v>4909</v>
      </c>
      <c r="F1259" s="218" t="s">
        <v>4861</v>
      </c>
      <c r="G1259" s="214">
        <v>64349.826695999989</v>
      </c>
      <c r="H1259" s="214">
        <v>40705.936451999987</v>
      </c>
      <c r="K1259" s="425" t="s">
        <v>2707</v>
      </c>
      <c r="L1259" s="95">
        <v>1</v>
      </c>
      <c r="M1259" s="12">
        <v>1620</v>
      </c>
      <c r="N1259" s="12">
        <v>920</v>
      </c>
      <c r="O1259" s="12">
        <v>1970</v>
      </c>
      <c r="P1259" s="12">
        <v>680</v>
      </c>
      <c r="Q1259" s="12">
        <v>1800</v>
      </c>
      <c r="R1259" s="12">
        <v>990</v>
      </c>
      <c r="S1259" s="12">
        <v>2123</v>
      </c>
      <c r="T1259" s="12">
        <v>720</v>
      </c>
      <c r="U1259" s="12" t="s">
        <v>4876</v>
      </c>
    </row>
    <row r="1260" spans="1:21">
      <c r="A1260" s="164" t="s">
        <v>4841</v>
      </c>
      <c r="B1260" s="180" t="s">
        <v>2749</v>
      </c>
      <c r="C1260" s="164">
        <v>59100</v>
      </c>
      <c r="D1260" s="221" t="s">
        <v>4862</v>
      </c>
      <c r="E1260" s="164" t="s">
        <v>4910</v>
      </c>
      <c r="F1260" s="218" t="s">
        <v>4863</v>
      </c>
      <c r="G1260" s="214">
        <v>71803.396583999987</v>
      </c>
      <c r="H1260" s="214">
        <v>45364.41763199999</v>
      </c>
      <c r="K1260" s="425" t="s">
        <v>2707</v>
      </c>
      <c r="L1260" s="95">
        <v>1</v>
      </c>
      <c r="M1260" s="12">
        <v>1620</v>
      </c>
      <c r="N1260" s="12">
        <v>920</v>
      </c>
      <c r="O1260" s="12">
        <v>1970</v>
      </c>
      <c r="P1260" s="12">
        <v>745</v>
      </c>
      <c r="Q1260" s="12">
        <v>1800</v>
      </c>
      <c r="R1260" s="12">
        <v>990</v>
      </c>
      <c r="S1260" s="12">
        <v>2123</v>
      </c>
      <c r="T1260" s="12">
        <v>785</v>
      </c>
      <c r="U1260" s="12" t="s">
        <v>4877</v>
      </c>
    </row>
    <row r="1261" spans="1:21">
      <c r="A1261" s="164" t="s">
        <v>4841</v>
      </c>
      <c r="B1261" s="180" t="s">
        <v>2749</v>
      </c>
      <c r="C1261" s="164">
        <v>59100</v>
      </c>
      <c r="D1261" s="221" t="s">
        <v>4864</v>
      </c>
      <c r="E1261" s="164" t="s">
        <v>4911</v>
      </c>
      <c r="F1261" s="218" t="s">
        <v>4865</v>
      </c>
      <c r="G1261" s="214">
        <v>79256.966471999986</v>
      </c>
      <c r="H1261" s="214">
        <v>50022.898811999992</v>
      </c>
      <c r="K1261" s="425" t="s">
        <v>2707</v>
      </c>
      <c r="L1261" s="95">
        <v>1</v>
      </c>
      <c r="M1261" s="12">
        <v>1620</v>
      </c>
      <c r="N1261" s="12">
        <v>920</v>
      </c>
      <c r="O1261" s="12">
        <v>1970</v>
      </c>
      <c r="P1261" s="12">
        <v>810</v>
      </c>
      <c r="Q1261" s="12">
        <v>1800</v>
      </c>
      <c r="R1261" s="12">
        <v>990</v>
      </c>
      <c r="S1261" s="12">
        <v>2123</v>
      </c>
      <c r="T1261" s="12">
        <v>850</v>
      </c>
      <c r="U1261" s="12" t="s">
        <v>4878</v>
      </c>
    </row>
    <row r="1262" spans="1:21">
      <c r="A1262" s="164" t="s">
        <v>4841</v>
      </c>
      <c r="B1262" s="180" t="s">
        <v>2749</v>
      </c>
      <c r="C1262" s="164">
        <v>59100</v>
      </c>
      <c r="D1262" s="221" t="s">
        <v>4866</v>
      </c>
      <c r="E1262" s="164" t="s">
        <v>4912</v>
      </c>
      <c r="F1262" s="218" t="s">
        <v>4867</v>
      </c>
      <c r="G1262" s="214">
        <v>84749.039135999992</v>
      </c>
      <c r="H1262" s="214">
        <v>53455.44816</v>
      </c>
      <c r="K1262" s="425" t="s">
        <v>2707</v>
      </c>
      <c r="L1262" s="95">
        <v>1</v>
      </c>
      <c r="M1262" s="12">
        <v>1620</v>
      </c>
      <c r="N1262" s="12">
        <v>920</v>
      </c>
      <c r="O1262" s="12">
        <v>1970</v>
      </c>
      <c r="P1262" s="12">
        <v>875</v>
      </c>
      <c r="Q1262" s="12">
        <v>1800</v>
      </c>
      <c r="R1262" s="12">
        <v>990</v>
      </c>
      <c r="S1262" s="12">
        <v>2123</v>
      </c>
      <c r="T1262" s="12">
        <v>915</v>
      </c>
      <c r="U1262" s="12" t="s">
        <v>4879</v>
      </c>
    </row>
    <row r="1263" spans="1:21">
      <c r="A1263" s="164" t="s">
        <v>4841</v>
      </c>
      <c r="B1263" s="180" t="s">
        <v>2749</v>
      </c>
      <c r="C1263" s="164">
        <v>59100</v>
      </c>
      <c r="D1263" s="221" t="s">
        <v>4868</v>
      </c>
      <c r="E1263" s="164" t="s">
        <v>4913</v>
      </c>
      <c r="F1263" s="218" t="s">
        <v>4869</v>
      </c>
      <c r="G1263" s="214">
        <v>93630.822911999989</v>
      </c>
      <c r="H1263" s="214">
        <v>59006.563019999987</v>
      </c>
      <c r="K1263" s="425" t="s">
        <v>2707</v>
      </c>
      <c r="L1263" s="95">
        <v>1</v>
      </c>
      <c r="M1263" s="12">
        <v>1620</v>
      </c>
      <c r="N1263" s="12">
        <v>920</v>
      </c>
      <c r="O1263" s="12">
        <v>1970</v>
      </c>
      <c r="P1263" s="12">
        <v>875</v>
      </c>
      <c r="Q1263" s="12">
        <v>1800</v>
      </c>
      <c r="R1263" s="12">
        <v>990</v>
      </c>
      <c r="S1263" s="12">
        <v>2123</v>
      </c>
      <c r="T1263" s="12">
        <v>915</v>
      </c>
      <c r="U1263" s="12" t="s">
        <v>4879</v>
      </c>
    </row>
    <row r="1264" spans="1:21">
      <c r="A1264" s="164" t="s">
        <v>4841</v>
      </c>
      <c r="B1264" s="180" t="s">
        <v>2749</v>
      </c>
      <c r="C1264" s="164">
        <v>59100</v>
      </c>
      <c r="D1264" s="221" t="s">
        <v>4870</v>
      </c>
      <c r="E1264" s="164" t="s">
        <v>4914</v>
      </c>
      <c r="F1264" s="218" t="s">
        <v>4871</v>
      </c>
      <c r="G1264" s="214">
        <v>102930.88910399999</v>
      </c>
      <c r="H1264" s="214">
        <v>64819.096523999993</v>
      </c>
      <c r="K1264" s="425" t="s">
        <v>2707</v>
      </c>
      <c r="L1264" s="95">
        <v>1</v>
      </c>
      <c r="M1264" s="12">
        <v>1620</v>
      </c>
      <c r="N1264" s="12">
        <v>920</v>
      </c>
      <c r="O1264" s="12">
        <v>1970</v>
      </c>
      <c r="P1264" s="12">
        <v>940</v>
      </c>
      <c r="Q1264" s="12">
        <v>1800</v>
      </c>
      <c r="R1264" s="12">
        <v>990</v>
      </c>
      <c r="S1264" s="12">
        <v>2123</v>
      </c>
      <c r="T1264" s="12">
        <v>980</v>
      </c>
      <c r="U1264" s="12" t="s">
        <v>4880</v>
      </c>
    </row>
    <row r="1265" spans="1:21">
      <c r="A1265" s="164" t="s">
        <v>4841</v>
      </c>
      <c r="B1265" s="180" t="s">
        <v>2749</v>
      </c>
      <c r="C1265" s="164">
        <v>59100</v>
      </c>
      <c r="D1265" s="221" t="s">
        <v>4872</v>
      </c>
      <c r="E1265" s="164" t="s">
        <v>4915</v>
      </c>
      <c r="F1265" s="218" t="s">
        <v>4873</v>
      </c>
      <c r="G1265" s="214">
        <v>109998.93059999998</v>
      </c>
      <c r="H1265" s="214">
        <v>69236.626391999991</v>
      </c>
      <c r="K1265" s="425" t="s">
        <v>2707</v>
      </c>
      <c r="L1265" s="95">
        <v>1</v>
      </c>
      <c r="M1265" s="12">
        <v>1620</v>
      </c>
      <c r="N1265" s="12">
        <v>920</v>
      </c>
      <c r="O1265" s="12">
        <v>1970</v>
      </c>
      <c r="P1265" s="12">
        <v>1005</v>
      </c>
      <c r="Q1265" s="12">
        <v>1800</v>
      </c>
      <c r="R1265" s="12">
        <v>990</v>
      </c>
      <c r="S1265" s="12">
        <v>2123</v>
      </c>
      <c r="T1265" s="12">
        <v>1045</v>
      </c>
      <c r="U1265" s="12" t="s">
        <v>4881</v>
      </c>
    </row>
    <row r="1266" spans="1:21">
      <c r="A1266" s="164" t="s">
        <v>4841</v>
      </c>
      <c r="B1266" s="180" t="s">
        <v>2749</v>
      </c>
      <c r="C1266" s="164">
        <v>59100</v>
      </c>
      <c r="D1266" s="221" t="s">
        <v>4874</v>
      </c>
      <c r="E1266" s="164" t="s">
        <v>4916</v>
      </c>
      <c r="F1266" s="218" t="s">
        <v>4875</v>
      </c>
      <c r="G1266" s="214">
        <v>117066.95636399997</v>
      </c>
      <c r="H1266" s="214">
        <v>73654.140527999989</v>
      </c>
      <c r="K1266" s="425" t="s">
        <v>2707</v>
      </c>
      <c r="L1266" s="95">
        <v>1</v>
      </c>
      <c r="M1266" s="12">
        <v>1620</v>
      </c>
      <c r="N1266" s="12">
        <v>920</v>
      </c>
      <c r="O1266" s="12">
        <v>1970</v>
      </c>
      <c r="P1266" s="12">
        <v>1070</v>
      </c>
      <c r="Q1266" s="12">
        <v>1800</v>
      </c>
      <c r="R1266" s="12">
        <v>990</v>
      </c>
      <c r="S1266" s="12">
        <v>2123</v>
      </c>
      <c r="T1266" s="12">
        <v>1110</v>
      </c>
      <c r="U1266" s="12" t="s">
        <v>4882</v>
      </c>
    </row>
    <row r="1267" spans="1:21">
      <c r="A1267" s="212" t="s">
        <v>4967</v>
      </c>
      <c r="B1267" s="164"/>
      <c r="C1267" s="164"/>
      <c r="D1267" s="221"/>
      <c r="E1267" s="164"/>
      <c r="F1267" s="218"/>
      <c r="G1267" s="214"/>
      <c r="H1267" s="214"/>
      <c r="K1267" s="95"/>
      <c r="L1267" s="95"/>
    </row>
    <row r="1268" spans="1:21">
      <c r="A1268" s="164" t="s">
        <v>2988</v>
      </c>
      <c r="B1268" s="164" t="s">
        <v>2749</v>
      </c>
      <c r="C1268" s="164">
        <v>87500</v>
      </c>
      <c r="D1268" s="221" t="s">
        <v>2995</v>
      </c>
      <c r="E1268" s="164" t="s">
        <v>1269</v>
      </c>
      <c r="F1268" s="218" t="s">
        <v>1270</v>
      </c>
      <c r="G1268" s="214">
        <v>19444.099690686762</v>
      </c>
      <c r="H1268" s="214">
        <v>10516.774847610552</v>
      </c>
      <c r="K1268" s="165">
        <v>3553340693038</v>
      </c>
      <c r="L1268" s="95">
        <v>1</v>
      </c>
      <c r="M1268" s="12">
        <v>500</v>
      </c>
      <c r="N1268" s="12">
        <v>706</v>
      </c>
      <c r="O1268" s="12">
        <v>1500</v>
      </c>
      <c r="P1268" s="12">
        <v>193.5</v>
      </c>
      <c r="Q1268" s="12">
        <v>900</v>
      </c>
      <c r="R1268" s="12">
        <v>880</v>
      </c>
      <c r="S1268" s="12">
        <v>1680</v>
      </c>
      <c r="T1268" s="12">
        <v>215.5</v>
      </c>
      <c r="U1268" s="12" t="s">
        <v>1271</v>
      </c>
    </row>
    <row r="1269" spans="1:21">
      <c r="A1269" s="164" t="s">
        <v>2988</v>
      </c>
      <c r="B1269" s="164" t="s">
        <v>2749</v>
      </c>
      <c r="C1269" s="164">
        <v>87500</v>
      </c>
      <c r="D1269" s="221" t="s">
        <v>2996</v>
      </c>
      <c r="E1269" s="164" t="s">
        <v>1272</v>
      </c>
      <c r="F1269" s="218" t="s">
        <v>1273</v>
      </c>
      <c r="G1269" s="214">
        <v>25190.817803999995</v>
      </c>
      <c r="H1269" s="214">
        <v>13533.799104</v>
      </c>
      <c r="K1269" s="165">
        <v>3553340693021</v>
      </c>
      <c r="L1269" s="95">
        <v>1</v>
      </c>
      <c r="M1269" s="12">
        <v>500</v>
      </c>
      <c r="N1269" s="12">
        <v>706</v>
      </c>
      <c r="O1269" s="12">
        <v>1500</v>
      </c>
      <c r="P1269" s="12">
        <v>508</v>
      </c>
      <c r="Q1269" s="12">
        <v>900</v>
      </c>
      <c r="R1269" s="12">
        <v>880</v>
      </c>
      <c r="S1269" s="12">
        <v>1680</v>
      </c>
      <c r="T1269" s="12">
        <v>533</v>
      </c>
      <c r="U1269" s="12" t="s">
        <v>1274</v>
      </c>
    </row>
    <row r="1270" spans="1:21">
      <c r="A1270" s="164" t="s">
        <v>2988</v>
      </c>
      <c r="B1270" s="164" t="s">
        <v>2749</v>
      </c>
      <c r="C1270" s="164">
        <v>87600</v>
      </c>
      <c r="D1270" s="221" t="s">
        <v>3248</v>
      </c>
      <c r="E1270" s="164" t="s">
        <v>1275</v>
      </c>
      <c r="F1270" s="218" t="s">
        <v>1276</v>
      </c>
      <c r="G1270" s="214">
        <v>26619.141815999992</v>
      </c>
      <c r="H1270" s="214">
        <v>14283.664883999998</v>
      </c>
      <c r="K1270" s="165">
        <v>3553340693014</v>
      </c>
      <c r="L1270" s="95">
        <v>1</v>
      </c>
      <c r="M1270" s="12">
        <v>600</v>
      </c>
      <c r="N1270" s="12">
        <v>796</v>
      </c>
      <c r="O1270" s="12">
        <v>1876</v>
      </c>
      <c r="P1270" s="12">
        <v>207</v>
      </c>
      <c r="Q1270" s="12">
        <v>900</v>
      </c>
      <c r="R1270" s="12">
        <v>1020</v>
      </c>
      <c r="S1270" s="12">
        <v>2011</v>
      </c>
      <c r="T1270" s="12">
        <v>246</v>
      </c>
      <c r="U1270" s="12" t="s">
        <v>1277</v>
      </c>
    </row>
    <row r="1271" spans="1:21">
      <c r="A1271" s="164" t="s">
        <v>2988</v>
      </c>
      <c r="B1271" s="164" t="s">
        <v>2749</v>
      </c>
      <c r="C1271" s="164">
        <v>53400</v>
      </c>
      <c r="D1271" s="221" t="s">
        <v>3249</v>
      </c>
      <c r="E1271" s="164" t="s">
        <v>1278</v>
      </c>
      <c r="F1271" s="218" t="s">
        <v>1279</v>
      </c>
      <c r="G1271" s="214">
        <v>29722.876631999992</v>
      </c>
      <c r="H1271" s="214">
        <v>15186.304115999996</v>
      </c>
      <c r="K1271" s="165">
        <v>3553340693007</v>
      </c>
      <c r="L1271" s="95">
        <v>1</v>
      </c>
      <c r="M1271" s="12">
        <v>600</v>
      </c>
      <c r="N1271" s="12">
        <v>796</v>
      </c>
      <c r="O1271" s="12">
        <v>1876</v>
      </c>
      <c r="P1271" s="12">
        <v>250</v>
      </c>
      <c r="Q1271" s="12">
        <v>900</v>
      </c>
      <c r="R1271" s="12">
        <v>1020</v>
      </c>
      <c r="S1271" s="12">
        <v>2011</v>
      </c>
      <c r="T1271" s="12">
        <v>290</v>
      </c>
      <c r="U1271" s="12" t="s">
        <v>1280</v>
      </c>
    </row>
    <row r="1272" spans="1:21">
      <c r="A1272" s="164" t="s">
        <v>2988</v>
      </c>
      <c r="B1272" s="164" t="s">
        <v>2749</v>
      </c>
      <c r="C1272" s="164">
        <v>53400</v>
      </c>
      <c r="D1272" s="221" t="s">
        <v>3250</v>
      </c>
      <c r="E1272" s="164" t="s">
        <v>631</v>
      </c>
      <c r="F1272" s="218" t="s">
        <v>632</v>
      </c>
      <c r="G1272" s="214">
        <v>34700.733143999991</v>
      </c>
      <c r="H1272" s="214">
        <v>17675.232371999995</v>
      </c>
      <c r="K1272" s="425" t="s">
        <v>2707</v>
      </c>
      <c r="L1272" s="95">
        <v>1</v>
      </c>
      <c r="M1272" s="12">
        <v>600</v>
      </c>
      <c r="N1272" s="12">
        <v>800</v>
      </c>
      <c r="O1272" s="12">
        <v>1880</v>
      </c>
      <c r="P1272" s="12">
        <v>283</v>
      </c>
      <c r="Q1272" s="12">
        <v>900</v>
      </c>
      <c r="R1272" s="12">
        <v>1020</v>
      </c>
      <c r="S1272" s="12">
        <v>2040</v>
      </c>
      <c r="T1272" s="12">
        <v>351</v>
      </c>
      <c r="U1272" s="12" t="s">
        <v>653</v>
      </c>
    </row>
    <row r="1273" spans="1:21">
      <c r="A1273" s="164" t="s">
        <v>2988</v>
      </c>
      <c r="B1273" s="164" t="s">
        <v>2749</v>
      </c>
      <c r="C1273" s="164">
        <v>53500</v>
      </c>
      <c r="D1273" s="221" t="s">
        <v>3251</v>
      </c>
      <c r="E1273" s="164" t="s">
        <v>633</v>
      </c>
      <c r="F1273" s="218" t="s">
        <v>634</v>
      </c>
      <c r="G1273" s="214">
        <v>37231.791695999993</v>
      </c>
      <c r="H1273" s="214">
        <v>18940.761647999996</v>
      </c>
      <c r="K1273" s="425" t="s">
        <v>2707</v>
      </c>
      <c r="L1273" s="95">
        <v>1</v>
      </c>
      <c r="M1273" s="12">
        <v>600</v>
      </c>
      <c r="N1273" s="12">
        <v>800</v>
      </c>
      <c r="O1273" s="12">
        <v>1880</v>
      </c>
      <c r="P1273" s="12">
        <v>283</v>
      </c>
      <c r="Q1273" s="12">
        <v>900</v>
      </c>
      <c r="R1273" s="12">
        <v>1020</v>
      </c>
      <c r="S1273" s="12">
        <v>2040</v>
      </c>
      <c r="T1273" s="12">
        <v>351</v>
      </c>
      <c r="U1273" s="12" t="s">
        <v>662</v>
      </c>
    </row>
    <row r="1274" spans="1:21">
      <c r="A1274" s="164" t="s">
        <v>2988</v>
      </c>
      <c r="B1274" s="164" t="s">
        <v>2749</v>
      </c>
      <c r="C1274" s="164">
        <v>53500</v>
      </c>
      <c r="D1274" s="221" t="s">
        <v>3252</v>
      </c>
      <c r="E1274" s="164" t="s">
        <v>635</v>
      </c>
      <c r="F1274" s="218" t="s">
        <v>636</v>
      </c>
      <c r="G1274" s="214">
        <v>40592.492999999995</v>
      </c>
      <c r="H1274" s="214">
        <v>20621.112299999997</v>
      </c>
      <c r="K1274" s="425" t="s">
        <v>2707</v>
      </c>
      <c r="L1274" s="95">
        <v>1</v>
      </c>
      <c r="M1274" s="12">
        <v>600</v>
      </c>
      <c r="N1274" s="12">
        <v>800</v>
      </c>
      <c r="O1274" s="12">
        <v>1880</v>
      </c>
      <c r="P1274" s="12">
        <v>283</v>
      </c>
      <c r="Q1274" s="12">
        <v>900</v>
      </c>
      <c r="R1274" s="12">
        <v>1020</v>
      </c>
      <c r="S1274" s="12">
        <v>2040</v>
      </c>
      <c r="T1274" s="12">
        <v>351</v>
      </c>
      <c r="U1274" s="12" t="s">
        <v>663</v>
      </c>
    </row>
    <row r="1275" spans="1:21">
      <c r="A1275" s="164" t="s">
        <v>2988</v>
      </c>
      <c r="B1275" s="164" t="s">
        <v>2749</v>
      </c>
      <c r="C1275" s="164">
        <v>59400</v>
      </c>
      <c r="D1275" s="221" t="s">
        <v>3253</v>
      </c>
      <c r="E1275" s="164" t="s">
        <v>637</v>
      </c>
      <c r="F1275" s="218" t="s">
        <v>638</v>
      </c>
      <c r="G1275" s="214">
        <v>41687.880695999993</v>
      </c>
      <c r="H1275" s="214">
        <v>21168.806147999996</v>
      </c>
      <c r="K1275" s="425" t="s">
        <v>2707</v>
      </c>
      <c r="L1275" s="95">
        <v>1</v>
      </c>
      <c r="M1275" s="12">
        <v>600</v>
      </c>
      <c r="N1275" s="12">
        <v>800</v>
      </c>
      <c r="O1275" s="12">
        <v>1880</v>
      </c>
      <c r="P1275" s="12">
        <v>311</v>
      </c>
      <c r="Q1275" s="12">
        <v>900</v>
      </c>
      <c r="R1275" s="12">
        <v>1020</v>
      </c>
      <c r="S1275" s="12">
        <v>2040</v>
      </c>
      <c r="T1275" s="12">
        <v>379</v>
      </c>
      <c r="U1275" s="12" t="s">
        <v>654</v>
      </c>
    </row>
    <row r="1276" spans="1:21">
      <c r="A1276" s="164" t="s">
        <v>2988</v>
      </c>
      <c r="B1276" s="164" t="s">
        <v>2749</v>
      </c>
      <c r="C1276" s="164">
        <v>59400</v>
      </c>
      <c r="D1276" s="221" t="s">
        <v>3254</v>
      </c>
      <c r="E1276" s="164" t="s">
        <v>639</v>
      </c>
      <c r="F1276" s="218" t="s">
        <v>640</v>
      </c>
      <c r="G1276" s="214">
        <v>44928.672695999994</v>
      </c>
      <c r="H1276" s="214">
        <v>22789.202147999993</v>
      </c>
      <c r="K1276" s="425" t="s">
        <v>2707</v>
      </c>
      <c r="L1276" s="95">
        <v>1</v>
      </c>
      <c r="M1276" s="12">
        <v>600</v>
      </c>
      <c r="N1276" s="12">
        <v>800</v>
      </c>
      <c r="O1276" s="12">
        <v>1880</v>
      </c>
      <c r="P1276" s="12">
        <v>311</v>
      </c>
      <c r="Q1276" s="12">
        <v>900</v>
      </c>
      <c r="R1276" s="12">
        <v>1020</v>
      </c>
      <c r="S1276" s="12">
        <v>2040</v>
      </c>
      <c r="T1276" s="12">
        <v>379</v>
      </c>
      <c r="U1276" s="12" t="s">
        <v>655</v>
      </c>
    </row>
    <row r="1277" spans="1:21">
      <c r="A1277" s="164" t="s">
        <v>2988</v>
      </c>
      <c r="B1277" s="164" t="s">
        <v>2749</v>
      </c>
      <c r="C1277" s="164">
        <v>59500</v>
      </c>
      <c r="D1277" s="221" t="s">
        <v>3255</v>
      </c>
      <c r="E1277" s="164" t="s">
        <v>641</v>
      </c>
      <c r="F1277" s="218" t="s">
        <v>642</v>
      </c>
      <c r="G1277" s="214">
        <v>61119.669527999991</v>
      </c>
      <c r="H1277" s="214">
        <v>30884.700563999995</v>
      </c>
      <c r="K1277" s="425" t="s">
        <v>2707</v>
      </c>
      <c r="L1277" s="95">
        <v>1</v>
      </c>
      <c r="M1277" s="12">
        <v>600</v>
      </c>
      <c r="N1277" s="12">
        <v>800</v>
      </c>
      <c r="O1277" s="12">
        <v>1880</v>
      </c>
      <c r="P1277" s="12">
        <v>457</v>
      </c>
      <c r="Q1277" s="12">
        <v>900</v>
      </c>
      <c r="R1277" s="12">
        <v>1020</v>
      </c>
      <c r="S1277" s="12">
        <v>2040</v>
      </c>
      <c r="T1277" s="12">
        <v>525</v>
      </c>
      <c r="U1277" s="12" t="s">
        <v>656</v>
      </c>
    </row>
    <row r="1278" spans="1:21">
      <c r="A1278" s="164" t="s">
        <v>2988</v>
      </c>
      <c r="B1278" s="164" t="s">
        <v>2749</v>
      </c>
      <c r="C1278" s="164">
        <v>59600</v>
      </c>
      <c r="D1278" s="221" t="s">
        <v>3256</v>
      </c>
      <c r="E1278" s="164" t="s">
        <v>643</v>
      </c>
      <c r="F1278" s="218" t="s">
        <v>644</v>
      </c>
      <c r="G1278" s="214">
        <v>70871.212655999989</v>
      </c>
      <c r="H1278" s="214">
        <v>35760.472127999994</v>
      </c>
      <c r="K1278" s="425" t="s">
        <v>2707</v>
      </c>
      <c r="L1278" s="95">
        <v>1</v>
      </c>
      <c r="M1278" s="12">
        <v>600</v>
      </c>
      <c r="N1278" s="12">
        <v>800</v>
      </c>
      <c r="O1278" s="12">
        <v>1880</v>
      </c>
      <c r="P1278" s="12">
        <v>457</v>
      </c>
      <c r="Q1278" s="12">
        <v>900</v>
      </c>
      <c r="R1278" s="12">
        <v>1020</v>
      </c>
      <c r="S1278" s="12">
        <v>2040</v>
      </c>
      <c r="T1278" s="12">
        <v>525</v>
      </c>
      <c r="U1278" s="12" t="s">
        <v>657</v>
      </c>
    </row>
    <row r="1279" spans="1:21">
      <c r="A1279" s="164" t="s">
        <v>2988</v>
      </c>
      <c r="B1279" s="164" t="s">
        <v>2749</v>
      </c>
      <c r="C1279" s="164">
        <v>59800</v>
      </c>
      <c r="D1279" s="221" t="s">
        <v>3257</v>
      </c>
      <c r="E1279" s="164" t="s">
        <v>645</v>
      </c>
      <c r="F1279" s="218" t="s">
        <v>646</v>
      </c>
      <c r="G1279" s="214">
        <v>99988.061183999991</v>
      </c>
      <c r="H1279" s="214">
        <v>50643.762191999995</v>
      </c>
      <c r="K1279" s="425" t="s">
        <v>2707</v>
      </c>
      <c r="L1279" s="95">
        <v>1</v>
      </c>
      <c r="M1279" s="12">
        <v>1600</v>
      </c>
      <c r="N1279" s="12">
        <v>820</v>
      </c>
      <c r="O1279" s="12">
        <v>1880</v>
      </c>
      <c r="P1279" s="12">
        <v>840</v>
      </c>
      <c r="Q1279" s="12">
        <v>907</v>
      </c>
      <c r="R1279" s="12">
        <v>1792</v>
      </c>
      <c r="S1279" s="12">
        <v>2057</v>
      </c>
      <c r="T1279" s="12">
        <v>960</v>
      </c>
      <c r="U1279" s="12" t="s">
        <v>659</v>
      </c>
    </row>
    <row r="1280" spans="1:21">
      <c r="A1280" s="164" t="s">
        <v>2988</v>
      </c>
      <c r="B1280" s="164" t="s">
        <v>2749</v>
      </c>
      <c r="C1280" s="164">
        <v>59800</v>
      </c>
      <c r="D1280" s="221" t="s">
        <v>3258</v>
      </c>
      <c r="E1280" s="164" t="s">
        <v>647</v>
      </c>
      <c r="F1280" s="218" t="s">
        <v>648</v>
      </c>
      <c r="G1280" s="214">
        <v>104709.89512799997</v>
      </c>
      <c r="H1280" s="214">
        <v>53004.679163999986</v>
      </c>
      <c r="K1280" s="425" t="s">
        <v>2707</v>
      </c>
      <c r="L1280" s="95">
        <v>1</v>
      </c>
      <c r="M1280" s="12">
        <v>1600</v>
      </c>
      <c r="N1280" s="12">
        <v>820</v>
      </c>
      <c r="O1280" s="12">
        <v>1880</v>
      </c>
      <c r="P1280" s="12">
        <v>840</v>
      </c>
      <c r="Q1280" s="12">
        <v>907</v>
      </c>
      <c r="R1280" s="12">
        <v>1792</v>
      </c>
      <c r="S1280" s="12">
        <v>2057</v>
      </c>
      <c r="T1280" s="12">
        <v>980</v>
      </c>
      <c r="U1280" s="12" t="s">
        <v>661</v>
      </c>
    </row>
    <row r="1281" spans="1:21">
      <c r="A1281" s="164" t="s">
        <v>2988</v>
      </c>
      <c r="B1281" s="164" t="s">
        <v>2749</v>
      </c>
      <c r="C1281" s="164">
        <v>59900</v>
      </c>
      <c r="D1281" s="221" t="s">
        <v>3259</v>
      </c>
      <c r="E1281" s="164" t="s">
        <v>649</v>
      </c>
      <c r="F1281" s="218" t="s">
        <v>650</v>
      </c>
      <c r="G1281" s="214">
        <v>131559.85684799997</v>
      </c>
      <c r="H1281" s="214">
        <v>66429.660023999983</v>
      </c>
      <c r="K1281" s="425" t="s">
        <v>2707</v>
      </c>
      <c r="L1281" s="95">
        <v>1</v>
      </c>
      <c r="M1281" s="12">
        <v>1600</v>
      </c>
      <c r="N1281" s="12">
        <v>820</v>
      </c>
      <c r="O1281" s="12">
        <v>1880</v>
      </c>
      <c r="P1281" s="12">
        <v>970</v>
      </c>
      <c r="Q1281" s="12">
        <v>907</v>
      </c>
      <c r="R1281" s="12">
        <v>1792</v>
      </c>
      <c r="S1281" s="12">
        <v>2057</v>
      </c>
      <c r="T1281" s="12">
        <v>1070</v>
      </c>
      <c r="U1281" s="12" t="s">
        <v>658</v>
      </c>
    </row>
    <row r="1282" spans="1:21">
      <c r="A1282" s="164" t="s">
        <v>2988</v>
      </c>
      <c r="B1282" s="164" t="s">
        <v>2749</v>
      </c>
      <c r="C1282" s="164">
        <v>59900</v>
      </c>
      <c r="D1282" s="221" t="s">
        <v>3260</v>
      </c>
      <c r="E1282" s="164" t="s">
        <v>651</v>
      </c>
      <c r="F1282" s="218" t="s">
        <v>652</v>
      </c>
      <c r="G1282" s="214">
        <v>136586.32523999998</v>
      </c>
      <c r="H1282" s="214">
        <v>68942.894219999987</v>
      </c>
      <c r="K1282" s="425" t="s">
        <v>2707</v>
      </c>
      <c r="L1282" s="95">
        <v>1</v>
      </c>
      <c r="M1282" s="12">
        <v>1600</v>
      </c>
      <c r="N1282" s="12">
        <v>820</v>
      </c>
      <c r="O1282" s="12">
        <v>1880</v>
      </c>
      <c r="P1282" s="12">
        <v>970</v>
      </c>
      <c r="Q1282" s="12">
        <v>907</v>
      </c>
      <c r="R1282" s="12">
        <v>1792</v>
      </c>
      <c r="S1282" s="12">
        <v>2057</v>
      </c>
      <c r="T1282" s="12">
        <v>1090</v>
      </c>
      <c r="U1282" s="12" t="s">
        <v>660</v>
      </c>
    </row>
    <row r="1283" spans="1:21">
      <c r="A1283" s="212" t="s">
        <v>4206</v>
      </c>
      <c r="B1283" s="164"/>
      <c r="C1283" s="164"/>
      <c r="D1283" s="221"/>
      <c r="E1283" s="164"/>
      <c r="F1283" s="218"/>
      <c r="G1283" s="214"/>
      <c r="H1283" s="214"/>
      <c r="K1283" s="165"/>
      <c r="L1283" s="95"/>
    </row>
    <row r="1284" spans="1:21">
      <c r="A1284" s="164" t="s">
        <v>3271</v>
      </c>
      <c r="B1284" s="164" t="s">
        <v>2749</v>
      </c>
      <c r="C1284" s="164">
        <v>60100</v>
      </c>
      <c r="D1284" s="221" t="s">
        <v>3272</v>
      </c>
      <c r="E1284" s="164" t="s">
        <v>666</v>
      </c>
      <c r="F1284" s="218" t="s">
        <v>667</v>
      </c>
      <c r="G1284" s="802">
        <v>95664.844655999972</v>
      </c>
      <c r="H1284" s="214">
        <v>60277.016411999997</v>
      </c>
      <c r="K1284" s="425" t="s">
        <v>2707</v>
      </c>
      <c r="L1284" s="95">
        <v>1</v>
      </c>
      <c r="U1284" s="12" t="s">
        <v>770</v>
      </c>
    </row>
    <row r="1285" spans="1:21">
      <c r="A1285" s="164" t="s">
        <v>3271</v>
      </c>
      <c r="B1285" s="164" t="s">
        <v>2749</v>
      </c>
      <c r="C1285" s="164">
        <v>60100</v>
      </c>
      <c r="D1285" s="221" t="s">
        <v>3272</v>
      </c>
      <c r="E1285" s="164" t="s">
        <v>668</v>
      </c>
      <c r="F1285" s="218" t="s">
        <v>669</v>
      </c>
      <c r="G1285" s="802">
        <v>100038.29345999999</v>
      </c>
      <c r="H1285" s="214">
        <v>63010.624463999979</v>
      </c>
      <c r="K1285" s="425" t="s">
        <v>2707</v>
      </c>
      <c r="L1285" s="95">
        <v>1</v>
      </c>
      <c r="U1285" s="12" t="s">
        <v>771</v>
      </c>
    </row>
    <row r="1286" spans="1:21">
      <c r="A1286" s="164" t="s">
        <v>3271</v>
      </c>
      <c r="B1286" s="164" t="s">
        <v>2749</v>
      </c>
      <c r="C1286" s="164">
        <v>60100</v>
      </c>
      <c r="D1286" s="221" t="s">
        <v>3272</v>
      </c>
      <c r="E1286" s="164" t="s">
        <v>670</v>
      </c>
      <c r="F1286" s="218" t="s">
        <v>671</v>
      </c>
      <c r="G1286" s="802">
        <v>102506.15656799998</v>
      </c>
      <c r="H1286" s="214">
        <v>64553.241455999989</v>
      </c>
      <c r="K1286" s="425" t="s">
        <v>2707</v>
      </c>
      <c r="L1286" s="95">
        <v>1</v>
      </c>
      <c r="U1286" s="12" t="s">
        <v>772</v>
      </c>
    </row>
    <row r="1287" spans="1:21">
      <c r="A1287" s="164" t="s">
        <v>3271</v>
      </c>
      <c r="B1287" s="164" t="s">
        <v>2749</v>
      </c>
      <c r="C1287" s="164">
        <v>60100</v>
      </c>
      <c r="D1287" s="221" t="s">
        <v>3272</v>
      </c>
      <c r="E1287" s="164" t="s">
        <v>672</v>
      </c>
      <c r="F1287" s="218" t="s">
        <v>673</v>
      </c>
      <c r="G1287" s="802">
        <v>104380.95473999999</v>
      </c>
      <c r="H1287" s="214">
        <v>65724.787763999993</v>
      </c>
      <c r="K1287" s="425" t="s">
        <v>2707</v>
      </c>
      <c r="L1287" s="95">
        <v>1</v>
      </c>
      <c r="U1287" s="12" t="s">
        <v>773</v>
      </c>
    </row>
    <row r="1288" spans="1:21">
      <c r="A1288" s="164" t="s">
        <v>3271</v>
      </c>
      <c r="B1288" s="164" t="s">
        <v>2749</v>
      </c>
      <c r="C1288" s="164">
        <v>60100</v>
      </c>
      <c r="D1288" s="221" t="s">
        <v>3272</v>
      </c>
      <c r="E1288" s="164" t="s">
        <v>674</v>
      </c>
      <c r="F1288" s="218" t="s">
        <v>675</v>
      </c>
      <c r="G1288" s="802">
        <v>109347.46847999998</v>
      </c>
      <c r="H1288" s="214">
        <v>68829.466499999995</v>
      </c>
      <c r="K1288" s="425" t="s">
        <v>2707</v>
      </c>
      <c r="L1288" s="95">
        <v>1</v>
      </c>
      <c r="U1288" s="12" t="s">
        <v>774</v>
      </c>
    </row>
    <row r="1289" spans="1:21">
      <c r="A1289" s="164" t="s">
        <v>3271</v>
      </c>
      <c r="B1289" s="164" t="s">
        <v>2749</v>
      </c>
      <c r="C1289" s="164">
        <v>60100</v>
      </c>
      <c r="D1289" s="221" t="s">
        <v>3273</v>
      </c>
      <c r="E1289" s="164" t="s">
        <v>676</v>
      </c>
      <c r="F1289" s="218" t="s">
        <v>677</v>
      </c>
      <c r="G1289" s="802">
        <v>98336.877659999998</v>
      </c>
      <c r="H1289" s="214">
        <v>61947.644687999986</v>
      </c>
      <c r="K1289" s="425" t="s">
        <v>2707</v>
      </c>
      <c r="L1289" s="95">
        <v>1</v>
      </c>
      <c r="U1289" s="12" t="s">
        <v>775</v>
      </c>
    </row>
    <row r="1290" spans="1:21">
      <c r="A1290" s="164" t="s">
        <v>3271</v>
      </c>
      <c r="B1290" s="164" t="s">
        <v>2749</v>
      </c>
      <c r="C1290" s="164">
        <v>60100</v>
      </c>
      <c r="D1290" s="221" t="s">
        <v>3273</v>
      </c>
      <c r="E1290" s="164" t="s">
        <v>678</v>
      </c>
      <c r="F1290" s="218" t="s">
        <v>679</v>
      </c>
      <c r="G1290" s="802">
        <v>102710.32646399998</v>
      </c>
      <c r="H1290" s="214">
        <v>64681.252739999982</v>
      </c>
      <c r="K1290" s="425" t="s">
        <v>2707</v>
      </c>
      <c r="L1290" s="95">
        <v>1</v>
      </c>
      <c r="U1290" s="12" t="s">
        <v>776</v>
      </c>
    </row>
    <row r="1291" spans="1:21">
      <c r="A1291" s="164" t="s">
        <v>3271</v>
      </c>
      <c r="B1291" s="164" t="s">
        <v>2749</v>
      </c>
      <c r="C1291" s="164">
        <v>60100</v>
      </c>
      <c r="D1291" s="221" t="s">
        <v>3273</v>
      </c>
      <c r="E1291" s="164" t="s">
        <v>680</v>
      </c>
      <c r="F1291" s="218" t="s">
        <v>681</v>
      </c>
      <c r="G1291" s="802">
        <v>105669.16955999998</v>
      </c>
      <c r="H1291" s="214">
        <v>66530.124575999987</v>
      </c>
      <c r="K1291" s="425" t="s">
        <v>2707</v>
      </c>
      <c r="L1291" s="95">
        <v>1</v>
      </c>
      <c r="U1291" s="12" t="s">
        <v>777</v>
      </c>
    </row>
    <row r="1292" spans="1:21">
      <c r="A1292" s="164" t="s">
        <v>3271</v>
      </c>
      <c r="B1292" s="164" t="s">
        <v>2749</v>
      </c>
      <c r="C1292" s="164">
        <v>60100</v>
      </c>
      <c r="D1292" s="221" t="s">
        <v>3273</v>
      </c>
      <c r="E1292" s="164" t="s">
        <v>682</v>
      </c>
      <c r="F1292" s="218" t="s">
        <v>683</v>
      </c>
      <c r="G1292" s="802">
        <v>107051.36734799999</v>
      </c>
      <c r="H1292" s="214">
        <v>67393.795643999983</v>
      </c>
      <c r="K1292" s="425" t="s">
        <v>2707</v>
      </c>
      <c r="L1292" s="95">
        <v>1</v>
      </c>
      <c r="U1292" s="12" t="s">
        <v>778</v>
      </c>
    </row>
    <row r="1293" spans="1:21">
      <c r="A1293" s="164" t="s">
        <v>3271</v>
      </c>
      <c r="B1293" s="164" t="s">
        <v>2749</v>
      </c>
      <c r="C1293" s="164">
        <v>60100</v>
      </c>
      <c r="D1293" s="221" t="s">
        <v>3273</v>
      </c>
      <c r="E1293" s="164" t="s">
        <v>684</v>
      </c>
      <c r="F1293" s="218" t="s">
        <v>685</v>
      </c>
      <c r="G1293" s="802">
        <v>113001.46145999999</v>
      </c>
      <c r="H1293" s="214">
        <v>71112.604463999975</v>
      </c>
      <c r="K1293" s="425" t="s">
        <v>2707</v>
      </c>
      <c r="L1293" s="95">
        <v>1</v>
      </c>
      <c r="U1293" s="12" t="s">
        <v>779</v>
      </c>
    </row>
    <row r="1294" spans="1:21">
      <c r="A1294" s="164" t="s">
        <v>3271</v>
      </c>
      <c r="B1294" s="164" t="s">
        <v>2749</v>
      </c>
      <c r="C1294" s="164">
        <v>60200</v>
      </c>
      <c r="D1294" s="221" t="s">
        <v>3274</v>
      </c>
      <c r="E1294" s="164" t="s">
        <v>686</v>
      </c>
      <c r="F1294" s="218" t="s">
        <v>687</v>
      </c>
      <c r="G1294" s="802">
        <v>167203.66046399999</v>
      </c>
      <c r="H1294" s="214">
        <v>105233.23583999998</v>
      </c>
      <c r="K1294" s="425" t="s">
        <v>2707</v>
      </c>
      <c r="L1294" s="95">
        <v>1</v>
      </c>
      <c r="U1294" s="12" t="s">
        <v>2278</v>
      </c>
    </row>
    <row r="1295" spans="1:21">
      <c r="A1295" s="164" t="s">
        <v>3271</v>
      </c>
      <c r="B1295" s="164" t="s">
        <v>2749</v>
      </c>
      <c r="C1295" s="164">
        <v>60200</v>
      </c>
      <c r="D1295" s="221" t="s">
        <v>3274</v>
      </c>
      <c r="E1295" s="164" t="s">
        <v>688</v>
      </c>
      <c r="F1295" s="218" t="s">
        <v>689</v>
      </c>
      <c r="G1295" s="802">
        <v>174375.53315999999</v>
      </c>
      <c r="H1295" s="214">
        <v>109715.25117599998</v>
      </c>
      <c r="K1295" s="425" t="s">
        <v>2707</v>
      </c>
      <c r="L1295" s="95">
        <v>1</v>
      </c>
      <c r="U1295" s="12" t="s">
        <v>2279</v>
      </c>
    </row>
    <row r="1296" spans="1:21">
      <c r="A1296" s="164" t="s">
        <v>3271</v>
      </c>
      <c r="B1296" s="164" t="s">
        <v>2749</v>
      </c>
      <c r="C1296" s="164">
        <v>60200</v>
      </c>
      <c r="D1296" s="221" t="s">
        <v>3274</v>
      </c>
      <c r="E1296" s="164" t="s">
        <v>690</v>
      </c>
      <c r="F1296" s="218" t="s">
        <v>691</v>
      </c>
      <c r="G1296" s="802">
        <v>173451.90743999998</v>
      </c>
      <c r="H1296" s="214">
        <v>109138.39019999998</v>
      </c>
      <c r="K1296" s="425" t="s">
        <v>2707</v>
      </c>
      <c r="L1296" s="95">
        <v>1</v>
      </c>
      <c r="U1296" s="12" t="s">
        <v>2280</v>
      </c>
    </row>
    <row r="1297" spans="1:21">
      <c r="A1297" s="164" t="s">
        <v>3271</v>
      </c>
      <c r="B1297" s="164" t="s">
        <v>2749</v>
      </c>
      <c r="C1297" s="164">
        <v>60200</v>
      </c>
      <c r="D1297" s="221" t="s">
        <v>3274</v>
      </c>
      <c r="E1297" s="164" t="s">
        <v>692</v>
      </c>
      <c r="F1297" s="218" t="s">
        <v>693</v>
      </c>
      <c r="G1297" s="802">
        <v>177634.14951599998</v>
      </c>
      <c r="H1297" s="214">
        <v>111752.08894799998</v>
      </c>
      <c r="K1297" s="425" t="s">
        <v>2707</v>
      </c>
      <c r="L1297" s="95">
        <v>1</v>
      </c>
      <c r="U1297" s="12" t="s">
        <v>2281</v>
      </c>
    </row>
    <row r="1298" spans="1:21">
      <c r="A1298" s="164" t="s">
        <v>3271</v>
      </c>
      <c r="B1298" s="164" t="s">
        <v>2749</v>
      </c>
      <c r="C1298" s="164">
        <v>60200</v>
      </c>
      <c r="D1298" s="221" t="s">
        <v>3275</v>
      </c>
      <c r="E1298" s="164" t="s">
        <v>694</v>
      </c>
      <c r="F1298" s="218" t="s">
        <v>695</v>
      </c>
      <c r="G1298" s="802">
        <v>179008.24532399999</v>
      </c>
      <c r="H1298" s="214">
        <v>112610.89882799998</v>
      </c>
      <c r="K1298" s="425" t="s">
        <v>2707</v>
      </c>
      <c r="L1298" s="95">
        <v>1</v>
      </c>
      <c r="U1298" s="12" t="s">
        <v>2282</v>
      </c>
    </row>
    <row r="1299" spans="1:21">
      <c r="A1299" s="164" t="s">
        <v>3271</v>
      </c>
      <c r="B1299" s="164" t="s">
        <v>2749</v>
      </c>
      <c r="C1299" s="164">
        <v>60200</v>
      </c>
      <c r="D1299" s="221" t="s">
        <v>3275</v>
      </c>
      <c r="E1299" s="164" t="s">
        <v>696</v>
      </c>
      <c r="F1299" s="218" t="s">
        <v>697</v>
      </c>
      <c r="G1299" s="802">
        <v>187403.51699999996</v>
      </c>
      <c r="H1299" s="214">
        <v>117857.74107599996</v>
      </c>
      <c r="K1299" s="425" t="s">
        <v>2707</v>
      </c>
      <c r="L1299" s="95">
        <v>1</v>
      </c>
      <c r="U1299" s="12" t="s">
        <v>2283</v>
      </c>
    </row>
    <row r="1300" spans="1:21">
      <c r="A1300" s="164" t="s">
        <v>3271</v>
      </c>
      <c r="B1300" s="164" t="s">
        <v>2749</v>
      </c>
      <c r="C1300" s="164">
        <v>60200</v>
      </c>
      <c r="D1300" s="221" t="s">
        <v>3275</v>
      </c>
      <c r="E1300" s="164" t="s">
        <v>698</v>
      </c>
      <c r="F1300" s="218" t="s">
        <v>699</v>
      </c>
      <c r="G1300" s="802">
        <v>185705.34199199994</v>
      </c>
      <c r="H1300" s="214">
        <v>116796.38169599998</v>
      </c>
      <c r="K1300" s="425" t="s">
        <v>2707</v>
      </c>
      <c r="L1300" s="95">
        <v>1</v>
      </c>
      <c r="U1300" s="12" t="s">
        <v>2284</v>
      </c>
    </row>
    <row r="1301" spans="1:21">
      <c r="A1301" s="164" t="s">
        <v>3271</v>
      </c>
      <c r="B1301" s="164" t="s">
        <v>2749</v>
      </c>
      <c r="C1301" s="164">
        <v>60200</v>
      </c>
      <c r="D1301" s="221" t="s">
        <v>3275</v>
      </c>
      <c r="E1301" s="164" t="s">
        <v>700</v>
      </c>
      <c r="F1301" s="218" t="s">
        <v>701</v>
      </c>
      <c r="G1301" s="802">
        <v>190911.67433999994</v>
      </c>
      <c r="H1301" s="214">
        <v>120050.13686399999</v>
      </c>
      <c r="K1301" s="425" t="s">
        <v>2707</v>
      </c>
      <c r="L1301" s="95">
        <v>1</v>
      </c>
      <c r="U1301" s="12" t="s">
        <v>2285</v>
      </c>
    </row>
    <row r="1302" spans="1:21">
      <c r="A1302" s="164" t="s">
        <v>3271</v>
      </c>
      <c r="B1302" s="164" t="s">
        <v>2749</v>
      </c>
      <c r="C1302" s="164">
        <v>60200</v>
      </c>
      <c r="D1302" s="221" t="s">
        <v>3276</v>
      </c>
      <c r="E1302" s="164" t="s">
        <v>702</v>
      </c>
      <c r="F1302" s="218" t="s">
        <v>703</v>
      </c>
      <c r="G1302" s="802">
        <v>168986.09606399998</v>
      </c>
      <c r="H1302" s="214">
        <v>106346.44789199997</v>
      </c>
      <c r="K1302" s="425" t="s">
        <v>2707</v>
      </c>
      <c r="L1302" s="95">
        <v>1</v>
      </c>
      <c r="U1302" s="12" t="s">
        <v>2286</v>
      </c>
    </row>
    <row r="1303" spans="1:21">
      <c r="A1303" s="164" t="s">
        <v>3271</v>
      </c>
      <c r="B1303" s="164" t="s">
        <v>2749</v>
      </c>
      <c r="C1303" s="164">
        <v>60200</v>
      </c>
      <c r="D1303" s="221" t="s">
        <v>3276</v>
      </c>
      <c r="E1303" s="164" t="s">
        <v>704</v>
      </c>
      <c r="F1303" s="218" t="s">
        <v>705</v>
      </c>
      <c r="G1303" s="802">
        <v>175469.30045999997</v>
      </c>
      <c r="H1303" s="214">
        <v>110399.05828799999</v>
      </c>
      <c r="K1303" s="425" t="s">
        <v>2707</v>
      </c>
      <c r="L1303" s="95">
        <v>1</v>
      </c>
      <c r="U1303" s="12" t="s">
        <v>2287</v>
      </c>
    </row>
    <row r="1304" spans="1:21">
      <c r="A1304" s="164" t="s">
        <v>3271</v>
      </c>
      <c r="B1304" s="164" t="s">
        <v>2749</v>
      </c>
      <c r="C1304" s="164">
        <v>60200</v>
      </c>
      <c r="D1304" s="221" t="s">
        <v>3276</v>
      </c>
      <c r="E1304" s="164" t="s">
        <v>706</v>
      </c>
      <c r="F1304" s="218" t="s">
        <v>707</v>
      </c>
      <c r="G1304" s="802">
        <v>175304.02006799998</v>
      </c>
      <c r="H1304" s="214">
        <v>110295.35294399997</v>
      </c>
      <c r="K1304" s="425" t="s">
        <v>2707</v>
      </c>
      <c r="L1304" s="95">
        <v>1</v>
      </c>
      <c r="U1304" s="12" t="s">
        <v>2288</v>
      </c>
    </row>
    <row r="1305" spans="1:21">
      <c r="A1305" s="164" t="s">
        <v>3271</v>
      </c>
      <c r="B1305" s="164" t="s">
        <v>2749</v>
      </c>
      <c r="C1305" s="164">
        <v>60200</v>
      </c>
      <c r="D1305" s="221" t="s">
        <v>3276</v>
      </c>
      <c r="E1305" s="164" t="s">
        <v>708</v>
      </c>
      <c r="F1305" s="218" t="s">
        <v>709</v>
      </c>
      <c r="G1305" s="802">
        <v>178526.98771199997</v>
      </c>
      <c r="H1305" s="214">
        <v>112309.50517199999</v>
      </c>
      <c r="K1305" s="425" t="s">
        <v>2707</v>
      </c>
      <c r="L1305" s="95">
        <v>1</v>
      </c>
      <c r="U1305" s="12" t="s">
        <v>2289</v>
      </c>
    </row>
    <row r="1306" spans="1:21">
      <c r="A1306" s="164" t="s">
        <v>3271</v>
      </c>
      <c r="B1306" s="164" t="s">
        <v>2749</v>
      </c>
      <c r="C1306" s="164">
        <v>60200</v>
      </c>
      <c r="D1306" s="221" t="s">
        <v>3277</v>
      </c>
      <c r="E1306" s="164" t="s">
        <v>710</v>
      </c>
      <c r="F1306" s="218" t="s">
        <v>711</v>
      </c>
      <c r="G1306" s="802">
        <v>180921.93299999996</v>
      </c>
      <c r="H1306" s="214">
        <v>113806.75107599997</v>
      </c>
      <c r="K1306" s="425" t="s">
        <v>2707</v>
      </c>
      <c r="L1306" s="95">
        <v>1</v>
      </c>
      <c r="U1306" s="12" t="s">
        <v>2290</v>
      </c>
    </row>
    <row r="1307" spans="1:21">
      <c r="A1307" s="164" t="s">
        <v>3271</v>
      </c>
      <c r="B1307" s="164" t="s">
        <v>2749</v>
      </c>
      <c r="C1307" s="164">
        <v>60200</v>
      </c>
      <c r="D1307" s="221" t="s">
        <v>3277</v>
      </c>
      <c r="E1307" s="164" t="s">
        <v>712</v>
      </c>
      <c r="F1307" s="218" t="s">
        <v>713</v>
      </c>
      <c r="G1307" s="802">
        <v>187403.51699999996</v>
      </c>
      <c r="H1307" s="214">
        <v>117857.74107599996</v>
      </c>
      <c r="K1307" s="425" t="s">
        <v>2707</v>
      </c>
      <c r="L1307" s="95">
        <v>1</v>
      </c>
      <c r="U1307" s="12" t="s">
        <v>2291</v>
      </c>
    </row>
    <row r="1308" spans="1:21">
      <c r="A1308" s="164" t="s">
        <v>3271</v>
      </c>
      <c r="B1308" s="164" t="s">
        <v>2749</v>
      </c>
      <c r="C1308" s="164">
        <v>60200</v>
      </c>
      <c r="D1308" s="221" t="s">
        <v>3277</v>
      </c>
      <c r="E1308" s="164" t="s">
        <v>714</v>
      </c>
      <c r="F1308" s="218" t="s">
        <v>715</v>
      </c>
      <c r="G1308" s="802">
        <v>187688.70669599998</v>
      </c>
      <c r="H1308" s="214">
        <v>118035.98463599998</v>
      </c>
      <c r="K1308" s="425" t="s">
        <v>2707</v>
      </c>
      <c r="L1308" s="95">
        <v>1</v>
      </c>
      <c r="U1308" s="12" t="s">
        <v>2292</v>
      </c>
    </row>
    <row r="1309" spans="1:21">
      <c r="A1309" s="164" t="s">
        <v>3271</v>
      </c>
      <c r="B1309" s="164" t="s">
        <v>2749</v>
      </c>
      <c r="C1309" s="164">
        <v>60200</v>
      </c>
      <c r="D1309" s="221" t="s">
        <v>3277</v>
      </c>
      <c r="E1309" s="164" t="s">
        <v>716</v>
      </c>
      <c r="F1309" s="218" t="s">
        <v>717</v>
      </c>
      <c r="G1309" s="802">
        <v>190911.67433999994</v>
      </c>
      <c r="H1309" s="214">
        <v>120050.13686399999</v>
      </c>
      <c r="K1309" s="425" t="s">
        <v>2707</v>
      </c>
      <c r="L1309" s="95">
        <v>1</v>
      </c>
      <c r="U1309" s="12" t="s">
        <v>2293</v>
      </c>
    </row>
    <row r="1310" spans="1:21">
      <c r="A1310" s="164" t="s">
        <v>3271</v>
      </c>
      <c r="B1310" s="164" t="s">
        <v>2749</v>
      </c>
      <c r="C1310" s="164">
        <v>60200</v>
      </c>
      <c r="D1310" s="221" t="s">
        <v>3273</v>
      </c>
      <c r="E1310" s="164" t="s">
        <v>718</v>
      </c>
      <c r="F1310" s="218" t="s">
        <v>719</v>
      </c>
      <c r="G1310" s="802">
        <v>117843.15751199998</v>
      </c>
      <c r="H1310" s="214">
        <v>74382.516395999977</v>
      </c>
      <c r="K1310" s="425" t="s">
        <v>2707</v>
      </c>
      <c r="L1310" s="95">
        <v>1</v>
      </c>
      <c r="U1310" s="12" t="s">
        <v>2294</v>
      </c>
    </row>
    <row r="1311" spans="1:21">
      <c r="A1311" s="164" t="s">
        <v>3271</v>
      </c>
      <c r="B1311" s="164" t="s">
        <v>2749</v>
      </c>
      <c r="C1311" s="164">
        <v>60200</v>
      </c>
      <c r="D1311" s="221" t="s">
        <v>3273</v>
      </c>
      <c r="E1311" s="164" t="s">
        <v>720</v>
      </c>
      <c r="F1311" s="218" t="s">
        <v>721</v>
      </c>
      <c r="G1311" s="802">
        <v>126238.42918799998</v>
      </c>
      <c r="H1311" s="214">
        <v>79629.358643999978</v>
      </c>
      <c r="K1311" s="425" t="s">
        <v>2707</v>
      </c>
      <c r="L1311" s="95">
        <v>1</v>
      </c>
      <c r="U1311" s="12" t="s">
        <v>2295</v>
      </c>
    </row>
    <row r="1312" spans="1:21">
      <c r="A1312" s="164" t="s">
        <v>3271</v>
      </c>
      <c r="B1312" s="164" t="s">
        <v>2749</v>
      </c>
      <c r="C1312" s="164">
        <v>60200</v>
      </c>
      <c r="D1312" s="221" t="s">
        <v>3273</v>
      </c>
      <c r="E1312" s="164" t="s">
        <v>722</v>
      </c>
      <c r="F1312" s="218" t="s">
        <v>723</v>
      </c>
      <c r="G1312" s="802">
        <v>121890.90672</v>
      </c>
      <c r="H1312" s="214">
        <v>76911.954551999981</v>
      </c>
      <c r="K1312" s="425" t="s">
        <v>2707</v>
      </c>
      <c r="L1312" s="95">
        <v>1</v>
      </c>
      <c r="U1312" s="12" t="s">
        <v>2296</v>
      </c>
    </row>
    <row r="1313" spans="1:21">
      <c r="A1313" s="164" t="s">
        <v>3271</v>
      </c>
      <c r="B1313" s="164" t="s">
        <v>2749</v>
      </c>
      <c r="C1313" s="164">
        <v>60200</v>
      </c>
      <c r="D1313" s="221" t="s">
        <v>3273</v>
      </c>
      <c r="E1313" s="164" t="s">
        <v>724</v>
      </c>
      <c r="F1313" s="218" t="s">
        <v>725</v>
      </c>
      <c r="G1313" s="802">
        <v>129743.34573599996</v>
      </c>
      <c r="H1313" s="214">
        <v>81820.134035999989</v>
      </c>
      <c r="K1313" s="425" t="s">
        <v>2707</v>
      </c>
      <c r="L1313" s="95">
        <v>1</v>
      </c>
      <c r="U1313" s="12" t="s">
        <v>2297</v>
      </c>
    </row>
    <row r="1314" spans="1:21">
      <c r="A1314" s="164" t="s">
        <v>3271</v>
      </c>
      <c r="B1314" s="164" t="s">
        <v>2749</v>
      </c>
      <c r="C1314" s="164">
        <v>60100</v>
      </c>
      <c r="D1314" s="221" t="s">
        <v>3278</v>
      </c>
      <c r="E1314" s="164" t="s">
        <v>726</v>
      </c>
      <c r="F1314" s="218" t="s">
        <v>727</v>
      </c>
      <c r="G1314" s="802">
        <v>82235.002607999995</v>
      </c>
      <c r="H1314" s="214">
        <v>51883.365131999984</v>
      </c>
      <c r="K1314" s="425" t="s">
        <v>2707</v>
      </c>
      <c r="L1314" s="95">
        <v>1</v>
      </c>
      <c r="U1314" s="12" t="s">
        <v>793</v>
      </c>
    </row>
    <row r="1315" spans="1:21">
      <c r="A1315" s="164" t="s">
        <v>3271</v>
      </c>
      <c r="B1315" s="164" t="s">
        <v>2749</v>
      </c>
      <c r="C1315" s="164">
        <v>60100</v>
      </c>
      <c r="D1315" s="221" t="s">
        <v>3279</v>
      </c>
      <c r="E1315" s="164" t="s">
        <v>728</v>
      </c>
      <c r="F1315" s="218" t="s">
        <v>729</v>
      </c>
      <c r="G1315" s="802">
        <v>82235.002607999995</v>
      </c>
      <c r="H1315" s="214">
        <v>51883.365131999984</v>
      </c>
      <c r="K1315" s="425" t="s">
        <v>2707</v>
      </c>
      <c r="L1315" s="95">
        <v>1</v>
      </c>
      <c r="U1315" s="12" t="s">
        <v>794</v>
      </c>
    </row>
    <row r="1316" spans="1:21">
      <c r="A1316" s="164" t="s">
        <v>3271</v>
      </c>
      <c r="B1316" s="164" t="s">
        <v>2749</v>
      </c>
      <c r="C1316" s="164">
        <v>60300</v>
      </c>
      <c r="D1316" s="221" t="s">
        <v>3280</v>
      </c>
      <c r="E1316" s="164" t="s">
        <v>730</v>
      </c>
      <c r="F1316" s="218" t="s">
        <v>731</v>
      </c>
      <c r="G1316" s="802">
        <v>295704.20966399991</v>
      </c>
      <c r="H1316" s="214">
        <v>186032.56759199995</v>
      </c>
      <c r="K1316" s="425" t="s">
        <v>2707</v>
      </c>
      <c r="L1316" s="95">
        <v>1</v>
      </c>
      <c r="U1316" s="12" t="s">
        <v>785</v>
      </c>
    </row>
    <row r="1317" spans="1:21">
      <c r="A1317" s="164" t="s">
        <v>3271</v>
      </c>
      <c r="B1317" s="164" t="s">
        <v>2749</v>
      </c>
      <c r="C1317" s="164">
        <v>60300</v>
      </c>
      <c r="D1317" s="221" t="s">
        <v>3280</v>
      </c>
      <c r="E1317" s="164" t="s">
        <v>732</v>
      </c>
      <c r="F1317" s="218" t="s">
        <v>733</v>
      </c>
      <c r="G1317" s="802">
        <v>297253.30823999998</v>
      </c>
      <c r="H1317" s="214">
        <v>187001.56439999994</v>
      </c>
      <c r="K1317" s="425" t="s">
        <v>2707</v>
      </c>
      <c r="L1317" s="95">
        <v>1</v>
      </c>
      <c r="U1317" s="12" t="s">
        <v>786</v>
      </c>
    </row>
    <row r="1318" spans="1:21">
      <c r="A1318" s="164" t="s">
        <v>3271</v>
      </c>
      <c r="B1318" s="164" t="s">
        <v>2749</v>
      </c>
      <c r="C1318" s="164">
        <v>60300</v>
      </c>
      <c r="D1318" s="221" t="s">
        <v>3280</v>
      </c>
      <c r="E1318" s="164" t="s">
        <v>734</v>
      </c>
      <c r="F1318" s="218" t="s">
        <v>735</v>
      </c>
      <c r="G1318" s="802">
        <v>303331.41363599995</v>
      </c>
      <c r="H1318" s="214">
        <v>190799.772624</v>
      </c>
      <c r="K1318" s="425" t="s">
        <v>2707</v>
      </c>
      <c r="L1318" s="95">
        <v>1</v>
      </c>
      <c r="U1318" s="12" t="s">
        <v>787</v>
      </c>
    </row>
    <row r="1319" spans="1:21">
      <c r="A1319" s="164" t="s">
        <v>3271</v>
      </c>
      <c r="B1319" s="164" t="s">
        <v>2749</v>
      </c>
      <c r="C1319" s="164">
        <v>60300</v>
      </c>
      <c r="D1319" s="221" t="s">
        <v>3280</v>
      </c>
      <c r="E1319" s="164" t="s">
        <v>736</v>
      </c>
      <c r="F1319" s="218" t="s">
        <v>737</v>
      </c>
      <c r="G1319" s="802">
        <v>304888.61419199995</v>
      </c>
      <c r="H1319" s="214">
        <v>191773.63061999998</v>
      </c>
      <c r="K1319" s="425" t="s">
        <v>2707</v>
      </c>
      <c r="L1319" s="95">
        <v>1</v>
      </c>
      <c r="U1319" s="12" t="s">
        <v>788</v>
      </c>
    </row>
    <row r="1320" spans="1:21">
      <c r="A1320" s="164" t="s">
        <v>3271</v>
      </c>
      <c r="B1320" s="164" t="s">
        <v>2749</v>
      </c>
      <c r="C1320" s="164">
        <v>60300</v>
      </c>
      <c r="D1320" s="221" t="s">
        <v>3281</v>
      </c>
      <c r="E1320" s="164" t="s">
        <v>738</v>
      </c>
      <c r="F1320" s="218" t="s">
        <v>739</v>
      </c>
      <c r="G1320" s="802">
        <v>309381.97229999996</v>
      </c>
      <c r="H1320" s="214">
        <v>194581.77688799996</v>
      </c>
      <c r="K1320" s="425" t="s">
        <v>2707</v>
      </c>
      <c r="L1320" s="95">
        <v>1</v>
      </c>
      <c r="U1320" s="12" t="s">
        <v>789</v>
      </c>
    </row>
    <row r="1321" spans="1:21">
      <c r="A1321" s="164" t="s">
        <v>3271</v>
      </c>
      <c r="B1321" s="164" t="s">
        <v>2749</v>
      </c>
      <c r="C1321" s="164">
        <v>60300</v>
      </c>
      <c r="D1321" s="221" t="s">
        <v>3281</v>
      </c>
      <c r="E1321" s="164" t="s">
        <v>740</v>
      </c>
      <c r="F1321" s="218" t="s">
        <v>741</v>
      </c>
      <c r="G1321" s="802">
        <v>311002.36829999991</v>
      </c>
      <c r="H1321" s="214">
        <v>195594.52438799996</v>
      </c>
      <c r="K1321" s="425" t="s">
        <v>2707</v>
      </c>
      <c r="L1321" s="95">
        <v>1</v>
      </c>
      <c r="U1321" s="12" t="s">
        <v>790</v>
      </c>
    </row>
    <row r="1322" spans="1:21">
      <c r="A1322" s="164" t="s">
        <v>3271</v>
      </c>
      <c r="B1322" s="164" t="s">
        <v>2749</v>
      </c>
      <c r="C1322" s="164">
        <v>60300</v>
      </c>
      <c r="D1322" s="221" t="s">
        <v>3281</v>
      </c>
      <c r="E1322" s="164" t="s">
        <v>742</v>
      </c>
      <c r="F1322" s="218" t="s">
        <v>743</v>
      </c>
      <c r="G1322" s="802">
        <v>317378.62655999995</v>
      </c>
      <c r="H1322" s="214">
        <v>199579.07815199994</v>
      </c>
      <c r="K1322" s="425" t="s">
        <v>2707</v>
      </c>
      <c r="L1322" s="95">
        <v>1</v>
      </c>
      <c r="U1322" s="12" t="s">
        <v>791</v>
      </c>
    </row>
    <row r="1323" spans="1:21">
      <c r="A1323" s="164" t="s">
        <v>3271</v>
      </c>
      <c r="B1323" s="164" t="s">
        <v>2749</v>
      </c>
      <c r="C1323" s="164">
        <v>60300</v>
      </c>
      <c r="D1323" s="221" t="s">
        <v>3281</v>
      </c>
      <c r="E1323" s="164" t="s">
        <v>744</v>
      </c>
      <c r="F1323" s="218" t="s">
        <v>745</v>
      </c>
      <c r="G1323" s="802">
        <v>319005.50414400001</v>
      </c>
      <c r="H1323" s="214">
        <v>200596.68683999995</v>
      </c>
      <c r="K1323" s="425" t="s">
        <v>2707</v>
      </c>
      <c r="L1323" s="95">
        <v>1</v>
      </c>
      <c r="U1323" s="12" t="s">
        <v>792</v>
      </c>
    </row>
    <row r="1324" spans="1:21">
      <c r="A1324" s="164" t="s">
        <v>3271</v>
      </c>
      <c r="B1324" s="164" t="s">
        <v>2749</v>
      </c>
      <c r="C1324" s="164">
        <v>60300</v>
      </c>
      <c r="D1324" s="221" t="s">
        <v>3281</v>
      </c>
      <c r="E1324" s="164" t="s">
        <v>746</v>
      </c>
      <c r="F1324" s="218" t="s">
        <v>747</v>
      </c>
      <c r="G1324" s="802">
        <v>337328.94211199996</v>
      </c>
      <c r="H1324" s="214">
        <v>212048.02537199997</v>
      </c>
      <c r="K1324" s="425" t="s">
        <v>2707</v>
      </c>
      <c r="L1324" s="95">
        <v>1</v>
      </c>
      <c r="U1324" s="12" t="s">
        <v>789</v>
      </c>
    </row>
    <row r="1325" spans="1:21">
      <c r="A1325" s="164" t="s">
        <v>3271</v>
      </c>
      <c r="B1325" s="164" t="s">
        <v>2749</v>
      </c>
      <c r="C1325" s="164">
        <v>60300</v>
      </c>
      <c r="D1325" s="221" t="s">
        <v>3281</v>
      </c>
      <c r="E1325" s="164" t="s">
        <v>748</v>
      </c>
      <c r="F1325" s="218" t="s">
        <v>749</v>
      </c>
      <c r="G1325" s="802">
        <v>338949.33811199997</v>
      </c>
      <c r="H1325" s="214">
        <v>213060.77287199997</v>
      </c>
      <c r="K1325" s="425" t="s">
        <v>2707</v>
      </c>
      <c r="L1325" s="95">
        <v>1</v>
      </c>
      <c r="U1325" s="12" t="s">
        <v>790</v>
      </c>
    </row>
    <row r="1326" spans="1:21">
      <c r="A1326" s="164" t="s">
        <v>3271</v>
      </c>
      <c r="B1326" s="164" t="s">
        <v>2749</v>
      </c>
      <c r="C1326" s="164">
        <v>60300</v>
      </c>
      <c r="D1326" s="221" t="s">
        <v>3281</v>
      </c>
      <c r="E1326" s="164" t="s">
        <v>750</v>
      </c>
      <c r="F1326" s="218" t="s">
        <v>751</v>
      </c>
      <c r="G1326" s="802">
        <v>345323.9759759999</v>
      </c>
      <c r="H1326" s="214">
        <v>217045.32663599995</v>
      </c>
      <c r="K1326" s="425" t="s">
        <v>2707</v>
      </c>
      <c r="L1326" s="95">
        <v>1</v>
      </c>
      <c r="U1326" s="12" t="s">
        <v>791</v>
      </c>
    </row>
    <row r="1327" spans="1:21">
      <c r="A1327" s="164" t="s">
        <v>3271</v>
      </c>
      <c r="B1327" s="164" t="s">
        <v>2749</v>
      </c>
      <c r="C1327" s="164">
        <v>60300</v>
      </c>
      <c r="D1327" s="221" t="s">
        <v>3281</v>
      </c>
      <c r="E1327" s="164" t="s">
        <v>752</v>
      </c>
      <c r="F1327" s="218" t="s">
        <v>753</v>
      </c>
      <c r="G1327" s="802">
        <v>346952.47395599994</v>
      </c>
      <c r="H1327" s="214">
        <v>218062.93532399996</v>
      </c>
      <c r="K1327" s="425" t="s">
        <v>2707</v>
      </c>
      <c r="L1327" s="95">
        <v>1</v>
      </c>
      <c r="U1327" s="12" t="s">
        <v>792</v>
      </c>
    </row>
    <row r="1328" spans="1:21">
      <c r="A1328" s="164" t="s">
        <v>3271</v>
      </c>
      <c r="B1328" s="164" t="s">
        <v>2749</v>
      </c>
      <c r="C1328" s="164">
        <v>60300</v>
      </c>
      <c r="D1328" s="221" t="s">
        <v>3282</v>
      </c>
      <c r="E1328" s="164" t="s">
        <v>754</v>
      </c>
      <c r="F1328" s="218" t="s">
        <v>755</v>
      </c>
      <c r="G1328" s="802">
        <v>312057.24609599996</v>
      </c>
      <c r="H1328" s="214">
        <v>196254.02555999998</v>
      </c>
      <c r="K1328" s="425" t="s">
        <v>2707</v>
      </c>
      <c r="L1328" s="95">
        <v>1</v>
      </c>
      <c r="U1328" s="12" t="s">
        <v>795</v>
      </c>
    </row>
    <row r="1329" spans="1:21">
      <c r="A1329" s="164" t="s">
        <v>3271</v>
      </c>
      <c r="B1329" s="164" t="s">
        <v>2749</v>
      </c>
      <c r="C1329" s="164">
        <v>60300</v>
      </c>
      <c r="D1329" s="221" t="s">
        <v>3282</v>
      </c>
      <c r="E1329" s="164" t="s">
        <v>756</v>
      </c>
      <c r="F1329" s="218" t="s">
        <v>757</v>
      </c>
      <c r="G1329" s="802">
        <v>313677.64209599997</v>
      </c>
      <c r="H1329" s="214">
        <v>197266.77305999998</v>
      </c>
      <c r="K1329" s="425" t="s">
        <v>2707</v>
      </c>
      <c r="L1329" s="95">
        <v>1</v>
      </c>
      <c r="U1329" s="12" t="s">
        <v>796</v>
      </c>
    </row>
    <row r="1330" spans="1:21">
      <c r="A1330" s="164" t="s">
        <v>3271</v>
      </c>
      <c r="B1330" s="164" t="s">
        <v>2749</v>
      </c>
      <c r="C1330" s="164">
        <v>60300</v>
      </c>
      <c r="D1330" s="221" t="s">
        <v>3282</v>
      </c>
      <c r="E1330" s="164" t="s">
        <v>758</v>
      </c>
      <c r="F1330" s="218" t="s">
        <v>759</v>
      </c>
      <c r="G1330" s="802">
        <v>320053.90035599994</v>
      </c>
      <c r="H1330" s="214">
        <v>201251.32682399999</v>
      </c>
      <c r="K1330" s="425" t="s">
        <v>2707</v>
      </c>
      <c r="L1330" s="95">
        <v>1</v>
      </c>
      <c r="U1330" s="12" t="s">
        <v>797</v>
      </c>
    </row>
    <row r="1331" spans="1:21">
      <c r="A1331" s="164" t="s">
        <v>3271</v>
      </c>
      <c r="B1331" s="164" t="s">
        <v>2749</v>
      </c>
      <c r="C1331" s="164">
        <v>60300</v>
      </c>
      <c r="D1331" s="221" t="s">
        <v>3282</v>
      </c>
      <c r="E1331" s="164" t="s">
        <v>760</v>
      </c>
      <c r="F1331" s="218" t="s">
        <v>761</v>
      </c>
      <c r="G1331" s="802">
        <v>321682.39833599998</v>
      </c>
      <c r="H1331" s="214">
        <v>202268.935512</v>
      </c>
      <c r="K1331" s="425" t="s">
        <v>2707</v>
      </c>
      <c r="L1331" s="95">
        <v>1</v>
      </c>
      <c r="U1331" s="12" t="s">
        <v>798</v>
      </c>
    </row>
    <row r="1332" spans="1:21">
      <c r="A1332" s="164" t="s">
        <v>3271</v>
      </c>
      <c r="B1332" s="164" t="s">
        <v>2749</v>
      </c>
      <c r="C1332" s="164">
        <v>60300</v>
      </c>
      <c r="D1332" s="221" t="s">
        <v>3281</v>
      </c>
      <c r="E1332" s="164" t="s">
        <v>762</v>
      </c>
      <c r="F1332" s="218" t="s">
        <v>763</v>
      </c>
      <c r="G1332" s="802">
        <v>238196.35562399996</v>
      </c>
      <c r="H1332" s="214">
        <v>150090.56391599998</v>
      </c>
      <c r="K1332" s="425" t="s">
        <v>2707</v>
      </c>
      <c r="L1332" s="95">
        <v>1</v>
      </c>
      <c r="U1332" s="12" t="s">
        <v>2298</v>
      </c>
    </row>
    <row r="1333" spans="1:21">
      <c r="A1333" s="164" t="s">
        <v>3271</v>
      </c>
      <c r="B1333" s="164" t="s">
        <v>2749</v>
      </c>
      <c r="C1333" s="164">
        <v>60300</v>
      </c>
      <c r="D1333" s="221" t="s">
        <v>3281</v>
      </c>
      <c r="E1333" s="164" t="s">
        <v>764</v>
      </c>
      <c r="F1333" s="218" t="s">
        <v>765</v>
      </c>
      <c r="G1333" s="802">
        <v>239816.75162399997</v>
      </c>
      <c r="H1333" s="214">
        <v>151103.31141599998</v>
      </c>
      <c r="K1333" s="425" t="s">
        <v>2707</v>
      </c>
      <c r="L1333" s="95">
        <v>1</v>
      </c>
      <c r="U1333" s="12" t="s">
        <v>2299</v>
      </c>
    </row>
    <row r="1334" spans="1:21">
      <c r="A1334" s="164" t="s">
        <v>3271</v>
      </c>
      <c r="B1334" s="164" t="s">
        <v>2749</v>
      </c>
      <c r="C1334" s="164">
        <v>60300</v>
      </c>
      <c r="D1334" s="221" t="s">
        <v>3281</v>
      </c>
      <c r="E1334" s="164" t="s">
        <v>766</v>
      </c>
      <c r="F1334" s="218" t="s">
        <v>767</v>
      </c>
      <c r="G1334" s="802">
        <v>246194.63027999995</v>
      </c>
      <c r="H1334" s="214">
        <v>155089.48557599995</v>
      </c>
      <c r="K1334" s="425" t="s">
        <v>2707</v>
      </c>
      <c r="L1334" s="95">
        <v>1</v>
      </c>
      <c r="U1334" s="12" t="s">
        <v>2300</v>
      </c>
    </row>
    <row r="1335" spans="1:21">
      <c r="A1335" s="164" t="s">
        <v>3271</v>
      </c>
      <c r="B1335" s="164" t="s">
        <v>2749</v>
      </c>
      <c r="C1335" s="164">
        <v>60300</v>
      </c>
      <c r="D1335" s="221" t="s">
        <v>3281</v>
      </c>
      <c r="E1335" s="164" t="s">
        <v>768</v>
      </c>
      <c r="F1335" s="218" t="s">
        <v>769</v>
      </c>
      <c r="G1335" s="802">
        <v>247819.88746799994</v>
      </c>
      <c r="H1335" s="214">
        <v>156105.47386799997</v>
      </c>
      <c r="K1335" s="425" t="s">
        <v>2707</v>
      </c>
      <c r="L1335" s="95">
        <v>1</v>
      </c>
      <c r="U1335" s="12" t="s">
        <v>2301</v>
      </c>
    </row>
    <row r="1336" spans="1:21">
      <c r="A1336" s="164" t="s">
        <v>3271</v>
      </c>
      <c r="B1336" s="164" t="s">
        <v>2749</v>
      </c>
      <c r="C1336" s="164">
        <v>60400</v>
      </c>
      <c r="D1336" s="221" t="s">
        <v>3283</v>
      </c>
      <c r="E1336" s="164" t="s">
        <v>1375</v>
      </c>
      <c r="F1336" s="218" t="s">
        <v>1376</v>
      </c>
      <c r="G1336" s="802">
        <v>409285.82008799998</v>
      </c>
      <c r="H1336" s="214">
        <v>257265.12855599995</v>
      </c>
      <c r="K1336" s="425" t="s">
        <v>2707</v>
      </c>
      <c r="L1336" s="95">
        <v>1</v>
      </c>
      <c r="U1336" s="12" t="s">
        <v>1377</v>
      </c>
    </row>
    <row r="1337" spans="1:21">
      <c r="A1337" s="164" t="s">
        <v>3271</v>
      </c>
      <c r="B1337" s="164" t="s">
        <v>2749</v>
      </c>
      <c r="C1337" s="164">
        <v>60400</v>
      </c>
      <c r="D1337" s="221" t="s">
        <v>3283</v>
      </c>
      <c r="E1337" s="164" t="s">
        <v>1378</v>
      </c>
      <c r="F1337" s="218" t="s">
        <v>1379</v>
      </c>
      <c r="G1337" s="802">
        <v>410909.4568799999</v>
      </c>
      <c r="H1337" s="214">
        <v>258279.4964519999</v>
      </c>
      <c r="K1337" s="425" t="s">
        <v>2707</v>
      </c>
      <c r="L1337" s="95">
        <v>1</v>
      </c>
      <c r="U1337" s="12" t="s">
        <v>1380</v>
      </c>
    </row>
    <row r="1338" spans="1:21">
      <c r="A1338" s="164" t="s">
        <v>3271</v>
      </c>
      <c r="B1338" s="164" t="s">
        <v>2749</v>
      </c>
      <c r="C1338" s="164">
        <v>60400</v>
      </c>
      <c r="D1338" s="221" t="s">
        <v>3283</v>
      </c>
      <c r="E1338" s="164" t="s">
        <v>1381</v>
      </c>
      <c r="F1338" s="218" t="s">
        <v>1382</v>
      </c>
      <c r="G1338" s="802">
        <v>417045.89653199998</v>
      </c>
      <c r="H1338" s="214">
        <v>262114.97378399994</v>
      </c>
      <c r="K1338" s="425" t="s">
        <v>2707</v>
      </c>
      <c r="L1338" s="95">
        <v>1</v>
      </c>
      <c r="U1338" s="12" t="s">
        <v>1383</v>
      </c>
    </row>
    <row r="1339" spans="1:21">
      <c r="A1339" s="164" t="s">
        <v>3271</v>
      </c>
      <c r="B1339" s="164" t="s">
        <v>2749</v>
      </c>
      <c r="C1339" s="164">
        <v>60400</v>
      </c>
      <c r="D1339" s="221" t="s">
        <v>3283</v>
      </c>
      <c r="E1339" s="164" t="s">
        <v>1384</v>
      </c>
      <c r="F1339" s="218" t="s">
        <v>1385</v>
      </c>
      <c r="G1339" s="802">
        <v>419047.08559199993</v>
      </c>
      <c r="H1339" s="214">
        <v>263365.91949599999</v>
      </c>
      <c r="K1339" s="425" t="s">
        <v>2707</v>
      </c>
      <c r="L1339" s="95">
        <v>1</v>
      </c>
      <c r="U1339" s="12" t="s">
        <v>1386</v>
      </c>
    </row>
    <row r="1340" spans="1:21">
      <c r="A1340" s="164" t="s">
        <v>3271</v>
      </c>
      <c r="B1340" s="164" t="s">
        <v>2749</v>
      </c>
      <c r="C1340" s="164">
        <v>60400</v>
      </c>
      <c r="D1340" s="221" t="s">
        <v>3284</v>
      </c>
      <c r="E1340" s="164" t="s">
        <v>1387</v>
      </c>
      <c r="F1340" s="218" t="s">
        <v>1388</v>
      </c>
      <c r="G1340" s="802">
        <v>428299.54675199988</v>
      </c>
      <c r="H1340" s="214">
        <v>269149.11281999992</v>
      </c>
      <c r="K1340" s="425" t="s">
        <v>2707</v>
      </c>
      <c r="L1340" s="95">
        <v>1</v>
      </c>
      <c r="U1340" s="12" t="s">
        <v>1389</v>
      </c>
    </row>
    <row r="1341" spans="1:21">
      <c r="A1341" s="164" t="s">
        <v>3271</v>
      </c>
      <c r="B1341" s="164" t="s">
        <v>2749</v>
      </c>
      <c r="C1341" s="164">
        <v>60400</v>
      </c>
      <c r="D1341" s="221" t="s">
        <v>3284</v>
      </c>
      <c r="E1341" s="164" t="s">
        <v>1390</v>
      </c>
      <c r="F1341" s="218" t="s">
        <v>1391</v>
      </c>
      <c r="G1341" s="802">
        <v>429926.42433599988</v>
      </c>
      <c r="H1341" s="214">
        <v>270165.10111199995</v>
      </c>
      <c r="K1341" s="425" t="s">
        <v>2707</v>
      </c>
      <c r="L1341" s="95">
        <v>1</v>
      </c>
      <c r="U1341" s="12" t="s">
        <v>1392</v>
      </c>
    </row>
    <row r="1342" spans="1:21">
      <c r="A1342" s="164" t="s">
        <v>3271</v>
      </c>
      <c r="B1342" s="164" t="s">
        <v>2749</v>
      </c>
      <c r="C1342" s="164">
        <v>60400</v>
      </c>
      <c r="D1342" s="221" t="s">
        <v>3284</v>
      </c>
      <c r="E1342" s="164" t="s">
        <v>1393</v>
      </c>
      <c r="F1342" s="218" t="s">
        <v>1394</v>
      </c>
      <c r="G1342" s="802">
        <v>436438.79585999995</v>
      </c>
      <c r="H1342" s="214">
        <v>274235.53586399998</v>
      </c>
      <c r="K1342" s="425" t="s">
        <v>2707</v>
      </c>
      <c r="L1342" s="95">
        <v>1</v>
      </c>
      <c r="U1342" s="12" t="s">
        <v>1395</v>
      </c>
    </row>
    <row r="1343" spans="1:21">
      <c r="A1343" s="164" t="s">
        <v>3271</v>
      </c>
      <c r="B1343" s="164" t="s">
        <v>2749</v>
      </c>
      <c r="C1343" s="164">
        <v>60400</v>
      </c>
      <c r="D1343" s="221" t="s">
        <v>3284</v>
      </c>
      <c r="E1343" s="164" t="s">
        <v>1396</v>
      </c>
      <c r="F1343" s="218" t="s">
        <v>1397</v>
      </c>
      <c r="G1343" s="802">
        <v>438064.05304799997</v>
      </c>
      <c r="H1343" s="214">
        <v>275251.52415599994</v>
      </c>
      <c r="K1343" s="425" t="s">
        <v>2707</v>
      </c>
      <c r="L1343" s="95">
        <v>1</v>
      </c>
      <c r="U1343" s="12" t="s">
        <v>1398</v>
      </c>
    </row>
    <row r="1344" spans="1:21">
      <c r="A1344" s="164" t="s">
        <v>3271</v>
      </c>
      <c r="B1344" s="164" t="s">
        <v>2749</v>
      </c>
      <c r="C1344" s="164">
        <v>60400</v>
      </c>
      <c r="D1344" s="221" t="s">
        <v>3284</v>
      </c>
      <c r="E1344" s="164" t="s">
        <v>1399</v>
      </c>
      <c r="F1344" s="218" t="s">
        <v>1400</v>
      </c>
      <c r="G1344" s="802">
        <v>436309.16417999996</v>
      </c>
      <c r="H1344" s="214">
        <v>274154.51606399991</v>
      </c>
      <c r="K1344" s="425" t="s">
        <v>2707</v>
      </c>
      <c r="L1344" s="95">
        <v>1</v>
      </c>
      <c r="U1344" s="12" t="s">
        <v>1401</v>
      </c>
    </row>
    <row r="1345" spans="1:21">
      <c r="A1345" s="164" t="s">
        <v>3271</v>
      </c>
      <c r="B1345" s="164" t="s">
        <v>2749</v>
      </c>
      <c r="C1345" s="164">
        <v>60400</v>
      </c>
      <c r="D1345" s="221" t="s">
        <v>3284</v>
      </c>
      <c r="E1345" s="164" t="s">
        <v>1402</v>
      </c>
      <c r="F1345" s="218" t="s">
        <v>1403</v>
      </c>
      <c r="G1345" s="802">
        <v>437892.29107199993</v>
      </c>
      <c r="H1345" s="214">
        <v>275144.57801999996</v>
      </c>
      <c r="K1345" s="425" t="s">
        <v>2707</v>
      </c>
      <c r="L1345" s="95">
        <v>1</v>
      </c>
      <c r="U1345" s="12" t="s">
        <v>1404</v>
      </c>
    </row>
    <row r="1346" spans="1:21">
      <c r="A1346" s="164" t="s">
        <v>3271</v>
      </c>
      <c r="B1346" s="164" t="s">
        <v>2749</v>
      </c>
      <c r="C1346" s="164">
        <v>60400</v>
      </c>
      <c r="D1346" s="221" t="s">
        <v>3284</v>
      </c>
      <c r="E1346" s="164" t="s">
        <v>1405</v>
      </c>
      <c r="F1346" s="218" t="s">
        <v>1406</v>
      </c>
      <c r="G1346" s="802">
        <v>444406.28299199993</v>
      </c>
      <c r="H1346" s="214">
        <v>279215.01277199993</v>
      </c>
      <c r="K1346" s="425" t="s">
        <v>2707</v>
      </c>
      <c r="L1346" s="95">
        <v>1</v>
      </c>
      <c r="U1346" s="12" t="s">
        <v>1407</v>
      </c>
    </row>
    <row r="1347" spans="1:21">
      <c r="A1347" s="164" t="s">
        <v>3271</v>
      </c>
      <c r="B1347" s="164" t="s">
        <v>2749</v>
      </c>
      <c r="C1347" s="164">
        <v>60400</v>
      </c>
      <c r="D1347" s="221" t="s">
        <v>3284</v>
      </c>
      <c r="E1347" s="164" t="s">
        <v>1408</v>
      </c>
      <c r="F1347" s="218" t="s">
        <v>1409</v>
      </c>
      <c r="G1347" s="802">
        <v>446031.54017999995</v>
      </c>
      <c r="H1347" s="214">
        <v>280231.00106399995</v>
      </c>
      <c r="K1347" s="425" t="s">
        <v>2707</v>
      </c>
      <c r="L1347" s="95">
        <v>1</v>
      </c>
      <c r="U1347" s="12" t="s">
        <v>1410</v>
      </c>
    </row>
    <row r="1348" spans="1:21">
      <c r="A1348" s="164" t="s">
        <v>3271</v>
      </c>
      <c r="B1348" s="164" t="s">
        <v>2749</v>
      </c>
      <c r="C1348" s="164">
        <v>60400</v>
      </c>
      <c r="D1348" s="221" t="s">
        <v>3285</v>
      </c>
      <c r="E1348" s="164" t="s">
        <v>1413</v>
      </c>
      <c r="F1348" s="218" t="s">
        <v>1414</v>
      </c>
      <c r="G1348" s="802">
        <v>431867.6587439999</v>
      </c>
      <c r="H1348" s="214">
        <v>271378.77771599992</v>
      </c>
      <c r="K1348" s="425" t="s">
        <v>2707</v>
      </c>
      <c r="L1348" s="95">
        <v>1</v>
      </c>
      <c r="U1348" s="12" t="s">
        <v>1415</v>
      </c>
    </row>
    <row r="1349" spans="1:21">
      <c r="A1349" s="164" t="s">
        <v>3271</v>
      </c>
      <c r="B1349" s="164" t="s">
        <v>2749</v>
      </c>
      <c r="C1349" s="164">
        <v>60400</v>
      </c>
      <c r="D1349" s="221" t="s">
        <v>3285</v>
      </c>
      <c r="E1349" s="164" t="s">
        <v>1416</v>
      </c>
      <c r="F1349" s="218" t="s">
        <v>1417</v>
      </c>
      <c r="G1349" s="802">
        <v>433492.91593199997</v>
      </c>
      <c r="H1349" s="214">
        <v>272394.76600799995</v>
      </c>
      <c r="K1349" s="425" t="s">
        <v>2707</v>
      </c>
      <c r="L1349" s="95">
        <v>1</v>
      </c>
      <c r="U1349" s="12" t="s">
        <v>1418</v>
      </c>
    </row>
    <row r="1350" spans="1:21">
      <c r="A1350" s="164" t="s">
        <v>3271</v>
      </c>
      <c r="B1350" s="164" t="s">
        <v>2749</v>
      </c>
      <c r="C1350" s="164">
        <v>60400</v>
      </c>
      <c r="D1350" s="221" t="s">
        <v>3285</v>
      </c>
      <c r="E1350" s="164" t="s">
        <v>1419</v>
      </c>
      <c r="F1350" s="218" t="s">
        <v>1420</v>
      </c>
      <c r="G1350" s="802">
        <v>440005.28745599993</v>
      </c>
      <c r="H1350" s="214">
        <v>276465.20075999992</v>
      </c>
      <c r="K1350" s="425" t="s">
        <v>2707</v>
      </c>
      <c r="L1350" s="95">
        <v>1</v>
      </c>
      <c r="U1350" s="12" t="s">
        <v>1421</v>
      </c>
    </row>
    <row r="1351" spans="1:21">
      <c r="A1351" s="164" t="s">
        <v>3271</v>
      </c>
      <c r="B1351" s="164" t="s">
        <v>2749</v>
      </c>
      <c r="C1351" s="164">
        <v>60400</v>
      </c>
      <c r="D1351" s="221" t="s">
        <v>3285</v>
      </c>
      <c r="E1351" s="164" t="s">
        <v>1422</v>
      </c>
      <c r="F1351" s="218" t="s">
        <v>1423</v>
      </c>
      <c r="G1351" s="802">
        <v>441632.16503999993</v>
      </c>
      <c r="H1351" s="214">
        <v>277481.18905199994</v>
      </c>
      <c r="K1351" s="425" t="s">
        <v>2707</v>
      </c>
      <c r="L1351" s="95">
        <v>1</v>
      </c>
      <c r="U1351" s="12" t="s">
        <v>1424</v>
      </c>
    </row>
    <row r="1352" spans="1:21">
      <c r="A1352" s="164" t="s">
        <v>3271</v>
      </c>
      <c r="B1352" s="164" t="s">
        <v>2749</v>
      </c>
      <c r="C1352" s="164">
        <v>60400</v>
      </c>
      <c r="D1352" s="221" t="s">
        <v>3284</v>
      </c>
      <c r="E1352" s="164" t="s">
        <v>1425</v>
      </c>
      <c r="F1352" s="218" t="s">
        <v>1426</v>
      </c>
      <c r="G1352" s="802">
        <v>356110.90495199995</v>
      </c>
      <c r="H1352" s="214">
        <v>224030.80659599998</v>
      </c>
      <c r="K1352" s="425" t="s">
        <v>2707</v>
      </c>
      <c r="L1352" s="95">
        <v>1</v>
      </c>
      <c r="U1352" s="12" t="s">
        <v>1427</v>
      </c>
    </row>
    <row r="1353" spans="1:21">
      <c r="A1353" s="164" t="s">
        <v>3271</v>
      </c>
      <c r="B1353" s="164" t="s">
        <v>2749</v>
      </c>
      <c r="C1353" s="164">
        <v>60400</v>
      </c>
      <c r="D1353" s="221" t="s">
        <v>3284</v>
      </c>
      <c r="E1353" s="164" t="s">
        <v>1428</v>
      </c>
      <c r="F1353" s="218" t="s">
        <v>1429</v>
      </c>
      <c r="G1353" s="802">
        <v>357736.16213999997</v>
      </c>
      <c r="H1353" s="214">
        <v>225046.79488799997</v>
      </c>
      <c r="K1353" s="425" t="s">
        <v>2707</v>
      </c>
      <c r="L1353" s="95">
        <v>1</v>
      </c>
      <c r="U1353" s="12" t="s">
        <v>1430</v>
      </c>
    </row>
    <row r="1354" spans="1:21">
      <c r="A1354" s="164" t="s">
        <v>3271</v>
      </c>
      <c r="B1354" s="164" t="s">
        <v>2749</v>
      </c>
      <c r="C1354" s="164">
        <v>60400</v>
      </c>
      <c r="D1354" s="221" t="s">
        <v>3284</v>
      </c>
      <c r="E1354" s="164" t="s">
        <v>1431</v>
      </c>
      <c r="F1354" s="218" t="s">
        <v>1432</v>
      </c>
      <c r="G1354" s="802">
        <v>364246.91326799995</v>
      </c>
      <c r="H1354" s="214">
        <v>229115.60924399996</v>
      </c>
      <c r="K1354" s="425" t="s">
        <v>2707</v>
      </c>
      <c r="L1354" s="95">
        <v>1</v>
      </c>
      <c r="U1354" s="12" t="s">
        <v>1433</v>
      </c>
    </row>
    <row r="1355" spans="1:21">
      <c r="A1355" s="164" t="s">
        <v>3271</v>
      </c>
      <c r="B1355" s="164" t="s">
        <v>2749</v>
      </c>
      <c r="C1355" s="164">
        <v>60400</v>
      </c>
      <c r="D1355" s="221" t="s">
        <v>3284</v>
      </c>
      <c r="E1355" s="164" t="s">
        <v>1434</v>
      </c>
      <c r="F1355" s="218" t="s">
        <v>1435</v>
      </c>
      <c r="G1355" s="802">
        <v>365875.41124799993</v>
      </c>
      <c r="H1355" s="214">
        <v>230133.21793199997</v>
      </c>
      <c r="K1355" s="425" t="s">
        <v>2707</v>
      </c>
      <c r="L1355" s="95">
        <v>1</v>
      </c>
      <c r="U1355" s="12" t="s">
        <v>1436</v>
      </c>
    </row>
    <row r="1356" spans="1:21">
      <c r="A1356" s="212" t="s">
        <v>4381</v>
      </c>
      <c r="B1356" s="212"/>
      <c r="C1356" s="164"/>
      <c r="D1356" s="92"/>
      <c r="E1356" s="226"/>
      <c r="F1356" s="92"/>
      <c r="G1356" s="214"/>
      <c r="H1356" s="214"/>
      <c r="K1356" s="165"/>
      <c r="L1356" s="95"/>
    </row>
    <row r="1357" spans="1:21">
      <c r="A1357" s="212" t="s">
        <v>4382</v>
      </c>
      <c r="B1357" s="212"/>
      <c r="C1357" s="164"/>
      <c r="D1357" s="92"/>
      <c r="E1357" s="226"/>
      <c r="F1357" s="92"/>
      <c r="G1357" s="214"/>
      <c r="H1357" s="214"/>
      <c r="K1357" s="165"/>
      <c r="L1357" s="95"/>
    </row>
    <row r="1358" spans="1:21">
      <c r="A1358" s="164" t="s">
        <v>4383</v>
      </c>
      <c r="B1358" s="164" t="s">
        <v>2749</v>
      </c>
      <c r="C1358" s="164">
        <v>88100</v>
      </c>
      <c r="D1358" s="221" t="s">
        <v>4384</v>
      </c>
      <c r="E1358" s="164" t="s">
        <v>1240</v>
      </c>
      <c r="F1358" s="218" t="s">
        <v>4385</v>
      </c>
      <c r="G1358" s="214">
        <v>3028.3107929592047</v>
      </c>
      <c r="H1358" s="214" t="s">
        <v>2707</v>
      </c>
      <c r="K1358" s="425" t="s">
        <v>2707</v>
      </c>
      <c r="L1358" s="95">
        <v>1</v>
      </c>
      <c r="M1358" s="12">
        <v>335</v>
      </c>
      <c r="N1358" s="12">
        <v>700</v>
      </c>
      <c r="O1358" s="12">
        <v>1300</v>
      </c>
      <c r="P1358" s="12">
        <v>85</v>
      </c>
      <c r="Q1358" s="12">
        <v>540</v>
      </c>
      <c r="R1358" s="12">
        <v>857</v>
      </c>
      <c r="S1358" s="12">
        <v>1460</v>
      </c>
      <c r="T1358" s="12">
        <v>106</v>
      </c>
      <c r="U1358" s="12" t="s">
        <v>4678</v>
      </c>
    </row>
    <row r="1359" spans="1:21">
      <c r="A1359" s="164" t="s">
        <v>4383</v>
      </c>
      <c r="B1359" s="164" t="s">
        <v>2749</v>
      </c>
      <c r="C1359" s="164">
        <v>88100</v>
      </c>
      <c r="D1359" s="221" t="s">
        <v>4386</v>
      </c>
      <c r="E1359" s="164" t="s">
        <v>1241</v>
      </c>
      <c r="F1359" s="218" t="s">
        <v>4387</v>
      </c>
      <c r="G1359" s="214">
        <v>5384.6762930715759</v>
      </c>
      <c r="H1359" s="214" t="s">
        <v>2707</v>
      </c>
      <c r="K1359" s="425" t="s">
        <v>2707</v>
      </c>
      <c r="L1359" s="95">
        <v>1</v>
      </c>
      <c r="M1359" s="12">
        <v>335</v>
      </c>
      <c r="N1359" s="12">
        <v>700</v>
      </c>
      <c r="O1359" s="12">
        <v>1300</v>
      </c>
      <c r="P1359" s="12">
        <v>247</v>
      </c>
      <c r="Q1359" s="12">
        <v>540</v>
      </c>
      <c r="R1359" s="12">
        <v>857</v>
      </c>
      <c r="S1359" s="12">
        <v>1460</v>
      </c>
      <c r="T1359" s="12">
        <v>268</v>
      </c>
      <c r="U1359" s="12" t="s">
        <v>4679</v>
      </c>
    </row>
    <row r="1360" spans="1:21">
      <c r="A1360" s="164" t="s">
        <v>4383</v>
      </c>
      <c r="B1360" s="164" t="s">
        <v>2749</v>
      </c>
      <c r="C1360" s="164">
        <v>88100</v>
      </c>
      <c r="D1360" s="221" t="s">
        <v>4386</v>
      </c>
      <c r="E1360" s="164" t="s">
        <v>1242</v>
      </c>
      <c r="F1360" s="218" t="s">
        <v>4388</v>
      </c>
      <c r="G1360" s="214">
        <v>6333.5771955316104</v>
      </c>
      <c r="H1360" s="214" t="s">
        <v>2707</v>
      </c>
      <c r="K1360" s="425" t="s">
        <v>2707</v>
      </c>
      <c r="L1360" s="95">
        <v>1</v>
      </c>
      <c r="M1360" s="12">
        <v>335</v>
      </c>
      <c r="N1360" s="12">
        <v>700</v>
      </c>
      <c r="O1360" s="12">
        <v>1300</v>
      </c>
      <c r="P1360" s="12">
        <v>328</v>
      </c>
      <c r="Q1360" s="12">
        <v>540</v>
      </c>
      <c r="R1360" s="12">
        <v>857</v>
      </c>
      <c r="S1360" s="12">
        <v>1460</v>
      </c>
      <c r="T1360" s="12">
        <v>349</v>
      </c>
      <c r="U1360" s="12" t="s">
        <v>4680</v>
      </c>
    </row>
    <row r="1361" spans="1:21">
      <c r="A1361" s="164" t="s">
        <v>4383</v>
      </c>
      <c r="B1361" s="164" t="s">
        <v>2749</v>
      </c>
      <c r="C1361" s="164">
        <v>88100</v>
      </c>
      <c r="D1361" s="221" t="s">
        <v>4386</v>
      </c>
      <c r="E1361" s="164" t="s">
        <v>1243</v>
      </c>
      <c r="F1361" s="218" t="s">
        <v>4389</v>
      </c>
      <c r="G1361" s="214">
        <v>6106.461711140737</v>
      </c>
      <c r="H1361" s="214" t="s">
        <v>2707</v>
      </c>
      <c r="K1361" s="425" t="s">
        <v>2707</v>
      </c>
      <c r="L1361" s="95">
        <v>1</v>
      </c>
      <c r="M1361" s="12">
        <v>335</v>
      </c>
      <c r="N1361" s="12">
        <v>700</v>
      </c>
      <c r="O1361" s="12">
        <v>1300</v>
      </c>
      <c r="P1361" s="12">
        <v>247</v>
      </c>
      <c r="Q1361" s="12">
        <v>540</v>
      </c>
      <c r="R1361" s="12">
        <v>857</v>
      </c>
      <c r="S1361" s="12">
        <v>1460</v>
      </c>
      <c r="T1361" s="12">
        <v>268</v>
      </c>
      <c r="U1361" s="12" t="s">
        <v>4681</v>
      </c>
    </row>
    <row r="1362" spans="1:21">
      <c r="A1362" s="164" t="s">
        <v>4383</v>
      </c>
      <c r="B1362" s="164" t="s">
        <v>2749</v>
      </c>
      <c r="C1362" s="164">
        <v>88100</v>
      </c>
      <c r="D1362" s="221" t="s">
        <v>4386</v>
      </c>
      <c r="E1362" s="164" t="s">
        <v>1244</v>
      </c>
      <c r="F1362" s="218" t="s">
        <v>4390</v>
      </c>
      <c r="G1362" s="214">
        <v>7416.2553226353521</v>
      </c>
      <c r="H1362" s="214" t="s">
        <v>2707</v>
      </c>
      <c r="K1362" s="425" t="s">
        <v>2707</v>
      </c>
      <c r="L1362" s="95">
        <v>1</v>
      </c>
      <c r="M1362" s="12">
        <v>335</v>
      </c>
      <c r="N1362" s="12">
        <v>700</v>
      </c>
      <c r="O1362" s="12">
        <v>1300</v>
      </c>
      <c r="P1362" s="12">
        <v>328</v>
      </c>
      <c r="Q1362" s="12">
        <v>540</v>
      </c>
      <c r="R1362" s="12">
        <v>857</v>
      </c>
      <c r="S1362" s="12">
        <v>1460</v>
      </c>
      <c r="T1362" s="12">
        <v>349</v>
      </c>
      <c r="U1362" s="12" t="s">
        <v>4682</v>
      </c>
    </row>
    <row r="1363" spans="1:21">
      <c r="A1363" s="164" t="s">
        <v>2997</v>
      </c>
      <c r="B1363" s="164" t="s">
        <v>2749</v>
      </c>
      <c r="C1363" s="164">
        <v>88100</v>
      </c>
      <c r="D1363" s="221" t="s">
        <v>4386</v>
      </c>
      <c r="E1363" s="164" t="s">
        <v>2628</v>
      </c>
      <c r="F1363" s="218" t="s">
        <v>4391</v>
      </c>
      <c r="G1363" s="214">
        <v>6465.3431759909981</v>
      </c>
      <c r="H1363" s="214" t="s">
        <v>2707</v>
      </c>
      <c r="K1363" s="425" t="s">
        <v>2707</v>
      </c>
      <c r="L1363" s="95">
        <v>1</v>
      </c>
      <c r="M1363" s="12">
        <v>335</v>
      </c>
      <c r="N1363" s="12">
        <v>700</v>
      </c>
      <c r="O1363" s="12">
        <v>1300</v>
      </c>
      <c r="P1363" s="12">
        <v>247</v>
      </c>
      <c r="Q1363" s="12">
        <v>540</v>
      </c>
      <c r="R1363" s="12">
        <v>857</v>
      </c>
      <c r="S1363" s="12">
        <v>1460</v>
      </c>
      <c r="T1363" s="12">
        <v>268</v>
      </c>
      <c r="U1363" s="12" t="s">
        <v>4683</v>
      </c>
    </row>
    <row r="1364" spans="1:21">
      <c r="A1364" s="164" t="s">
        <v>2997</v>
      </c>
      <c r="B1364" s="164" t="s">
        <v>2749</v>
      </c>
      <c r="C1364" s="164">
        <v>88100</v>
      </c>
      <c r="D1364" s="221" t="s">
        <v>4386</v>
      </c>
      <c r="E1364" s="164" t="s">
        <v>2631</v>
      </c>
      <c r="F1364" s="218" t="s">
        <v>4392</v>
      </c>
      <c r="G1364" s="214">
        <v>7829.8956617489976</v>
      </c>
      <c r="H1364" s="214" t="s">
        <v>2707</v>
      </c>
      <c r="K1364" s="425" t="s">
        <v>2707</v>
      </c>
      <c r="L1364" s="95">
        <v>1</v>
      </c>
      <c r="M1364" s="12">
        <v>335</v>
      </c>
      <c r="N1364" s="12">
        <v>700</v>
      </c>
      <c r="O1364" s="12">
        <v>1300</v>
      </c>
      <c r="P1364" s="12">
        <v>328</v>
      </c>
      <c r="Q1364" s="12">
        <v>540</v>
      </c>
      <c r="R1364" s="12">
        <v>857</v>
      </c>
      <c r="S1364" s="12">
        <v>1460</v>
      </c>
      <c r="T1364" s="12">
        <v>349</v>
      </c>
      <c r="U1364" s="12" t="s">
        <v>4684</v>
      </c>
    </row>
    <row r="1365" spans="1:21">
      <c r="A1365" s="212" t="s">
        <v>4393</v>
      </c>
      <c r="B1365" s="164"/>
      <c r="C1365" s="164"/>
      <c r="D1365" s="221"/>
      <c r="E1365" s="164"/>
      <c r="F1365" s="218"/>
      <c r="G1365" s="214"/>
      <c r="H1365" s="214"/>
      <c r="K1365" s="165"/>
      <c r="L1365" s="95"/>
    </row>
    <row r="1366" spans="1:21">
      <c r="A1366" s="164" t="s">
        <v>4383</v>
      </c>
      <c r="B1366" s="164" t="s">
        <v>2749</v>
      </c>
      <c r="C1366" s="164">
        <v>88100</v>
      </c>
      <c r="D1366" s="221" t="s">
        <v>4394</v>
      </c>
      <c r="E1366" s="164" t="s">
        <v>4395</v>
      </c>
      <c r="F1366" s="218" t="s">
        <v>4396</v>
      </c>
      <c r="G1366" s="214">
        <v>3644.6300801999992</v>
      </c>
      <c r="H1366" s="560" t="s">
        <v>2707</v>
      </c>
      <c r="K1366" s="425" t="s">
        <v>2707</v>
      </c>
      <c r="L1366" s="95">
        <v>1</v>
      </c>
      <c r="M1366" s="12">
        <v>761</v>
      </c>
      <c r="N1366" s="12">
        <v>700</v>
      </c>
      <c r="O1366" s="12">
        <v>1750</v>
      </c>
      <c r="P1366" s="12">
        <v>152</v>
      </c>
      <c r="Q1366" s="12">
        <v>820</v>
      </c>
      <c r="R1366" s="12">
        <v>750</v>
      </c>
      <c r="S1366" s="12">
        <v>1975</v>
      </c>
      <c r="T1366" s="12">
        <v>179</v>
      </c>
      <c r="U1366" s="12" t="s">
        <v>4685</v>
      </c>
    </row>
    <row r="1367" spans="1:21">
      <c r="A1367" s="164" t="s">
        <v>4383</v>
      </c>
      <c r="B1367" s="164" t="s">
        <v>2749</v>
      </c>
      <c r="C1367" s="164">
        <v>88100</v>
      </c>
      <c r="D1367" s="221" t="s">
        <v>4397</v>
      </c>
      <c r="E1367" s="164" t="s">
        <v>4398</v>
      </c>
      <c r="F1367" s="218" t="s">
        <v>4399</v>
      </c>
      <c r="G1367" s="582">
        <v>9906.8564642039983</v>
      </c>
      <c r="H1367" s="560" t="s">
        <v>2707</v>
      </c>
      <c r="K1367" s="425" t="s">
        <v>2707</v>
      </c>
      <c r="L1367" s="95">
        <v>1</v>
      </c>
      <c r="M1367" s="12">
        <v>761</v>
      </c>
      <c r="N1367" s="12">
        <v>700</v>
      </c>
      <c r="O1367" s="12">
        <v>1750</v>
      </c>
      <c r="P1367" s="12">
        <v>715</v>
      </c>
      <c r="Q1367" s="12">
        <v>820</v>
      </c>
      <c r="R1367" s="12">
        <v>750</v>
      </c>
      <c r="S1367" s="12">
        <v>1975</v>
      </c>
      <c r="T1367" s="12">
        <v>742</v>
      </c>
      <c r="U1367" s="12" t="s">
        <v>4686</v>
      </c>
    </row>
    <row r="1368" spans="1:21">
      <c r="A1368" s="164" t="s">
        <v>4383</v>
      </c>
      <c r="B1368" s="164" t="s">
        <v>2749</v>
      </c>
      <c r="C1368" s="164">
        <v>88200</v>
      </c>
      <c r="D1368" s="221" t="s">
        <v>4400</v>
      </c>
      <c r="E1368" s="164" t="s">
        <v>1245</v>
      </c>
      <c r="F1368" s="218" t="s">
        <v>4401</v>
      </c>
      <c r="G1368" s="214">
        <v>4749.3405946003486</v>
      </c>
      <c r="H1368" s="214">
        <v>3929.4187956802793</v>
      </c>
      <c r="K1368" s="425" t="s">
        <v>2707</v>
      </c>
      <c r="L1368" s="95">
        <v>1</v>
      </c>
      <c r="M1368" s="12">
        <v>761</v>
      </c>
      <c r="N1368" s="12">
        <v>700</v>
      </c>
      <c r="O1368" s="12">
        <v>1750</v>
      </c>
      <c r="P1368" s="12">
        <v>152</v>
      </c>
      <c r="Q1368" s="12">
        <v>820</v>
      </c>
      <c r="R1368" s="12">
        <v>750</v>
      </c>
      <c r="S1368" s="12">
        <v>1975</v>
      </c>
      <c r="T1368" s="12">
        <v>179</v>
      </c>
      <c r="U1368" s="12" t="s">
        <v>4687</v>
      </c>
    </row>
    <row r="1369" spans="1:21">
      <c r="A1369" s="164" t="s">
        <v>4383</v>
      </c>
      <c r="B1369" s="164" t="s">
        <v>2749</v>
      </c>
      <c r="C1369" s="164">
        <v>88200</v>
      </c>
      <c r="D1369" s="221" t="s">
        <v>4402</v>
      </c>
      <c r="E1369" s="164" t="s">
        <v>1248</v>
      </c>
      <c r="F1369" s="218" t="s">
        <v>4403</v>
      </c>
      <c r="G1369" s="583">
        <v>12461.4106366743</v>
      </c>
      <c r="H1369" s="584">
        <v>10496.04612189525</v>
      </c>
      <c r="K1369" s="425" t="s">
        <v>2707</v>
      </c>
      <c r="L1369" s="95">
        <v>1</v>
      </c>
      <c r="M1369" s="12">
        <v>761</v>
      </c>
      <c r="N1369" s="12">
        <v>700</v>
      </c>
      <c r="O1369" s="12">
        <v>1750</v>
      </c>
      <c r="P1369" s="12">
        <v>715</v>
      </c>
      <c r="Q1369" s="12">
        <v>820</v>
      </c>
      <c r="R1369" s="12">
        <v>750</v>
      </c>
      <c r="S1369" s="12">
        <v>1975</v>
      </c>
      <c r="T1369" s="12">
        <v>742</v>
      </c>
      <c r="U1369" s="12" t="s">
        <v>4688</v>
      </c>
    </row>
    <row r="1370" spans="1:21">
      <c r="A1370" s="212" t="s">
        <v>4404</v>
      </c>
      <c r="B1370" s="164"/>
      <c r="C1370" s="164"/>
      <c r="D1370" s="221"/>
      <c r="E1370" s="164"/>
      <c r="F1370" s="218"/>
      <c r="G1370" s="214"/>
      <c r="H1370" s="214"/>
      <c r="K1370" s="165"/>
      <c r="L1370" s="95"/>
    </row>
    <row r="1371" spans="1:21">
      <c r="A1371" s="164" t="s">
        <v>4405</v>
      </c>
      <c r="B1371" s="164" t="s">
        <v>2749</v>
      </c>
      <c r="C1371" s="164">
        <v>53300</v>
      </c>
      <c r="D1371" s="221" t="s">
        <v>4406</v>
      </c>
      <c r="E1371" s="164" t="s">
        <v>4407</v>
      </c>
      <c r="F1371" s="218" t="s">
        <v>4408</v>
      </c>
      <c r="G1371" s="214">
        <v>4887.9323999999988</v>
      </c>
      <c r="H1371" s="214">
        <v>4182.2110073975982</v>
      </c>
      <c r="K1371" s="425" t="s">
        <v>2707</v>
      </c>
      <c r="L1371" s="95">
        <v>1</v>
      </c>
      <c r="M1371" s="12">
        <v>575</v>
      </c>
      <c r="N1371" s="12">
        <v>914</v>
      </c>
      <c r="O1371" s="12">
        <v>1876</v>
      </c>
      <c r="P1371" s="12">
        <v>167</v>
      </c>
      <c r="Q1371" s="12">
        <v>750</v>
      </c>
      <c r="R1371" s="12">
        <v>1105</v>
      </c>
      <c r="S1371" s="12">
        <v>2035</v>
      </c>
      <c r="T1371" s="12">
        <v>167</v>
      </c>
      <c r="U1371" s="12" t="s">
        <v>4689</v>
      </c>
    </row>
    <row r="1372" spans="1:21">
      <c r="A1372" s="164" t="s">
        <v>4405</v>
      </c>
      <c r="B1372" s="164" t="s">
        <v>2749</v>
      </c>
      <c r="C1372" s="164">
        <v>53300</v>
      </c>
      <c r="D1372" s="221" t="s">
        <v>4406</v>
      </c>
      <c r="E1372" s="164" t="s">
        <v>4409</v>
      </c>
      <c r="F1372" s="218" t="s">
        <v>4410</v>
      </c>
      <c r="G1372" s="214">
        <v>4887.9323999999988</v>
      </c>
      <c r="H1372" s="214">
        <v>4182.2110073975982</v>
      </c>
      <c r="K1372" s="425" t="s">
        <v>2707</v>
      </c>
      <c r="L1372" s="95">
        <v>1</v>
      </c>
      <c r="M1372" s="12">
        <v>575</v>
      </c>
      <c r="N1372" s="12">
        <v>914</v>
      </c>
      <c r="O1372" s="12">
        <v>1876</v>
      </c>
      <c r="P1372" s="12">
        <v>167</v>
      </c>
      <c r="Q1372" s="12">
        <v>750</v>
      </c>
      <c r="R1372" s="12">
        <v>1105</v>
      </c>
      <c r="S1372" s="12">
        <v>2035</v>
      </c>
      <c r="T1372" s="12">
        <v>167</v>
      </c>
      <c r="U1372" s="12" t="s">
        <v>4690</v>
      </c>
    </row>
    <row r="1373" spans="1:21">
      <c r="A1373" s="164" t="s">
        <v>4405</v>
      </c>
      <c r="B1373" s="164" t="s">
        <v>2749</v>
      </c>
      <c r="C1373" s="164">
        <v>53300</v>
      </c>
      <c r="D1373" s="221" t="s">
        <v>4411</v>
      </c>
      <c r="E1373" s="164" t="s">
        <v>299</v>
      </c>
      <c r="F1373" s="218" t="s">
        <v>4412</v>
      </c>
      <c r="G1373" s="214">
        <v>11062.443491999999</v>
      </c>
      <c r="H1373" s="214">
        <v>9330.030828619454</v>
      </c>
      <c r="K1373" s="425" t="s">
        <v>2707</v>
      </c>
      <c r="L1373" s="95">
        <v>1</v>
      </c>
      <c r="M1373" s="12">
        <v>575</v>
      </c>
      <c r="N1373" s="12">
        <v>914</v>
      </c>
      <c r="O1373" s="12">
        <v>1876</v>
      </c>
      <c r="P1373" s="12">
        <v>517</v>
      </c>
      <c r="Q1373" s="12">
        <v>750</v>
      </c>
      <c r="R1373" s="12">
        <v>1105</v>
      </c>
      <c r="S1373" s="12">
        <v>2035</v>
      </c>
      <c r="T1373" s="12">
        <v>517</v>
      </c>
      <c r="U1373" s="12" t="s">
        <v>4691</v>
      </c>
    </row>
    <row r="1374" spans="1:21">
      <c r="A1374" s="164" t="s">
        <v>4405</v>
      </c>
      <c r="B1374" s="164" t="s">
        <v>2749</v>
      </c>
      <c r="C1374" s="164">
        <v>53300</v>
      </c>
      <c r="D1374" s="221" t="s">
        <v>4411</v>
      </c>
      <c r="E1374" s="164" t="s">
        <v>4413</v>
      </c>
      <c r="F1374" s="218" t="s">
        <v>4414</v>
      </c>
      <c r="G1374" s="585">
        <v>11585.831399999997</v>
      </c>
      <c r="H1374" s="214">
        <v>9766.9575500489991</v>
      </c>
      <c r="K1374" s="425" t="s">
        <v>2707</v>
      </c>
      <c r="L1374" s="95">
        <v>1</v>
      </c>
      <c r="M1374" s="12">
        <v>575</v>
      </c>
      <c r="N1374" s="12">
        <v>914</v>
      </c>
      <c r="O1374" s="12">
        <v>1876</v>
      </c>
      <c r="P1374" s="12">
        <v>557</v>
      </c>
      <c r="Q1374" s="12">
        <v>750</v>
      </c>
      <c r="R1374" s="12">
        <v>1105</v>
      </c>
      <c r="S1374" s="12">
        <v>2035</v>
      </c>
      <c r="T1374" s="12">
        <v>557</v>
      </c>
      <c r="U1374" s="12" t="s">
        <v>4692</v>
      </c>
    </row>
    <row r="1375" spans="1:21">
      <c r="A1375" s="164" t="s">
        <v>4405</v>
      </c>
      <c r="B1375" s="164" t="s">
        <v>2749</v>
      </c>
      <c r="C1375" s="164">
        <v>53300</v>
      </c>
      <c r="D1375" s="221" t="s">
        <v>4411</v>
      </c>
      <c r="E1375" s="164" t="s">
        <v>301</v>
      </c>
      <c r="F1375" s="218" t="s">
        <v>4415</v>
      </c>
      <c r="G1375" s="214">
        <v>13940.266787999997</v>
      </c>
      <c r="H1375" s="214">
        <v>11839.951367494736</v>
      </c>
      <c r="K1375" s="425" t="s">
        <v>2707</v>
      </c>
      <c r="L1375" s="95">
        <v>1</v>
      </c>
      <c r="M1375" s="12">
        <v>575</v>
      </c>
      <c r="N1375" s="12">
        <v>914</v>
      </c>
      <c r="O1375" s="12">
        <v>1876</v>
      </c>
      <c r="P1375" s="12">
        <v>795</v>
      </c>
      <c r="Q1375" s="12">
        <v>750</v>
      </c>
      <c r="R1375" s="12">
        <v>1105</v>
      </c>
      <c r="S1375" s="12">
        <v>2035</v>
      </c>
      <c r="T1375" s="12">
        <v>795</v>
      </c>
      <c r="U1375" s="12" t="s">
        <v>4693</v>
      </c>
    </row>
    <row r="1376" spans="1:21">
      <c r="A1376" s="164" t="s">
        <v>4405</v>
      </c>
      <c r="B1376" s="164" t="s">
        <v>2749</v>
      </c>
      <c r="C1376" s="164">
        <v>53300</v>
      </c>
      <c r="D1376" s="221" t="s">
        <v>4411</v>
      </c>
      <c r="E1376" s="164" t="s">
        <v>4416</v>
      </c>
      <c r="F1376" s="218" t="s">
        <v>4417</v>
      </c>
      <c r="G1376" s="214">
        <v>14714.816075999996</v>
      </c>
      <c r="H1376" s="214">
        <v>12485.162117672997</v>
      </c>
      <c r="K1376" s="425" t="s">
        <v>2707</v>
      </c>
      <c r="L1376" s="95">
        <v>1</v>
      </c>
      <c r="M1376" s="12">
        <v>575</v>
      </c>
      <c r="N1376" s="12">
        <v>914</v>
      </c>
      <c r="O1376" s="12">
        <v>1876</v>
      </c>
      <c r="P1376" s="12">
        <v>865</v>
      </c>
      <c r="Q1376" s="12">
        <v>750</v>
      </c>
      <c r="R1376" s="12">
        <v>1105</v>
      </c>
      <c r="S1376" s="12">
        <v>2035</v>
      </c>
      <c r="T1376" s="12">
        <v>865</v>
      </c>
      <c r="U1376" s="12" t="s">
        <v>4695</v>
      </c>
    </row>
    <row r="1377" spans="1:21">
      <c r="A1377" s="164" t="s">
        <v>4405</v>
      </c>
      <c r="B1377" s="164" t="s">
        <v>2749</v>
      </c>
      <c r="C1377" s="164">
        <v>53300</v>
      </c>
      <c r="D1377" s="221" t="s">
        <v>4411</v>
      </c>
      <c r="E1377" s="164" t="s">
        <v>2554</v>
      </c>
      <c r="F1377" s="218" t="s">
        <v>4418</v>
      </c>
      <c r="G1377" s="214">
        <v>12519.179495999999</v>
      </c>
      <c r="H1377" s="214">
        <v>10543.929261749048</v>
      </c>
      <c r="K1377" s="425" t="s">
        <v>2707</v>
      </c>
      <c r="L1377" s="95">
        <v>1</v>
      </c>
      <c r="M1377" s="12">
        <v>575</v>
      </c>
      <c r="N1377" s="12">
        <v>914</v>
      </c>
      <c r="O1377" s="12">
        <v>1876</v>
      </c>
      <c r="P1377" s="12">
        <v>167</v>
      </c>
      <c r="Q1377" s="12">
        <v>750</v>
      </c>
      <c r="R1377" s="12">
        <v>1105</v>
      </c>
      <c r="S1377" s="12">
        <v>2035</v>
      </c>
      <c r="T1377" s="12">
        <v>167</v>
      </c>
      <c r="U1377" s="12" t="s">
        <v>4694</v>
      </c>
    </row>
    <row r="1378" spans="1:21">
      <c r="A1378" s="164" t="s">
        <v>4405</v>
      </c>
      <c r="B1378" s="164" t="s">
        <v>2749</v>
      </c>
      <c r="C1378" s="164">
        <v>53300</v>
      </c>
      <c r="D1378" s="221" t="s">
        <v>4411</v>
      </c>
      <c r="E1378" s="164" t="s">
        <v>4419</v>
      </c>
      <c r="F1378" s="218" t="s">
        <v>4420</v>
      </c>
      <c r="G1378" s="214">
        <v>13293.728783999999</v>
      </c>
      <c r="H1378" s="214">
        <v>11189.621892455998</v>
      </c>
      <c r="K1378" s="425" t="s">
        <v>2707</v>
      </c>
      <c r="L1378" s="95">
        <v>1</v>
      </c>
      <c r="M1378" s="12">
        <v>575</v>
      </c>
      <c r="N1378" s="12">
        <v>914</v>
      </c>
      <c r="O1378" s="12">
        <v>1876</v>
      </c>
      <c r="P1378" s="12">
        <v>167</v>
      </c>
      <c r="Q1378" s="12">
        <v>750</v>
      </c>
      <c r="R1378" s="12">
        <v>1105</v>
      </c>
      <c r="S1378" s="12">
        <v>2035</v>
      </c>
      <c r="T1378" s="12">
        <v>167</v>
      </c>
      <c r="U1378" s="12" t="s">
        <v>4696</v>
      </c>
    </row>
    <row r="1379" spans="1:21">
      <c r="A1379" s="164" t="s">
        <v>4405</v>
      </c>
      <c r="B1379" s="164" t="s">
        <v>2749</v>
      </c>
      <c r="C1379" s="164">
        <v>53300</v>
      </c>
      <c r="D1379" s="221" t="s">
        <v>4411</v>
      </c>
      <c r="E1379" s="164" t="s">
        <v>4421</v>
      </c>
      <c r="F1379" s="218" t="s">
        <v>4422</v>
      </c>
      <c r="G1379" s="214">
        <v>13146.272747999999</v>
      </c>
      <c r="H1379" s="214">
        <v>11066.941306196997</v>
      </c>
      <c r="K1379" s="425" t="s">
        <v>2707</v>
      </c>
      <c r="L1379" s="95">
        <v>1</v>
      </c>
      <c r="M1379" s="12">
        <v>575</v>
      </c>
      <c r="N1379" s="12">
        <v>914</v>
      </c>
      <c r="O1379" s="12">
        <v>1876</v>
      </c>
      <c r="P1379" s="12">
        <v>167</v>
      </c>
      <c r="Q1379" s="12">
        <v>750</v>
      </c>
      <c r="R1379" s="12">
        <v>1105</v>
      </c>
      <c r="S1379" s="12">
        <v>2035</v>
      </c>
      <c r="T1379" s="12">
        <v>167</v>
      </c>
      <c r="U1379" s="12" t="s">
        <v>4697</v>
      </c>
    </row>
    <row r="1380" spans="1:21">
      <c r="A1380" s="164" t="s">
        <v>4405</v>
      </c>
      <c r="B1380" s="164" t="s">
        <v>2749</v>
      </c>
      <c r="C1380" s="164">
        <v>53300</v>
      </c>
      <c r="D1380" s="221" t="s">
        <v>4411</v>
      </c>
      <c r="E1380" s="164" t="s">
        <v>4423</v>
      </c>
      <c r="F1380" s="218" t="s">
        <v>4424</v>
      </c>
      <c r="G1380" s="214">
        <v>14079.620843999997</v>
      </c>
      <c r="H1380" s="214">
        <v>11843.918352503997</v>
      </c>
      <c r="K1380" s="425" t="s">
        <v>2707</v>
      </c>
      <c r="L1380" s="95">
        <v>1</v>
      </c>
      <c r="M1380" s="12">
        <v>575</v>
      </c>
      <c r="N1380" s="12">
        <v>914</v>
      </c>
      <c r="O1380" s="12">
        <v>1876</v>
      </c>
      <c r="P1380" s="12">
        <v>167</v>
      </c>
      <c r="Q1380" s="12">
        <v>750</v>
      </c>
      <c r="R1380" s="12">
        <v>1105</v>
      </c>
      <c r="S1380" s="12">
        <v>2035</v>
      </c>
      <c r="T1380" s="12">
        <v>167</v>
      </c>
      <c r="U1380" s="12" t="s">
        <v>4698</v>
      </c>
    </row>
    <row r="1381" spans="1:21">
      <c r="A1381" s="164" t="s">
        <v>4405</v>
      </c>
      <c r="B1381" s="164" t="s">
        <v>2749</v>
      </c>
      <c r="C1381" s="164">
        <v>53300</v>
      </c>
      <c r="D1381" s="221" t="s">
        <v>4411</v>
      </c>
      <c r="E1381" s="164" t="s">
        <v>4425</v>
      </c>
      <c r="F1381" s="218" t="s">
        <v>4426</v>
      </c>
      <c r="G1381" s="214">
        <v>13379.609772</v>
      </c>
      <c r="H1381" s="214">
        <v>11260.647495026999</v>
      </c>
      <c r="K1381" s="425" t="s">
        <v>2707</v>
      </c>
      <c r="L1381" s="95">
        <v>1</v>
      </c>
      <c r="M1381" s="12">
        <v>575</v>
      </c>
      <c r="N1381" s="12">
        <v>914</v>
      </c>
      <c r="O1381" s="12">
        <v>1876</v>
      </c>
      <c r="P1381" s="12">
        <v>167</v>
      </c>
      <c r="Q1381" s="12">
        <v>750</v>
      </c>
      <c r="R1381" s="12">
        <v>1105</v>
      </c>
      <c r="S1381" s="12">
        <v>2035</v>
      </c>
      <c r="T1381" s="12">
        <v>167</v>
      </c>
      <c r="U1381" s="12" t="s">
        <v>4699</v>
      </c>
    </row>
    <row r="1382" spans="1:21">
      <c r="A1382" s="164" t="s">
        <v>4405</v>
      </c>
      <c r="B1382" s="164" t="s">
        <v>2749</v>
      </c>
      <c r="C1382" s="164">
        <v>53300</v>
      </c>
      <c r="D1382" s="221" t="s">
        <v>4411</v>
      </c>
      <c r="E1382" s="164" t="s">
        <v>4427</v>
      </c>
      <c r="F1382" s="218" t="s">
        <v>4428</v>
      </c>
      <c r="G1382" s="214">
        <v>14337.263807999998</v>
      </c>
      <c r="H1382" s="214">
        <v>12059.147451203997</v>
      </c>
      <c r="K1382" s="425" t="s">
        <v>2707</v>
      </c>
      <c r="L1382" s="95">
        <v>1</v>
      </c>
      <c r="M1382" s="12">
        <v>575</v>
      </c>
      <c r="N1382" s="12">
        <v>914</v>
      </c>
      <c r="O1382" s="12">
        <v>1876</v>
      </c>
      <c r="P1382" s="12">
        <v>167</v>
      </c>
      <c r="Q1382" s="12">
        <v>750</v>
      </c>
      <c r="R1382" s="12">
        <v>1105</v>
      </c>
      <c r="S1382" s="12">
        <v>2035</v>
      </c>
      <c r="T1382" s="12">
        <v>167</v>
      </c>
      <c r="U1382" s="12" t="s">
        <v>4700</v>
      </c>
    </row>
    <row r="1383" spans="1:21">
      <c r="A1383" s="212" t="s">
        <v>4429</v>
      </c>
      <c r="B1383" s="164"/>
      <c r="C1383" s="164"/>
      <c r="D1383" s="221"/>
      <c r="E1383" s="164"/>
      <c r="F1383" s="218"/>
      <c r="G1383" s="214"/>
      <c r="H1383" s="214"/>
      <c r="K1383" s="165"/>
      <c r="L1383" s="95"/>
    </row>
    <row r="1384" spans="1:21">
      <c r="A1384" s="164" t="s">
        <v>4405</v>
      </c>
      <c r="B1384" s="164" t="s">
        <v>2749</v>
      </c>
      <c r="C1384" s="164">
        <v>59300</v>
      </c>
      <c r="D1384" s="221" t="s">
        <v>4430</v>
      </c>
      <c r="E1384" s="164" t="s">
        <v>321</v>
      </c>
      <c r="F1384" s="218" t="s">
        <v>4431</v>
      </c>
      <c r="G1384" s="214">
        <v>7478.9927999999991</v>
      </c>
      <c r="H1384" s="214">
        <v>6448.7833317293444</v>
      </c>
      <c r="K1384" s="425" t="s">
        <v>2707</v>
      </c>
      <c r="L1384" s="95">
        <v>1</v>
      </c>
      <c r="M1384" s="12">
        <v>1086</v>
      </c>
      <c r="N1384" s="12">
        <v>910</v>
      </c>
      <c r="O1384" s="12">
        <v>1888</v>
      </c>
      <c r="P1384" s="12">
        <v>273</v>
      </c>
      <c r="Q1384" s="12">
        <v>1220</v>
      </c>
      <c r="R1384" s="12">
        <v>1110</v>
      </c>
      <c r="S1384" s="12">
        <v>2050</v>
      </c>
      <c r="T1384" s="12">
        <v>312</v>
      </c>
      <c r="U1384" s="12" t="s">
        <v>4707</v>
      </c>
    </row>
    <row r="1385" spans="1:21">
      <c r="A1385" s="164" t="s">
        <v>4405</v>
      </c>
      <c r="B1385" s="164" t="s">
        <v>2749</v>
      </c>
      <c r="C1385" s="164">
        <v>59300</v>
      </c>
      <c r="D1385" s="221" t="s">
        <v>4430</v>
      </c>
      <c r="E1385" s="164" t="s">
        <v>323</v>
      </c>
      <c r="F1385" s="218" t="s">
        <v>4432</v>
      </c>
      <c r="G1385" s="214">
        <v>7478.9927999999991</v>
      </c>
      <c r="H1385" s="214">
        <v>6448.9267401994084</v>
      </c>
      <c r="K1385" s="425" t="s">
        <v>2707</v>
      </c>
      <c r="L1385" s="95">
        <v>1</v>
      </c>
      <c r="M1385" s="12">
        <v>1086</v>
      </c>
      <c r="N1385" s="12">
        <v>910</v>
      </c>
      <c r="O1385" s="12">
        <v>1888</v>
      </c>
      <c r="P1385" s="12">
        <v>273</v>
      </c>
      <c r="Q1385" s="12">
        <v>1220</v>
      </c>
      <c r="R1385" s="12">
        <v>1110</v>
      </c>
      <c r="S1385" s="12">
        <v>2050</v>
      </c>
      <c r="T1385" s="12">
        <v>312</v>
      </c>
      <c r="U1385" s="12" t="s">
        <v>4708</v>
      </c>
    </row>
    <row r="1386" spans="1:21">
      <c r="A1386" s="212" t="s">
        <v>4433</v>
      </c>
      <c r="B1386" s="164"/>
      <c r="C1386" s="164"/>
      <c r="D1386" s="221"/>
      <c r="E1386" s="164"/>
      <c r="F1386" s="218"/>
      <c r="G1386" s="214"/>
      <c r="H1386" s="214"/>
      <c r="K1386" s="165"/>
      <c r="L1386" s="95"/>
    </row>
    <row r="1387" spans="1:21">
      <c r="A1387" s="164" t="s">
        <v>4405</v>
      </c>
      <c r="B1387" s="164" t="s">
        <v>2749</v>
      </c>
      <c r="C1387" s="164">
        <v>53300</v>
      </c>
      <c r="D1387" s="221" t="s">
        <v>4434</v>
      </c>
      <c r="E1387" s="164" t="s">
        <v>4435</v>
      </c>
      <c r="F1387" s="218" t="s">
        <v>4436</v>
      </c>
      <c r="G1387" s="214">
        <v>9061.6319999999996</v>
      </c>
      <c r="H1387" s="578">
        <v>7768.1965327421531</v>
      </c>
      <c r="K1387" s="425" t="s">
        <v>2707</v>
      </c>
      <c r="L1387" s="95">
        <v>1</v>
      </c>
      <c r="M1387" s="12">
        <v>1125</v>
      </c>
      <c r="N1387" s="12">
        <v>808</v>
      </c>
      <c r="O1387" s="12">
        <v>1879</v>
      </c>
      <c r="P1387" s="12">
        <v>412</v>
      </c>
      <c r="Q1387" s="12">
        <v>1270</v>
      </c>
      <c r="R1387" s="12">
        <v>1020</v>
      </c>
      <c r="S1387" s="12">
        <v>2000</v>
      </c>
      <c r="T1387" s="12">
        <v>443</v>
      </c>
      <c r="U1387" s="12" t="s">
        <v>4710</v>
      </c>
    </row>
    <row r="1388" spans="1:21">
      <c r="A1388" s="164" t="s">
        <v>4405</v>
      </c>
      <c r="B1388" s="164" t="s">
        <v>2749</v>
      </c>
      <c r="C1388" s="164">
        <v>53300</v>
      </c>
      <c r="D1388" s="221" t="s">
        <v>4434</v>
      </c>
      <c r="E1388" s="164" t="s">
        <v>4437</v>
      </c>
      <c r="F1388" s="218" t="s">
        <v>4438</v>
      </c>
      <c r="G1388" s="214">
        <v>9061.6319999999996</v>
      </c>
      <c r="H1388" s="578">
        <v>7768.1965327421531</v>
      </c>
      <c r="K1388" s="425" t="s">
        <v>2707</v>
      </c>
      <c r="L1388" s="95">
        <v>1</v>
      </c>
      <c r="M1388" s="12">
        <v>1125</v>
      </c>
      <c r="N1388" s="12">
        <v>808</v>
      </c>
      <c r="O1388" s="12">
        <v>1879</v>
      </c>
      <c r="P1388" s="12">
        <v>412</v>
      </c>
      <c r="Q1388" s="12">
        <v>1270</v>
      </c>
      <c r="R1388" s="12">
        <v>1020</v>
      </c>
      <c r="S1388" s="12">
        <v>2000</v>
      </c>
      <c r="T1388" s="12">
        <v>443</v>
      </c>
      <c r="U1388" s="12" t="s">
        <v>4711</v>
      </c>
    </row>
    <row r="1389" spans="1:21">
      <c r="A1389" s="164" t="s">
        <v>4405</v>
      </c>
      <c r="B1389" s="164" t="s">
        <v>2749</v>
      </c>
      <c r="C1389" s="164">
        <v>53300</v>
      </c>
      <c r="D1389" s="221" t="s">
        <v>4439</v>
      </c>
      <c r="E1389" s="164" t="s">
        <v>353</v>
      </c>
      <c r="F1389" s="218" t="s">
        <v>4440</v>
      </c>
      <c r="G1389" s="214">
        <v>24380.478215999996</v>
      </c>
      <c r="H1389" s="578">
        <v>20651.441810818182</v>
      </c>
      <c r="K1389" s="425" t="s">
        <v>2707</v>
      </c>
      <c r="L1389" s="95">
        <v>1</v>
      </c>
      <c r="M1389" s="12">
        <v>1125</v>
      </c>
      <c r="N1389" s="12">
        <v>808</v>
      </c>
      <c r="O1389" s="12">
        <v>1879</v>
      </c>
      <c r="P1389" s="12">
        <v>1444</v>
      </c>
      <c r="Q1389" s="12">
        <v>1270</v>
      </c>
      <c r="R1389" s="12">
        <v>1020</v>
      </c>
      <c r="S1389" s="12">
        <v>2000</v>
      </c>
      <c r="T1389" s="12">
        <v>1475</v>
      </c>
      <c r="U1389" s="12" t="s">
        <v>4701</v>
      </c>
    </row>
    <row r="1390" spans="1:21">
      <c r="A1390" s="164" t="s">
        <v>4405</v>
      </c>
      <c r="B1390" s="164" t="s">
        <v>2749</v>
      </c>
      <c r="C1390" s="164">
        <v>53300</v>
      </c>
      <c r="D1390" s="221" t="s">
        <v>4439</v>
      </c>
      <c r="E1390" s="164" t="s">
        <v>355</v>
      </c>
      <c r="F1390" s="218" t="s">
        <v>4441</v>
      </c>
      <c r="G1390" s="214">
        <v>26874.267659999994</v>
      </c>
      <c r="H1390" s="578">
        <v>22729.66067507938</v>
      </c>
      <c r="K1390" s="425" t="s">
        <v>2707</v>
      </c>
      <c r="L1390" s="95">
        <v>1</v>
      </c>
      <c r="M1390" s="12">
        <v>1125</v>
      </c>
      <c r="N1390" s="12">
        <v>808</v>
      </c>
      <c r="O1390" s="12">
        <v>1879</v>
      </c>
      <c r="P1390" s="12">
        <v>1596</v>
      </c>
      <c r="Q1390" s="12">
        <v>1270</v>
      </c>
      <c r="R1390" s="12">
        <v>1020</v>
      </c>
      <c r="S1390" s="12">
        <v>2000</v>
      </c>
      <c r="T1390" s="12">
        <v>1627</v>
      </c>
      <c r="U1390" s="12" t="s">
        <v>4703</v>
      </c>
    </row>
    <row r="1391" spans="1:21">
      <c r="A1391" s="164" t="s">
        <v>4405</v>
      </c>
      <c r="B1391" s="164" t="s">
        <v>2749</v>
      </c>
      <c r="C1391" s="164">
        <v>53300</v>
      </c>
      <c r="D1391" s="221" t="s">
        <v>4439</v>
      </c>
      <c r="E1391" s="164" t="s">
        <v>357</v>
      </c>
      <c r="F1391" s="218" t="s">
        <v>4442</v>
      </c>
      <c r="G1391" s="214">
        <v>32550.514847999999</v>
      </c>
      <c r="H1391" s="578">
        <v>27572.013580431601</v>
      </c>
      <c r="K1391" s="425" t="s">
        <v>2707</v>
      </c>
      <c r="L1391" s="95">
        <v>1</v>
      </c>
      <c r="M1391" s="12">
        <v>1125</v>
      </c>
      <c r="N1391" s="12">
        <v>808</v>
      </c>
      <c r="O1391" s="12">
        <v>1879</v>
      </c>
      <c r="P1391" s="12">
        <v>2168</v>
      </c>
      <c r="Q1391" s="12">
        <v>1270</v>
      </c>
      <c r="R1391" s="12">
        <v>1020</v>
      </c>
      <c r="S1391" s="12">
        <v>2000</v>
      </c>
      <c r="T1391" s="12">
        <v>2199</v>
      </c>
      <c r="U1391" s="12" t="s">
        <v>4702</v>
      </c>
    </row>
    <row r="1392" spans="1:21">
      <c r="A1392" s="164" t="s">
        <v>4405</v>
      </c>
      <c r="B1392" s="164" t="s">
        <v>2749</v>
      </c>
      <c r="C1392" s="164">
        <v>53300</v>
      </c>
      <c r="D1392" s="221" t="s">
        <v>4439</v>
      </c>
      <c r="E1392" s="164" t="s">
        <v>4443</v>
      </c>
      <c r="F1392" s="218" t="s">
        <v>4444</v>
      </c>
      <c r="G1392" s="214">
        <v>22387.391135999998</v>
      </c>
      <c r="H1392" s="578">
        <v>18991.398822416999</v>
      </c>
      <c r="K1392" s="425" t="s">
        <v>2707</v>
      </c>
      <c r="L1392" s="95">
        <v>1</v>
      </c>
      <c r="M1392" s="12">
        <v>1125</v>
      </c>
      <c r="N1392" s="12">
        <v>808</v>
      </c>
      <c r="O1392" s="12">
        <v>1879</v>
      </c>
      <c r="P1392" s="12">
        <v>1724</v>
      </c>
      <c r="Q1392" s="12">
        <v>1270</v>
      </c>
      <c r="R1392" s="12">
        <v>1020</v>
      </c>
      <c r="S1392" s="12">
        <v>2000</v>
      </c>
      <c r="T1392" s="12">
        <v>1755</v>
      </c>
      <c r="U1392" s="12" t="s">
        <v>4704</v>
      </c>
    </row>
    <row r="1393" spans="1:21">
      <c r="A1393" s="164" t="s">
        <v>4405</v>
      </c>
      <c r="B1393" s="164" t="s">
        <v>2749</v>
      </c>
      <c r="C1393" s="164">
        <v>53300</v>
      </c>
      <c r="D1393" s="221" t="s">
        <v>4439</v>
      </c>
      <c r="E1393" s="164" t="s">
        <v>4445</v>
      </c>
      <c r="F1393" s="218" t="s">
        <v>4446</v>
      </c>
      <c r="G1393" s="214">
        <v>23012.863991999999</v>
      </c>
      <c r="H1393" s="578">
        <v>19512.253241270995</v>
      </c>
      <c r="K1393" s="425" t="s">
        <v>2707</v>
      </c>
      <c r="L1393" s="95">
        <v>1</v>
      </c>
      <c r="M1393" s="12">
        <v>1125</v>
      </c>
      <c r="N1393" s="12">
        <v>808</v>
      </c>
      <c r="O1393" s="12">
        <v>1879</v>
      </c>
      <c r="P1393" s="12">
        <v>1612</v>
      </c>
      <c r="Q1393" s="12">
        <v>1270</v>
      </c>
      <c r="R1393" s="12">
        <v>1020</v>
      </c>
      <c r="S1393" s="12">
        <v>2000</v>
      </c>
      <c r="T1393" s="12">
        <v>1643</v>
      </c>
      <c r="U1393" s="12" t="s">
        <v>4705</v>
      </c>
    </row>
    <row r="1394" spans="1:21">
      <c r="A1394" s="164" t="s">
        <v>4405</v>
      </c>
      <c r="B1394" s="164" t="s">
        <v>2749</v>
      </c>
      <c r="C1394" s="164">
        <v>53300</v>
      </c>
      <c r="D1394" s="221" t="s">
        <v>4439</v>
      </c>
      <c r="E1394" s="164" t="s">
        <v>4447</v>
      </c>
      <c r="F1394" s="218" t="s">
        <v>4448</v>
      </c>
      <c r="G1394" s="214">
        <v>34550.083511999997</v>
      </c>
      <c r="H1394" s="578">
        <v>29238.317262566994</v>
      </c>
      <c r="K1394" s="425" t="s">
        <v>2707</v>
      </c>
      <c r="L1394" s="95">
        <v>1</v>
      </c>
      <c r="M1394" s="12">
        <v>1125</v>
      </c>
      <c r="N1394" s="12">
        <v>808</v>
      </c>
      <c r="O1394" s="12">
        <v>1879</v>
      </c>
      <c r="P1394" s="12">
        <v>2212</v>
      </c>
      <c r="Q1394" s="12">
        <v>1270</v>
      </c>
      <c r="R1394" s="12">
        <v>1020</v>
      </c>
      <c r="S1394" s="12">
        <v>2000</v>
      </c>
      <c r="T1394" s="12">
        <v>2243</v>
      </c>
      <c r="U1394" s="12" t="s">
        <v>4706</v>
      </c>
    </row>
    <row r="1395" spans="1:21">
      <c r="A1395" s="164" t="s">
        <v>4449</v>
      </c>
      <c r="B1395" s="164" t="s">
        <v>2749</v>
      </c>
      <c r="C1395" s="164">
        <v>53300</v>
      </c>
      <c r="D1395" s="221" t="s">
        <v>4450</v>
      </c>
      <c r="E1395" s="164" t="s">
        <v>4451</v>
      </c>
      <c r="F1395" s="218" t="s">
        <v>4452</v>
      </c>
      <c r="G1395" s="214">
        <v>9061.6319999999996</v>
      </c>
      <c r="H1395" s="578">
        <v>7768.1965327421531</v>
      </c>
      <c r="K1395" s="425" t="s">
        <v>2707</v>
      </c>
      <c r="L1395" s="95">
        <v>1</v>
      </c>
      <c r="M1395" s="12">
        <v>1125</v>
      </c>
      <c r="N1395" s="12">
        <v>808</v>
      </c>
      <c r="O1395" s="12">
        <v>1879</v>
      </c>
      <c r="P1395" s="12">
        <v>412</v>
      </c>
      <c r="Q1395" s="12">
        <v>1270</v>
      </c>
      <c r="R1395" s="12">
        <v>1020</v>
      </c>
      <c r="S1395" s="12">
        <v>2000</v>
      </c>
      <c r="T1395" s="12">
        <v>443</v>
      </c>
      <c r="U1395" s="12" t="s">
        <v>4709</v>
      </c>
    </row>
    <row r="1396" spans="1:21">
      <c r="A1396" s="164" t="s">
        <v>4449</v>
      </c>
      <c r="B1396" s="164" t="s">
        <v>2749</v>
      </c>
      <c r="C1396" s="164">
        <v>53300</v>
      </c>
      <c r="D1396" s="221" t="s">
        <v>4450</v>
      </c>
      <c r="E1396" s="164" t="s">
        <v>4453</v>
      </c>
      <c r="F1396" s="218" t="s">
        <v>4454</v>
      </c>
      <c r="G1396" s="214">
        <v>9061.6319999999996</v>
      </c>
      <c r="H1396" s="578">
        <v>7768.1965327421531</v>
      </c>
      <c r="K1396" s="425" t="s">
        <v>2707</v>
      </c>
      <c r="L1396" s="95">
        <v>1</v>
      </c>
      <c r="M1396" s="12">
        <v>1125</v>
      </c>
      <c r="N1396" s="12">
        <v>808</v>
      </c>
      <c r="O1396" s="12">
        <v>1879</v>
      </c>
      <c r="P1396" s="12">
        <v>412</v>
      </c>
      <c r="Q1396" s="12">
        <v>1270</v>
      </c>
      <c r="R1396" s="12">
        <v>1020</v>
      </c>
      <c r="S1396" s="12">
        <v>2000</v>
      </c>
      <c r="T1396" s="12">
        <v>443</v>
      </c>
      <c r="U1396" s="12" t="s">
        <v>4712</v>
      </c>
    </row>
    <row r="1397" spans="1:21">
      <c r="A1397" s="164" t="s">
        <v>4449</v>
      </c>
      <c r="B1397" s="164" t="s">
        <v>2749</v>
      </c>
      <c r="C1397" s="164">
        <v>60500</v>
      </c>
      <c r="D1397" s="221" t="s">
        <v>4455</v>
      </c>
      <c r="E1397" s="164" t="s">
        <v>4456</v>
      </c>
      <c r="F1397" s="218" t="s">
        <v>4457</v>
      </c>
      <c r="G1397" s="214">
        <v>32550.514847999999</v>
      </c>
      <c r="H1397" s="578">
        <v>27572.013580431601</v>
      </c>
      <c r="K1397" s="425" t="s">
        <v>2707</v>
      </c>
      <c r="L1397" s="95">
        <v>1</v>
      </c>
      <c r="M1397" s="12">
        <v>1125</v>
      </c>
      <c r="N1397" s="12">
        <v>808</v>
      </c>
      <c r="O1397" s="12">
        <v>1879</v>
      </c>
      <c r="P1397" s="12">
        <v>2168</v>
      </c>
      <c r="Q1397" s="12">
        <v>1270</v>
      </c>
      <c r="R1397" s="12">
        <v>1020</v>
      </c>
      <c r="S1397" s="12">
        <v>2000</v>
      </c>
      <c r="T1397" s="12">
        <v>2199</v>
      </c>
      <c r="U1397" s="12" t="s">
        <v>4713</v>
      </c>
    </row>
    <row r="1398" spans="1:21">
      <c r="A1398" s="164" t="s">
        <v>4449</v>
      </c>
      <c r="B1398" s="164" t="s">
        <v>2749</v>
      </c>
      <c r="C1398" s="164">
        <v>60500</v>
      </c>
      <c r="D1398" s="221" t="s">
        <v>4455</v>
      </c>
      <c r="E1398" s="164" t="s">
        <v>4458</v>
      </c>
      <c r="F1398" s="218" t="s">
        <v>4459</v>
      </c>
      <c r="G1398" s="214">
        <v>22387.391135999998</v>
      </c>
      <c r="H1398" s="578">
        <v>18991.398822416999</v>
      </c>
      <c r="K1398" s="425" t="s">
        <v>2707</v>
      </c>
      <c r="L1398" s="95">
        <v>1</v>
      </c>
      <c r="M1398" s="12">
        <v>1125</v>
      </c>
      <c r="N1398" s="12">
        <v>808</v>
      </c>
      <c r="O1398" s="12">
        <v>1879</v>
      </c>
      <c r="P1398" s="12">
        <v>1724</v>
      </c>
      <c r="Q1398" s="12">
        <v>1270</v>
      </c>
      <c r="R1398" s="12">
        <v>1020</v>
      </c>
      <c r="S1398" s="12">
        <v>2000</v>
      </c>
      <c r="T1398" s="12">
        <v>1755</v>
      </c>
      <c r="U1398" s="12" t="s">
        <v>4714</v>
      </c>
    </row>
    <row r="1399" spans="1:21">
      <c r="A1399" s="164" t="s">
        <v>4449</v>
      </c>
      <c r="B1399" s="164" t="s">
        <v>2749</v>
      </c>
      <c r="C1399" s="164">
        <v>60500</v>
      </c>
      <c r="D1399" s="221" t="s">
        <v>4455</v>
      </c>
      <c r="E1399" s="164" t="s">
        <v>4460</v>
      </c>
      <c r="F1399" s="218" t="s">
        <v>4461</v>
      </c>
      <c r="G1399" s="214">
        <v>34550.083511999997</v>
      </c>
      <c r="H1399" s="578">
        <v>29238.317262566994</v>
      </c>
      <c r="K1399" s="425" t="s">
        <v>2707</v>
      </c>
      <c r="L1399" s="95">
        <v>1</v>
      </c>
      <c r="M1399" s="12">
        <v>1125</v>
      </c>
      <c r="N1399" s="12">
        <v>808</v>
      </c>
      <c r="O1399" s="12">
        <v>1879</v>
      </c>
      <c r="P1399" s="12">
        <v>2212</v>
      </c>
      <c r="Q1399" s="12">
        <v>1270</v>
      </c>
      <c r="R1399" s="12">
        <v>1020</v>
      </c>
      <c r="S1399" s="12">
        <v>2000</v>
      </c>
      <c r="T1399" s="12">
        <v>2243</v>
      </c>
      <c r="U1399" s="12" t="s">
        <v>4715</v>
      </c>
    </row>
    <row r="1400" spans="1:21" s="221" customFormat="1">
      <c r="A1400" s="221" t="s">
        <v>2997</v>
      </c>
      <c r="B1400" s="434" t="s">
        <v>3456</v>
      </c>
      <c r="C1400" s="164">
        <v>88100</v>
      </c>
      <c r="D1400" s="221" t="s">
        <v>5026</v>
      </c>
      <c r="E1400" s="221" t="s">
        <v>5027</v>
      </c>
      <c r="F1400" s="221" t="s">
        <v>5028</v>
      </c>
      <c r="G1400" s="214">
        <v>3110.5782359999994</v>
      </c>
      <c r="H1400" s="578">
        <v>2700.4607279999996</v>
      </c>
      <c r="K1400" s="165">
        <v>6430028229413</v>
      </c>
      <c r="L1400" s="95">
        <v>1</v>
      </c>
      <c r="M1400" s="435">
        <v>335</v>
      </c>
      <c r="N1400" s="435">
        <v>750</v>
      </c>
      <c r="O1400" s="435">
        <v>950</v>
      </c>
      <c r="P1400" s="435">
        <v>58</v>
      </c>
      <c r="Q1400" s="435">
        <v>540</v>
      </c>
      <c r="R1400" s="435">
        <v>800</v>
      </c>
      <c r="S1400" s="435">
        <v>1100</v>
      </c>
      <c r="T1400" s="435">
        <v>83</v>
      </c>
      <c r="U1400" s="12" t="s">
        <v>5033</v>
      </c>
    </row>
    <row r="1401" spans="1:21" s="221" customFormat="1">
      <c r="A1401" s="221" t="s">
        <v>2997</v>
      </c>
      <c r="B1401" s="434" t="s">
        <v>3456</v>
      </c>
      <c r="C1401" s="164">
        <v>88100</v>
      </c>
      <c r="D1401" s="221" t="s">
        <v>5029</v>
      </c>
      <c r="E1401" s="221" t="s">
        <v>5030</v>
      </c>
      <c r="F1401" s="221" t="s">
        <v>5031</v>
      </c>
      <c r="G1401" s="214">
        <v>6185.8293220799997</v>
      </c>
      <c r="H1401" s="578">
        <v>5113.0730519999997</v>
      </c>
      <c r="K1401" s="165">
        <v>6430028229420</v>
      </c>
      <c r="L1401" s="95">
        <v>1</v>
      </c>
      <c r="M1401" s="435">
        <v>335</v>
      </c>
      <c r="N1401" s="435">
        <v>750</v>
      </c>
      <c r="O1401" s="435">
        <v>950</v>
      </c>
      <c r="P1401" s="435">
        <v>221</v>
      </c>
      <c r="Q1401" s="435">
        <v>540</v>
      </c>
      <c r="R1401" s="435">
        <v>800</v>
      </c>
      <c r="S1401" s="435">
        <v>1100</v>
      </c>
      <c r="T1401" s="435">
        <v>246</v>
      </c>
      <c r="U1401" s="12" t="s">
        <v>5032</v>
      </c>
    </row>
    <row r="1402" spans="1:21">
      <c r="A1402" s="12" t="s">
        <v>4405</v>
      </c>
      <c r="B1402" s="164" t="s">
        <v>2749</v>
      </c>
      <c r="C1402" s="164">
        <v>53300</v>
      </c>
      <c r="D1402" s="12" t="s">
        <v>4462</v>
      </c>
      <c r="E1402" s="56" t="s">
        <v>807</v>
      </c>
      <c r="F1402" s="12" t="s">
        <v>808</v>
      </c>
      <c r="G1402" s="214">
        <v>515.85883499999989</v>
      </c>
      <c r="H1402" s="560" t="s">
        <v>2707</v>
      </c>
      <c r="K1402" s="165">
        <v>6430028225446</v>
      </c>
      <c r="L1402" s="95">
        <v>1</v>
      </c>
      <c r="U1402" s="12" t="s">
        <v>4677</v>
      </c>
    </row>
    <row r="1403" spans="1:21">
      <c r="A1403" s="12" t="s">
        <v>4405</v>
      </c>
      <c r="B1403" s="164" t="s">
        <v>2749</v>
      </c>
      <c r="C1403" s="164">
        <v>53300</v>
      </c>
      <c r="D1403" s="12" t="s">
        <v>4463</v>
      </c>
      <c r="E1403" s="56" t="s">
        <v>4464</v>
      </c>
      <c r="F1403" s="12" t="s">
        <v>4465</v>
      </c>
      <c r="G1403" s="214">
        <v>1088.7665633333331</v>
      </c>
      <c r="H1403" s="560" t="s">
        <v>2707</v>
      </c>
      <c r="K1403" s="425" t="s">
        <v>2707</v>
      </c>
      <c r="L1403" s="95">
        <v>1</v>
      </c>
      <c r="U1403" s="12" t="s">
        <v>4676</v>
      </c>
    </row>
    <row r="1404" spans="1:21">
      <c r="A1404" s="12" t="s">
        <v>4449</v>
      </c>
      <c r="B1404" s="164" t="s">
        <v>2749</v>
      </c>
      <c r="C1404" s="164">
        <v>53300</v>
      </c>
      <c r="D1404" s="12" t="s">
        <v>4466</v>
      </c>
      <c r="E1404" s="56" t="s">
        <v>4467</v>
      </c>
      <c r="F1404" s="12" t="s">
        <v>4468</v>
      </c>
      <c r="G1404" s="214">
        <v>1088.7665633333331</v>
      </c>
      <c r="H1404" s="560" t="s">
        <v>2707</v>
      </c>
      <c r="K1404" s="425" t="s">
        <v>2707</v>
      </c>
      <c r="L1404" s="95">
        <v>1</v>
      </c>
      <c r="U1404" s="12" t="s">
        <v>4675</v>
      </c>
    </row>
    <row r="1405" spans="1:21">
      <c r="A1405" s="12" t="s">
        <v>4469</v>
      </c>
      <c r="B1405" s="12" t="s">
        <v>2749</v>
      </c>
      <c r="C1405" s="164">
        <v>60500</v>
      </c>
      <c r="D1405" s="12" t="s">
        <v>4470</v>
      </c>
      <c r="E1405" s="56" t="s">
        <v>2663</v>
      </c>
      <c r="F1405" s="12" t="s">
        <v>2664</v>
      </c>
      <c r="G1405" s="214">
        <v>5743.4700239999993</v>
      </c>
      <c r="H1405" s="560" t="s">
        <v>2707</v>
      </c>
      <c r="K1405" s="425" t="s">
        <v>2707</v>
      </c>
      <c r="L1405" s="95">
        <v>1</v>
      </c>
      <c r="U1405" s="12" t="s">
        <v>2665</v>
      </c>
    </row>
    <row r="1406" spans="1:21">
      <c r="A1406" s="12" t="s">
        <v>4471</v>
      </c>
      <c r="B1406" s="12" t="s">
        <v>2749</v>
      </c>
      <c r="C1406" s="164">
        <v>53300</v>
      </c>
      <c r="D1406" s="12" t="s">
        <v>4472</v>
      </c>
      <c r="E1406" s="56" t="s">
        <v>315</v>
      </c>
      <c r="F1406" s="12" t="s">
        <v>2667</v>
      </c>
      <c r="G1406" s="214">
        <v>380.80092599999995</v>
      </c>
      <c r="H1406" s="560" t="s">
        <v>2707</v>
      </c>
      <c r="K1406" s="165">
        <v>6430028225262</v>
      </c>
      <c r="L1406" s="95">
        <v>1</v>
      </c>
      <c r="U1406" s="12" t="s">
        <v>316</v>
      </c>
    </row>
    <row r="1407" spans="1:21">
      <c r="A1407" s="12" t="s">
        <v>4473</v>
      </c>
      <c r="B1407" s="12" t="s">
        <v>2749</v>
      </c>
      <c r="C1407" s="164">
        <v>52100</v>
      </c>
      <c r="D1407" s="12" t="s">
        <v>4474</v>
      </c>
      <c r="E1407" s="56" t="s">
        <v>351</v>
      </c>
      <c r="F1407" s="12" t="s">
        <v>4475</v>
      </c>
      <c r="G1407" s="214">
        <v>593.07280199999991</v>
      </c>
      <c r="H1407" s="560" t="s">
        <v>2707</v>
      </c>
      <c r="K1407" s="165">
        <v>6430028225514</v>
      </c>
      <c r="L1407" s="95">
        <v>1</v>
      </c>
      <c r="U1407" s="12" t="s">
        <v>352</v>
      </c>
    </row>
    <row r="1408" spans="1:21">
      <c r="A1408" s="12" t="s">
        <v>4471</v>
      </c>
      <c r="B1408" s="12" t="s">
        <v>2749</v>
      </c>
      <c r="C1408" s="164">
        <v>53300</v>
      </c>
      <c r="D1408" s="12" t="s">
        <v>4476</v>
      </c>
      <c r="E1408" s="56" t="s">
        <v>4477</v>
      </c>
      <c r="F1408" s="12" t="s">
        <v>4478</v>
      </c>
      <c r="G1408" s="214">
        <v>693.91696715999979</v>
      </c>
      <c r="H1408" s="560" t="s">
        <v>2707</v>
      </c>
      <c r="K1408" s="425" t="s">
        <v>2707</v>
      </c>
      <c r="L1408" s="95">
        <v>1</v>
      </c>
      <c r="U1408" s="12" t="s">
        <v>4665</v>
      </c>
    </row>
    <row r="1409" spans="1:12">
      <c r="A1409" s="12" t="s">
        <v>4383</v>
      </c>
      <c r="B1409" s="428" t="s">
        <v>2749</v>
      </c>
      <c r="C1409" s="164">
        <v>88100</v>
      </c>
      <c r="D1409" s="12" t="s">
        <v>4917</v>
      </c>
      <c r="E1409" s="56" t="s">
        <v>1222</v>
      </c>
      <c r="F1409" s="12" t="s">
        <v>4918</v>
      </c>
      <c r="G1409" s="214">
        <v>853.98540000000003</v>
      </c>
      <c r="H1409" s="560" t="s">
        <v>2707</v>
      </c>
      <c r="K1409" s="165">
        <v>6430028226603</v>
      </c>
      <c r="L1409" s="95"/>
    </row>
    <row r="1410" spans="1:12">
      <c r="A1410" s="12" t="s">
        <v>4383</v>
      </c>
      <c r="B1410" s="428" t="s">
        <v>2749</v>
      </c>
      <c r="C1410" s="164">
        <v>88100</v>
      </c>
      <c r="D1410" s="12" t="s">
        <v>4919</v>
      </c>
      <c r="E1410" s="56" t="s">
        <v>1225</v>
      </c>
      <c r="F1410" s="12" t="s">
        <v>4920</v>
      </c>
      <c r="G1410" s="214">
        <v>1008.1589999999999</v>
      </c>
      <c r="H1410" s="560" t="s">
        <v>2707</v>
      </c>
      <c r="K1410" s="165">
        <v>6430028226610</v>
      </c>
      <c r="L1410" s="95"/>
    </row>
    <row r="1411" spans="1:12">
      <c r="A1411" s="12" t="s">
        <v>4383</v>
      </c>
      <c r="B1411" s="428" t="s">
        <v>2749</v>
      </c>
      <c r="C1411" s="164">
        <v>88100</v>
      </c>
      <c r="D1411" s="12" t="s">
        <v>4919</v>
      </c>
      <c r="E1411" s="56" t="s">
        <v>1228</v>
      </c>
      <c r="F1411" s="12" t="s">
        <v>4921</v>
      </c>
      <c r="G1411" s="214">
        <v>1160.7593999999999</v>
      </c>
      <c r="H1411" s="560" t="s">
        <v>2707</v>
      </c>
      <c r="K1411" s="165">
        <v>6430028226627</v>
      </c>
      <c r="L1411" s="95"/>
    </row>
    <row r="1412" spans="1:12">
      <c r="A1412" s="12" t="s">
        <v>4922</v>
      </c>
      <c r="B1412" s="428" t="s">
        <v>2749</v>
      </c>
      <c r="C1412" s="164">
        <v>88200</v>
      </c>
      <c r="D1412" s="12" t="s">
        <v>4923</v>
      </c>
      <c r="E1412" s="56" t="s">
        <v>1231</v>
      </c>
      <c r="F1412" s="12" t="s">
        <v>4924</v>
      </c>
      <c r="G1412" s="214">
        <v>994.00019999999984</v>
      </c>
      <c r="H1412" s="560" t="s">
        <v>2707</v>
      </c>
      <c r="K1412" s="165">
        <v>6430028226634</v>
      </c>
      <c r="L1412" s="95"/>
    </row>
    <row r="1413" spans="1:12">
      <c r="A1413" s="12" t="s">
        <v>4922</v>
      </c>
      <c r="B1413" s="428" t="s">
        <v>2749</v>
      </c>
      <c r="C1413" s="164">
        <v>88200</v>
      </c>
      <c r="D1413" s="12" t="s">
        <v>4925</v>
      </c>
      <c r="E1413" s="56" t="s">
        <v>1234</v>
      </c>
      <c r="F1413" s="12" t="s">
        <v>4926</v>
      </c>
      <c r="G1413" s="214">
        <v>1148.1737999999998</v>
      </c>
      <c r="H1413" s="560" t="s">
        <v>2707</v>
      </c>
      <c r="K1413" s="165">
        <v>6430028226641</v>
      </c>
      <c r="L1413" s="95"/>
    </row>
    <row r="1414" spans="1:12">
      <c r="A1414" s="12" t="s">
        <v>4922</v>
      </c>
      <c r="B1414" s="428" t="s">
        <v>2749</v>
      </c>
      <c r="C1414" s="164">
        <v>88200</v>
      </c>
      <c r="D1414" s="12" t="s">
        <v>4927</v>
      </c>
      <c r="E1414" s="56" t="s">
        <v>1237</v>
      </c>
      <c r="F1414" s="12" t="s">
        <v>4928</v>
      </c>
      <c r="G1414" s="214">
        <v>1302.3473999999999</v>
      </c>
      <c r="H1414" s="560" t="s">
        <v>2707</v>
      </c>
      <c r="K1414" s="165">
        <v>6430028226658</v>
      </c>
      <c r="L1414" s="95"/>
    </row>
    <row r="1415" spans="1:12">
      <c r="A1415" s="12" t="s">
        <v>4405</v>
      </c>
      <c r="B1415" s="428" t="s">
        <v>2749</v>
      </c>
      <c r="C1415" s="164">
        <v>53300</v>
      </c>
      <c r="D1415" s="12" t="s">
        <v>4930</v>
      </c>
      <c r="E1415" s="56" t="s">
        <v>337</v>
      </c>
      <c r="F1415" s="12" t="s">
        <v>4931</v>
      </c>
      <c r="G1415" s="214">
        <v>2144.6648999999998</v>
      </c>
      <c r="H1415" s="560" t="s">
        <v>2707</v>
      </c>
      <c r="K1415" s="165">
        <v>6430028225361</v>
      </c>
      <c r="L1415" s="95"/>
    </row>
    <row r="1416" spans="1:12">
      <c r="A1416" s="12" t="s">
        <v>4405</v>
      </c>
      <c r="B1416" s="428" t="s">
        <v>2749</v>
      </c>
      <c r="C1416" s="164">
        <v>53300</v>
      </c>
      <c r="D1416" s="12" t="s">
        <v>4932</v>
      </c>
      <c r="E1416" s="56" t="s">
        <v>340</v>
      </c>
      <c r="F1416" s="12" t="s">
        <v>4933</v>
      </c>
      <c r="G1416" s="214">
        <v>2503.3544999999995</v>
      </c>
      <c r="H1416" s="560" t="s">
        <v>2707</v>
      </c>
      <c r="K1416" s="165">
        <v>6430028225378</v>
      </c>
      <c r="L1416" s="95"/>
    </row>
    <row r="1417" spans="1:12">
      <c r="A1417" s="12" t="s">
        <v>4405</v>
      </c>
      <c r="B1417" s="428" t="s">
        <v>2749</v>
      </c>
      <c r="C1417" s="164">
        <v>53300</v>
      </c>
      <c r="D1417" s="12" t="s">
        <v>4934</v>
      </c>
      <c r="E1417" s="56" t="s">
        <v>801</v>
      </c>
      <c r="F1417" s="12" t="s">
        <v>4935</v>
      </c>
      <c r="G1417" s="214">
        <v>4821.0713999999989</v>
      </c>
      <c r="H1417" s="560" t="s">
        <v>2707</v>
      </c>
      <c r="K1417" s="165">
        <v>6430028225385</v>
      </c>
      <c r="L1417" s="95"/>
    </row>
    <row r="1418" spans="1:12">
      <c r="A1418" s="12" t="s">
        <v>4405</v>
      </c>
      <c r="B1418" s="428" t="s">
        <v>2749</v>
      </c>
      <c r="C1418" s="164">
        <v>53300</v>
      </c>
      <c r="D1418" s="12" t="s">
        <v>4936</v>
      </c>
      <c r="E1418" s="56" t="s">
        <v>803</v>
      </c>
      <c r="F1418" s="12" t="s">
        <v>4937</v>
      </c>
      <c r="G1418" s="214">
        <v>6139.4129999999986</v>
      </c>
      <c r="H1418" s="560" t="s">
        <v>2707</v>
      </c>
      <c r="K1418" s="165">
        <v>6430028225392</v>
      </c>
      <c r="L1418" s="95"/>
    </row>
    <row r="1419" spans="1:12">
      <c r="A1419" s="12" t="s">
        <v>4405</v>
      </c>
      <c r="B1419" s="428" t="s">
        <v>2749</v>
      </c>
      <c r="C1419" s="164">
        <v>53300</v>
      </c>
      <c r="D1419" s="12" t="s">
        <v>4938</v>
      </c>
      <c r="E1419" s="56" t="s">
        <v>805</v>
      </c>
      <c r="F1419" s="12" t="s">
        <v>4939</v>
      </c>
      <c r="G1419" s="214">
        <v>7495.5113999999994</v>
      </c>
      <c r="H1419" s="560" t="s">
        <v>2707</v>
      </c>
      <c r="K1419" s="165">
        <v>6430028225408</v>
      </c>
      <c r="L1419" s="95"/>
    </row>
    <row r="1420" spans="1:12">
      <c r="A1420" s="12" t="s">
        <v>4405</v>
      </c>
      <c r="B1420" s="428" t="s">
        <v>2749</v>
      </c>
      <c r="C1420" s="164">
        <v>59300</v>
      </c>
      <c r="D1420" s="12" t="s">
        <v>4940</v>
      </c>
      <c r="E1420" s="56" t="s">
        <v>1303</v>
      </c>
      <c r="F1420" s="12" t="s">
        <v>4941</v>
      </c>
      <c r="G1420" s="214">
        <v>5330.7881999999991</v>
      </c>
      <c r="H1420" s="560" t="s">
        <v>2707</v>
      </c>
      <c r="K1420" s="165">
        <v>6430028228140</v>
      </c>
      <c r="L1420" s="95"/>
    </row>
    <row r="1421" spans="1:12">
      <c r="A1421" s="12" t="s">
        <v>4405</v>
      </c>
      <c r="B1421" s="428" t="s">
        <v>2749</v>
      </c>
      <c r="C1421" s="164">
        <v>59300</v>
      </c>
      <c r="D1421" s="12" t="s">
        <v>4942</v>
      </c>
      <c r="E1421" s="56" t="s">
        <v>1304</v>
      </c>
      <c r="F1421" s="12" t="s">
        <v>4943</v>
      </c>
      <c r="G1421" s="214">
        <v>6927.5861999999988</v>
      </c>
      <c r="H1421" s="560" t="s">
        <v>2707</v>
      </c>
      <c r="K1421" s="165">
        <v>6430028228157</v>
      </c>
      <c r="L1421" s="95"/>
    </row>
    <row r="1422" spans="1:12">
      <c r="A1422" s="12" t="s">
        <v>4405</v>
      </c>
      <c r="B1422" s="428" t="s">
        <v>2749</v>
      </c>
      <c r="C1422" s="164">
        <v>59300</v>
      </c>
      <c r="D1422" s="12" t="s">
        <v>4944</v>
      </c>
      <c r="E1422" s="56" t="s">
        <v>1305</v>
      </c>
      <c r="F1422" s="12" t="s">
        <v>4945</v>
      </c>
      <c r="G1422" s="214">
        <v>8610.9101999999984</v>
      </c>
      <c r="H1422" s="560" t="s">
        <v>2707</v>
      </c>
      <c r="K1422" s="165">
        <v>6430028228164</v>
      </c>
      <c r="L1422" s="95"/>
    </row>
    <row r="1423" spans="1:12">
      <c r="A1423" s="12" t="s">
        <v>4348</v>
      </c>
      <c r="B1423" s="428" t="s">
        <v>2749</v>
      </c>
      <c r="C1423" s="164">
        <v>52100</v>
      </c>
      <c r="D1423" s="12" t="s">
        <v>4929</v>
      </c>
      <c r="E1423" s="423">
        <v>1022558</v>
      </c>
      <c r="F1423" s="12" t="s">
        <v>2650</v>
      </c>
      <c r="G1423" s="214">
        <v>436.43189999999998</v>
      </c>
      <c r="H1423" s="560" t="s">
        <v>2707</v>
      </c>
      <c r="K1423" s="165">
        <v>6430028223831</v>
      </c>
      <c r="L1423" s="95"/>
    </row>
    <row r="1424" spans="1:12">
      <c r="A1424" s="12" t="s">
        <v>4348</v>
      </c>
      <c r="B1424" s="428" t="s">
        <v>2749</v>
      </c>
      <c r="C1424" s="164">
        <v>51500</v>
      </c>
      <c r="D1424" s="12" t="s">
        <v>4929</v>
      </c>
      <c r="E1424" s="423">
        <v>1022559</v>
      </c>
      <c r="F1424" s="12" t="s">
        <v>380</v>
      </c>
      <c r="G1424" s="214">
        <v>436.43189999999998</v>
      </c>
      <c r="H1424" s="560" t="s">
        <v>2707</v>
      </c>
      <c r="K1424" s="165">
        <v>6430028223848</v>
      </c>
      <c r="L1424" s="95"/>
    </row>
    <row r="1425" spans="1:21">
      <c r="A1425" s="12" t="s">
        <v>4348</v>
      </c>
      <c r="B1425" s="428" t="s">
        <v>2749</v>
      </c>
      <c r="C1425" s="164">
        <v>51500</v>
      </c>
      <c r="D1425" s="12" t="s">
        <v>4946</v>
      </c>
      <c r="E1425" s="423">
        <v>1023817</v>
      </c>
      <c r="F1425" s="12" t="s">
        <v>381</v>
      </c>
      <c r="G1425" s="214">
        <v>593.75189999999998</v>
      </c>
      <c r="H1425" s="560" t="s">
        <v>2707</v>
      </c>
      <c r="K1425" s="165">
        <v>6430028223954</v>
      </c>
      <c r="L1425" s="95"/>
    </row>
    <row r="1426" spans="1:21">
      <c r="A1426" s="12" t="s">
        <v>4348</v>
      </c>
      <c r="B1426" s="428" t="s">
        <v>2749</v>
      </c>
      <c r="C1426" s="164">
        <v>52100</v>
      </c>
      <c r="D1426" s="12" t="s">
        <v>4946</v>
      </c>
      <c r="E1426" s="423">
        <v>1023818</v>
      </c>
      <c r="F1426" s="12" t="s">
        <v>383</v>
      </c>
      <c r="G1426" s="214">
        <v>593.75189999999998</v>
      </c>
      <c r="H1426" s="560" t="s">
        <v>2707</v>
      </c>
      <c r="K1426" s="165">
        <v>6430028223961</v>
      </c>
      <c r="L1426" s="95"/>
    </row>
    <row r="1427" spans="1:21">
      <c r="A1427" s="12" t="s">
        <v>4348</v>
      </c>
      <c r="B1427" s="428" t="s">
        <v>3456</v>
      </c>
      <c r="C1427" s="164">
        <v>52100</v>
      </c>
      <c r="D1427" s="12" t="s">
        <v>5496</v>
      </c>
      <c r="E1427" s="56">
        <v>1023007</v>
      </c>
      <c r="F1427" s="579" t="s">
        <v>393</v>
      </c>
      <c r="G1427" s="214">
        <v>2391.2902199999994</v>
      </c>
      <c r="H1427" s="560" t="s">
        <v>2707</v>
      </c>
      <c r="K1427" s="425" t="s">
        <v>2707</v>
      </c>
      <c r="L1427" s="95"/>
    </row>
    <row r="1428" spans="1:21">
      <c r="A1428" s="12" t="s">
        <v>4348</v>
      </c>
      <c r="B1428" s="428" t="s">
        <v>3456</v>
      </c>
      <c r="C1428" s="164">
        <v>52100</v>
      </c>
      <c r="D1428" s="12" t="s">
        <v>5496</v>
      </c>
      <c r="E1428" s="56">
        <v>1023008</v>
      </c>
      <c r="F1428" s="579" t="s">
        <v>391</v>
      </c>
      <c r="G1428" s="214">
        <v>2545.3064999999997</v>
      </c>
      <c r="H1428" s="560" t="s">
        <v>2707</v>
      </c>
      <c r="K1428" s="425" t="s">
        <v>2707</v>
      </c>
      <c r="L1428" s="95"/>
    </row>
    <row r="1429" spans="1:21">
      <c r="A1429" s="12" t="s">
        <v>4348</v>
      </c>
      <c r="B1429" s="428" t="s">
        <v>3456</v>
      </c>
      <c r="C1429" s="164">
        <v>52100</v>
      </c>
      <c r="D1429" s="12" t="s">
        <v>5496</v>
      </c>
      <c r="E1429" s="56">
        <v>1023009</v>
      </c>
      <c r="F1429" s="579" t="s">
        <v>392</v>
      </c>
      <c r="G1429" s="214">
        <v>4478.769299999999</v>
      </c>
      <c r="H1429" s="560" t="s">
        <v>2707</v>
      </c>
      <c r="K1429" s="425" t="s">
        <v>2707</v>
      </c>
      <c r="L1429" s="95"/>
    </row>
    <row r="1430" spans="1:21">
      <c r="A1430" s="12" t="s">
        <v>4348</v>
      </c>
      <c r="B1430" s="428" t="s">
        <v>3456</v>
      </c>
      <c r="C1430" s="164">
        <v>52100</v>
      </c>
      <c r="D1430" s="12" t="s">
        <v>5496</v>
      </c>
      <c r="E1430" s="56">
        <v>1025004</v>
      </c>
      <c r="F1430" s="579" t="s">
        <v>2655</v>
      </c>
      <c r="G1430" s="214">
        <v>2478.7601399999994</v>
      </c>
      <c r="H1430" s="560" t="s">
        <v>2707</v>
      </c>
      <c r="K1430" s="425" t="s">
        <v>2707</v>
      </c>
      <c r="L1430" s="95"/>
    </row>
    <row r="1431" spans="1:21">
      <c r="A1431" s="12" t="s">
        <v>4348</v>
      </c>
      <c r="B1431" s="428" t="s">
        <v>3456</v>
      </c>
      <c r="C1431" s="164">
        <v>52100</v>
      </c>
      <c r="D1431" s="12" t="s">
        <v>5496</v>
      </c>
      <c r="E1431" s="56">
        <v>1025005</v>
      </c>
      <c r="F1431" s="579" t="s">
        <v>2657</v>
      </c>
      <c r="G1431" s="214">
        <v>3783.4148999999993</v>
      </c>
      <c r="H1431" s="560" t="s">
        <v>2707</v>
      </c>
      <c r="K1431" s="425" t="s">
        <v>2707</v>
      </c>
      <c r="L1431" s="95"/>
    </row>
    <row r="1432" spans="1:21">
      <c r="A1432" s="12" t="s">
        <v>4348</v>
      </c>
      <c r="B1432" s="428" t="s">
        <v>3456</v>
      </c>
      <c r="C1432" s="164">
        <v>52100</v>
      </c>
      <c r="D1432" s="12" t="s">
        <v>5496</v>
      </c>
      <c r="E1432" s="56">
        <v>1025006</v>
      </c>
      <c r="F1432" s="579" t="s">
        <v>2659</v>
      </c>
      <c r="G1432" s="214">
        <v>4292.3450999999986</v>
      </c>
      <c r="H1432" s="560" t="s">
        <v>2707</v>
      </c>
      <c r="K1432" s="425" t="s">
        <v>2707</v>
      </c>
      <c r="L1432" s="95"/>
    </row>
    <row r="1433" spans="1:21">
      <c r="A1433" s="12" t="s">
        <v>5497</v>
      </c>
      <c r="B1433" s="428" t="s">
        <v>3456</v>
      </c>
      <c r="C1433" s="164">
        <v>52100</v>
      </c>
      <c r="D1433" s="12" t="s">
        <v>5498</v>
      </c>
      <c r="E1433" s="56">
        <v>1025475</v>
      </c>
      <c r="F1433" s="579" t="s">
        <v>376</v>
      </c>
      <c r="G1433" s="214">
        <v>2919.5707799999996</v>
      </c>
      <c r="H1433" s="560" t="s">
        <v>2707</v>
      </c>
      <c r="K1433" s="425" t="s">
        <v>2707</v>
      </c>
      <c r="L1433" s="95"/>
    </row>
    <row r="1434" spans="1:21">
      <c r="A1434" s="12" t="s">
        <v>5497</v>
      </c>
      <c r="B1434" s="428" t="s">
        <v>3456</v>
      </c>
      <c r="C1434" s="164">
        <v>52100</v>
      </c>
      <c r="D1434" s="12" t="s">
        <v>5498</v>
      </c>
      <c r="E1434" s="56">
        <v>1025476</v>
      </c>
      <c r="F1434" s="579" t="s">
        <v>379</v>
      </c>
      <c r="G1434" s="214">
        <v>3140.1334199999997</v>
      </c>
      <c r="H1434" s="560" t="s">
        <v>2707</v>
      </c>
      <c r="K1434" s="425" t="s">
        <v>2707</v>
      </c>
      <c r="L1434" s="95"/>
    </row>
    <row r="1435" spans="1:21">
      <c r="A1435" s="12" t="s">
        <v>4348</v>
      </c>
      <c r="B1435" s="428" t="s">
        <v>3456</v>
      </c>
      <c r="C1435" s="164">
        <v>52100</v>
      </c>
      <c r="D1435" s="12" t="s">
        <v>5005</v>
      </c>
      <c r="E1435" s="56">
        <v>1024817</v>
      </c>
      <c r="F1435" s="12" t="s">
        <v>2676</v>
      </c>
      <c r="G1435" s="214">
        <v>3777.0958799999994</v>
      </c>
      <c r="H1435" s="560" t="s">
        <v>2707</v>
      </c>
      <c r="K1435" s="425" t="s">
        <v>2707</v>
      </c>
    </row>
    <row r="1436" spans="1:21">
      <c r="A1436" s="12" t="s">
        <v>4348</v>
      </c>
      <c r="B1436" s="428" t="s">
        <v>3456</v>
      </c>
      <c r="C1436" s="164">
        <v>51500</v>
      </c>
      <c r="D1436" s="12" t="s">
        <v>5005</v>
      </c>
      <c r="E1436" s="56">
        <v>1023252</v>
      </c>
      <c r="F1436" s="12" t="s">
        <v>382</v>
      </c>
      <c r="G1436" s="214">
        <v>3415.5745199999992</v>
      </c>
      <c r="H1436" s="560" t="s">
        <v>2707</v>
      </c>
      <c r="K1436" s="425" t="s">
        <v>2707</v>
      </c>
    </row>
    <row r="1437" spans="1:21">
      <c r="A1437" s="12" t="s">
        <v>4479</v>
      </c>
      <c r="B1437" s="12" t="s">
        <v>2749</v>
      </c>
      <c r="C1437" s="164">
        <v>55300</v>
      </c>
      <c r="D1437" s="12" t="s">
        <v>4481</v>
      </c>
      <c r="E1437" s="56" t="s">
        <v>843</v>
      </c>
      <c r="F1437" s="12" t="s">
        <v>844</v>
      </c>
      <c r="G1437" s="214">
        <v>2684.9961719999997</v>
      </c>
      <c r="H1437" s="560" t="s">
        <v>2707</v>
      </c>
      <c r="K1437" s="425" t="s">
        <v>2707</v>
      </c>
      <c r="U1437" s="12" t="s">
        <v>938</v>
      </c>
    </row>
    <row r="1438" spans="1:21">
      <c r="A1438" s="12" t="s">
        <v>4479</v>
      </c>
      <c r="B1438" s="12" t="s">
        <v>2749</v>
      </c>
      <c r="C1438" s="164">
        <v>55300</v>
      </c>
      <c r="D1438" s="12" t="s">
        <v>4482</v>
      </c>
      <c r="E1438" s="56" t="s">
        <v>845</v>
      </c>
      <c r="F1438" s="12" t="s">
        <v>846</v>
      </c>
      <c r="G1438" s="214">
        <v>4026.68406</v>
      </c>
      <c r="H1438" s="560" t="s">
        <v>2707</v>
      </c>
      <c r="K1438" s="425" t="s">
        <v>2707</v>
      </c>
      <c r="U1438" s="12" t="s">
        <v>939</v>
      </c>
    </row>
    <row r="1439" spans="1:21">
      <c r="A1439" s="12" t="s">
        <v>4479</v>
      </c>
      <c r="B1439" s="12" t="s">
        <v>2749</v>
      </c>
      <c r="C1439" s="164">
        <v>55300</v>
      </c>
      <c r="D1439" s="12" t="s">
        <v>4483</v>
      </c>
      <c r="E1439" s="56" t="s">
        <v>847</v>
      </c>
      <c r="F1439" s="12" t="s">
        <v>848</v>
      </c>
      <c r="G1439" s="214">
        <v>4697.5280039999989</v>
      </c>
      <c r="H1439" s="560" t="s">
        <v>2707</v>
      </c>
      <c r="K1439" s="425" t="s">
        <v>2707</v>
      </c>
      <c r="U1439" s="12" t="s">
        <v>940</v>
      </c>
    </row>
    <row r="1440" spans="1:21">
      <c r="A1440" s="12" t="s">
        <v>4479</v>
      </c>
      <c r="B1440" s="12" t="s">
        <v>2749</v>
      </c>
      <c r="C1440" s="164">
        <v>55300</v>
      </c>
      <c r="D1440" s="12" t="s">
        <v>4484</v>
      </c>
      <c r="E1440" s="56" t="s">
        <v>849</v>
      </c>
      <c r="F1440" s="12" t="s">
        <v>850</v>
      </c>
      <c r="G1440" s="214">
        <v>8053.3681200000001</v>
      </c>
      <c r="H1440" s="560" t="s">
        <v>2707</v>
      </c>
      <c r="K1440" s="425" t="s">
        <v>2707</v>
      </c>
      <c r="U1440" s="12" t="s">
        <v>941</v>
      </c>
    </row>
    <row r="1441" spans="1:21">
      <c r="A1441" s="12" t="s">
        <v>4479</v>
      </c>
      <c r="B1441" s="12" t="s">
        <v>2749</v>
      </c>
      <c r="C1441" s="164">
        <v>55300</v>
      </c>
      <c r="D1441" s="12" t="s">
        <v>4485</v>
      </c>
      <c r="E1441" s="56" t="s">
        <v>851</v>
      </c>
      <c r="F1441" s="12" t="s">
        <v>852</v>
      </c>
      <c r="G1441" s="214">
        <v>10065.899951999998</v>
      </c>
      <c r="H1441" s="560" t="s">
        <v>2707</v>
      </c>
      <c r="K1441" s="425" t="s">
        <v>2707</v>
      </c>
      <c r="U1441" s="12" t="s">
        <v>942</v>
      </c>
    </row>
    <row r="1442" spans="1:21">
      <c r="A1442" s="12" t="s">
        <v>4479</v>
      </c>
      <c r="B1442" s="12" t="s">
        <v>2749</v>
      </c>
      <c r="C1442" s="164">
        <v>55300</v>
      </c>
      <c r="D1442" s="12" t="s">
        <v>4480</v>
      </c>
      <c r="E1442" s="56" t="s">
        <v>853</v>
      </c>
      <c r="F1442" s="12" t="s">
        <v>854</v>
      </c>
      <c r="G1442" s="214">
        <v>3305.6078399999992</v>
      </c>
      <c r="H1442" s="560" t="s">
        <v>2707</v>
      </c>
      <c r="K1442" s="425" t="s">
        <v>2707</v>
      </c>
      <c r="U1442" s="12" t="s">
        <v>923</v>
      </c>
    </row>
    <row r="1443" spans="1:21">
      <c r="A1443" s="12" t="s">
        <v>4479</v>
      </c>
      <c r="B1443" s="12" t="s">
        <v>2749</v>
      </c>
      <c r="C1443" s="164">
        <v>55300</v>
      </c>
      <c r="D1443" s="12" t="s">
        <v>4481</v>
      </c>
      <c r="E1443" s="56" t="s">
        <v>855</v>
      </c>
      <c r="F1443" s="12" t="s">
        <v>856</v>
      </c>
      <c r="G1443" s="214">
        <v>5368.3719479999991</v>
      </c>
      <c r="H1443" s="560" t="s">
        <v>2707</v>
      </c>
      <c r="K1443" s="425" t="s">
        <v>2707</v>
      </c>
      <c r="U1443" s="12" t="s">
        <v>933</v>
      </c>
    </row>
    <row r="1444" spans="1:21">
      <c r="A1444" s="12" t="s">
        <v>4479</v>
      </c>
      <c r="B1444" s="12" t="s">
        <v>2749</v>
      </c>
      <c r="C1444" s="164">
        <v>55300</v>
      </c>
      <c r="D1444" s="12" t="s">
        <v>4482</v>
      </c>
      <c r="E1444" s="56" t="s">
        <v>857</v>
      </c>
      <c r="F1444" s="12" t="s">
        <v>858</v>
      </c>
      <c r="G1444" s="214">
        <v>8053.3681200000001</v>
      </c>
      <c r="H1444" s="560" t="s">
        <v>2707</v>
      </c>
      <c r="K1444" s="425" t="s">
        <v>2707</v>
      </c>
      <c r="U1444" s="12" t="s">
        <v>934</v>
      </c>
    </row>
    <row r="1445" spans="1:21">
      <c r="A1445" s="12" t="s">
        <v>4479</v>
      </c>
      <c r="B1445" s="12" t="s">
        <v>2749</v>
      </c>
      <c r="C1445" s="164">
        <v>55300</v>
      </c>
      <c r="D1445" s="12" t="s">
        <v>4483</v>
      </c>
      <c r="E1445" s="56" t="s">
        <v>859</v>
      </c>
      <c r="F1445" s="12" t="s">
        <v>860</v>
      </c>
      <c r="G1445" s="214">
        <v>9395.0560079999977</v>
      </c>
      <c r="H1445" s="560" t="s">
        <v>2707</v>
      </c>
      <c r="K1445" s="425" t="s">
        <v>2707</v>
      </c>
      <c r="U1445" s="12" t="s">
        <v>935</v>
      </c>
    </row>
    <row r="1446" spans="1:21">
      <c r="A1446" s="12" t="s">
        <v>4479</v>
      </c>
      <c r="B1446" s="12" t="s">
        <v>2749</v>
      </c>
      <c r="C1446" s="164">
        <v>55300</v>
      </c>
      <c r="D1446" s="12" t="s">
        <v>4484</v>
      </c>
      <c r="E1446" s="56" t="s">
        <v>861</v>
      </c>
      <c r="F1446" s="12" t="s">
        <v>862</v>
      </c>
      <c r="G1446" s="214">
        <v>15434.271899999998</v>
      </c>
      <c r="H1446" s="560" t="s">
        <v>2707</v>
      </c>
      <c r="K1446" s="425" t="s">
        <v>2707</v>
      </c>
      <c r="U1446" s="12" t="s">
        <v>936</v>
      </c>
    </row>
    <row r="1447" spans="1:21">
      <c r="A1447" s="12" t="s">
        <v>4479</v>
      </c>
      <c r="B1447" s="12" t="s">
        <v>2749</v>
      </c>
      <c r="C1447" s="164">
        <v>55300</v>
      </c>
      <c r="D1447" s="12" t="s">
        <v>4485</v>
      </c>
      <c r="E1447" s="56" t="s">
        <v>863</v>
      </c>
      <c r="F1447" s="12" t="s">
        <v>864</v>
      </c>
      <c r="G1447" s="214">
        <v>18180.843119999998</v>
      </c>
      <c r="H1447" s="560" t="s">
        <v>2707</v>
      </c>
      <c r="K1447" s="425" t="s">
        <v>2707</v>
      </c>
      <c r="U1447" s="12" t="s">
        <v>937</v>
      </c>
    </row>
    <row r="1448" spans="1:21">
      <c r="A1448" s="12" t="s">
        <v>4479</v>
      </c>
      <c r="B1448" s="12" t="s">
        <v>2749</v>
      </c>
      <c r="C1448" s="164">
        <v>55300</v>
      </c>
      <c r="D1448" s="12" t="s">
        <v>4480</v>
      </c>
      <c r="E1448" s="56" t="s">
        <v>865</v>
      </c>
      <c r="F1448" s="12" t="s">
        <v>866</v>
      </c>
      <c r="G1448" s="214">
        <v>6611.2156799999984</v>
      </c>
      <c r="H1448" s="560" t="s">
        <v>2707</v>
      </c>
      <c r="K1448" s="425" t="s">
        <v>2707</v>
      </c>
      <c r="U1448" s="12" t="s">
        <v>924</v>
      </c>
    </row>
    <row r="1449" spans="1:21">
      <c r="A1449" s="12" t="s">
        <v>4479</v>
      </c>
      <c r="B1449" s="12" t="s">
        <v>2749</v>
      </c>
      <c r="C1449" s="164">
        <v>55300</v>
      </c>
      <c r="D1449" s="12" t="s">
        <v>4481</v>
      </c>
      <c r="E1449" s="56" t="s">
        <v>867</v>
      </c>
      <c r="F1449" s="12" t="s">
        <v>868</v>
      </c>
      <c r="G1449" s="214">
        <v>7717.946148</v>
      </c>
      <c r="H1449" s="560" t="s">
        <v>2707</v>
      </c>
      <c r="K1449" s="425" t="s">
        <v>2707</v>
      </c>
      <c r="U1449" s="12" t="s">
        <v>943</v>
      </c>
    </row>
    <row r="1450" spans="1:21">
      <c r="A1450" s="12" t="s">
        <v>4479</v>
      </c>
      <c r="B1450" s="12" t="s">
        <v>2749</v>
      </c>
      <c r="C1450" s="164">
        <v>55300</v>
      </c>
      <c r="D1450" s="12" t="s">
        <v>4482</v>
      </c>
      <c r="E1450" s="56" t="s">
        <v>869</v>
      </c>
      <c r="F1450" s="12" t="s">
        <v>870</v>
      </c>
      <c r="G1450" s="214">
        <v>11409.208235999997</v>
      </c>
      <c r="H1450" s="560" t="s">
        <v>2707</v>
      </c>
      <c r="K1450" s="425" t="s">
        <v>2707</v>
      </c>
      <c r="U1450" s="12" t="s">
        <v>944</v>
      </c>
    </row>
    <row r="1451" spans="1:21">
      <c r="A1451" s="12" t="s">
        <v>4479</v>
      </c>
      <c r="B1451" s="12" t="s">
        <v>2749</v>
      </c>
      <c r="C1451" s="164">
        <v>55300</v>
      </c>
      <c r="D1451" s="12" t="s">
        <v>4483</v>
      </c>
      <c r="E1451" s="56" t="s">
        <v>871</v>
      </c>
      <c r="F1451" s="12" t="s">
        <v>872</v>
      </c>
      <c r="G1451" s="214">
        <v>13421.740067999997</v>
      </c>
      <c r="H1451" s="560" t="s">
        <v>2707</v>
      </c>
      <c r="K1451" s="425" t="s">
        <v>2707</v>
      </c>
      <c r="U1451" s="12" t="s">
        <v>945</v>
      </c>
    </row>
    <row r="1452" spans="1:21">
      <c r="A1452" s="12" t="s">
        <v>4479</v>
      </c>
      <c r="B1452" s="12" t="s">
        <v>2749</v>
      </c>
      <c r="C1452" s="164">
        <v>55300</v>
      </c>
      <c r="D1452" s="12" t="s">
        <v>4484</v>
      </c>
      <c r="E1452" s="56" t="s">
        <v>873</v>
      </c>
      <c r="F1452" s="12" t="s">
        <v>874</v>
      </c>
      <c r="G1452" s="214">
        <v>22816.796075999995</v>
      </c>
      <c r="H1452" s="560" t="s">
        <v>2707</v>
      </c>
      <c r="K1452" s="425" t="s">
        <v>2707</v>
      </c>
      <c r="U1452" s="12" t="s">
        <v>946</v>
      </c>
    </row>
    <row r="1453" spans="1:21">
      <c r="A1453" s="12" t="s">
        <v>4479</v>
      </c>
      <c r="B1453" s="12" t="s">
        <v>2749</v>
      </c>
      <c r="C1453" s="164">
        <v>55300</v>
      </c>
      <c r="D1453" s="12" t="s">
        <v>4485</v>
      </c>
      <c r="E1453" s="56" t="s">
        <v>875</v>
      </c>
      <c r="F1453" s="12" t="s">
        <v>876</v>
      </c>
      <c r="G1453" s="214">
        <v>26841.859739999996</v>
      </c>
      <c r="H1453" s="560" t="s">
        <v>2707</v>
      </c>
      <c r="K1453" s="425" t="s">
        <v>2707</v>
      </c>
      <c r="U1453" s="12" t="s">
        <v>947</v>
      </c>
    </row>
    <row r="1454" spans="1:21">
      <c r="A1454" s="12" t="s">
        <v>4479</v>
      </c>
      <c r="B1454" s="12" t="s">
        <v>2749</v>
      </c>
      <c r="C1454" s="164">
        <v>55300</v>
      </c>
      <c r="D1454" s="12" t="s">
        <v>4480</v>
      </c>
      <c r="E1454" s="56" t="s">
        <v>877</v>
      </c>
      <c r="F1454" s="12" t="s">
        <v>878</v>
      </c>
      <c r="G1454" s="214">
        <v>9916.8235199999981</v>
      </c>
      <c r="H1454" s="560" t="s">
        <v>2707</v>
      </c>
      <c r="K1454" s="425" t="s">
        <v>2707</v>
      </c>
      <c r="U1454" s="12" t="s">
        <v>925</v>
      </c>
    </row>
    <row r="1455" spans="1:21">
      <c r="A1455" s="12" t="s">
        <v>4479</v>
      </c>
      <c r="B1455" s="12" t="s">
        <v>2749</v>
      </c>
      <c r="C1455" s="164">
        <v>55300</v>
      </c>
      <c r="D1455" s="12" t="s">
        <v>4481</v>
      </c>
      <c r="E1455" s="56" t="s">
        <v>879</v>
      </c>
      <c r="F1455" s="12" t="s">
        <v>880</v>
      </c>
      <c r="G1455" s="214">
        <v>10065.899951999998</v>
      </c>
      <c r="H1455" s="560" t="s">
        <v>2707</v>
      </c>
      <c r="K1455" s="425" t="s">
        <v>2707</v>
      </c>
      <c r="U1455" s="12" t="s">
        <v>948</v>
      </c>
    </row>
    <row r="1456" spans="1:21">
      <c r="A1456" s="12" t="s">
        <v>4479</v>
      </c>
      <c r="B1456" s="12" t="s">
        <v>2749</v>
      </c>
      <c r="C1456" s="164">
        <v>55300</v>
      </c>
      <c r="D1456" s="12" t="s">
        <v>4482</v>
      </c>
      <c r="E1456" s="56" t="s">
        <v>881</v>
      </c>
      <c r="F1456" s="12" t="s">
        <v>882</v>
      </c>
      <c r="G1456" s="214">
        <v>15098.849928</v>
      </c>
      <c r="H1456" s="560" t="s">
        <v>2707</v>
      </c>
      <c r="K1456" s="425" t="s">
        <v>2707</v>
      </c>
      <c r="U1456" s="12" t="s">
        <v>949</v>
      </c>
    </row>
    <row r="1457" spans="1:21">
      <c r="A1457" s="12" t="s">
        <v>4479</v>
      </c>
      <c r="B1457" s="12" t="s">
        <v>2749</v>
      </c>
      <c r="C1457" s="164">
        <v>55300</v>
      </c>
      <c r="D1457" s="12" t="s">
        <v>4483</v>
      </c>
      <c r="E1457" s="56" t="s">
        <v>883</v>
      </c>
      <c r="F1457" s="12" t="s">
        <v>884</v>
      </c>
      <c r="G1457" s="214">
        <v>17448.424127999999</v>
      </c>
      <c r="H1457" s="560" t="s">
        <v>2707</v>
      </c>
      <c r="K1457" s="425" t="s">
        <v>2707</v>
      </c>
      <c r="U1457" s="12" t="s">
        <v>950</v>
      </c>
    </row>
    <row r="1458" spans="1:21">
      <c r="A1458" s="12" t="s">
        <v>4479</v>
      </c>
      <c r="B1458" s="12" t="s">
        <v>2749</v>
      </c>
      <c r="C1458" s="164">
        <v>55300</v>
      </c>
      <c r="D1458" s="12" t="s">
        <v>4484</v>
      </c>
      <c r="E1458" s="56" t="s">
        <v>885</v>
      </c>
      <c r="F1458" s="12" t="s">
        <v>886</v>
      </c>
      <c r="G1458" s="214">
        <v>30197.699855999999</v>
      </c>
      <c r="H1458" s="560" t="s">
        <v>2707</v>
      </c>
      <c r="K1458" s="425" t="s">
        <v>2707</v>
      </c>
      <c r="U1458" s="12" t="s">
        <v>951</v>
      </c>
    </row>
    <row r="1459" spans="1:21">
      <c r="A1459" s="12" t="s">
        <v>4479</v>
      </c>
      <c r="B1459" s="12" t="s">
        <v>2749</v>
      </c>
      <c r="C1459" s="164">
        <v>55300</v>
      </c>
      <c r="D1459" s="12" t="s">
        <v>4485</v>
      </c>
      <c r="E1459" s="56" t="s">
        <v>887</v>
      </c>
      <c r="F1459" s="12" t="s">
        <v>888</v>
      </c>
      <c r="G1459" s="214">
        <v>35230.649831999988</v>
      </c>
      <c r="H1459" s="560" t="s">
        <v>2707</v>
      </c>
      <c r="K1459" s="425" t="s">
        <v>2707</v>
      </c>
      <c r="U1459" s="12" t="s">
        <v>952</v>
      </c>
    </row>
    <row r="1460" spans="1:21">
      <c r="A1460" s="12" t="s">
        <v>4479</v>
      </c>
      <c r="B1460" s="12" t="s">
        <v>2749</v>
      </c>
      <c r="C1460" s="164">
        <v>55300</v>
      </c>
      <c r="D1460" s="12" t="s">
        <v>4480</v>
      </c>
      <c r="E1460" s="56" t="s">
        <v>889</v>
      </c>
      <c r="F1460" s="12" t="s">
        <v>890</v>
      </c>
      <c r="G1460" s="214">
        <v>13222.431359999997</v>
      </c>
      <c r="H1460" s="560" t="s">
        <v>2707</v>
      </c>
      <c r="K1460" s="425" t="s">
        <v>2707</v>
      </c>
      <c r="U1460" s="12" t="s">
        <v>926</v>
      </c>
    </row>
    <row r="1461" spans="1:21">
      <c r="A1461" s="12" t="s">
        <v>4479</v>
      </c>
      <c r="B1461" s="12" t="s">
        <v>2749</v>
      </c>
      <c r="C1461" s="164">
        <v>55300</v>
      </c>
      <c r="D1461" s="12" t="s">
        <v>4483</v>
      </c>
      <c r="E1461" s="56" t="s">
        <v>891</v>
      </c>
      <c r="F1461" s="12" t="s">
        <v>892</v>
      </c>
      <c r="G1461" s="214">
        <v>21473.487791999996</v>
      </c>
      <c r="H1461" s="560" t="s">
        <v>2707</v>
      </c>
      <c r="K1461" s="425" t="s">
        <v>2707</v>
      </c>
      <c r="U1461" s="12" t="s">
        <v>953</v>
      </c>
    </row>
    <row r="1462" spans="1:21">
      <c r="A1462" s="12" t="s">
        <v>4479</v>
      </c>
      <c r="B1462" s="12" t="s">
        <v>2749</v>
      </c>
      <c r="C1462" s="164">
        <v>55300</v>
      </c>
      <c r="D1462" s="12" t="s">
        <v>4480</v>
      </c>
      <c r="E1462" s="56" t="s">
        <v>893</v>
      </c>
      <c r="F1462" s="12" t="s">
        <v>894</v>
      </c>
      <c r="G1462" s="214">
        <v>16528.039199999996</v>
      </c>
      <c r="H1462" s="560" t="s">
        <v>2707</v>
      </c>
      <c r="K1462" s="425" t="s">
        <v>2707</v>
      </c>
      <c r="U1462" s="12" t="s">
        <v>927</v>
      </c>
    </row>
    <row r="1463" spans="1:21">
      <c r="A1463" s="12" t="s">
        <v>4479</v>
      </c>
      <c r="B1463" s="12" t="s">
        <v>2749</v>
      </c>
      <c r="C1463" s="164">
        <v>55300</v>
      </c>
      <c r="D1463" s="12" t="s">
        <v>4480</v>
      </c>
      <c r="E1463" s="56" t="s">
        <v>895</v>
      </c>
      <c r="F1463" s="12" t="s">
        <v>896</v>
      </c>
      <c r="G1463" s="214">
        <v>19833.647039999996</v>
      </c>
      <c r="H1463" s="560" t="s">
        <v>2707</v>
      </c>
      <c r="K1463" s="425" t="s">
        <v>2707</v>
      </c>
      <c r="U1463" s="12" t="s">
        <v>928</v>
      </c>
    </row>
    <row r="1464" spans="1:21">
      <c r="A1464" s="12" t="s">
        <v>4479</v>
      </c>
      <c r="B1464" s="12" t="s">
        <v>2749</v>
      </c>
      <c r="C1464" s="164">
        <v>55300</v>
      </c>
      <c r="D1464" s="12" t="s">
        <v>4480</v>
      </c>
      <c r="E1464" s="56" t="s">
        <v>897</v>
      </c>
      <c r="F1464" s="12" t="s">
        <v>898</v>
      </c>
      <c r="G1464" s="214">
        <v>23139.254879999993</v>
      </c>
      <c r="H1464" s="560" t="s">
        <v>2707</v>
      </c>
      <c r="K1464" s="425" t="s">
        <v>2707</v>
      </c>
      <c r="U1464" s="12" t="s">
        <v>929</v>
      </c>
    </row>
    <row r="1465" spans="1:21">
      <c r="A1465" s="12" t="s">
        <v>4479</v>
      </c>
      <c r="B1465" s="12" t="s">
        <v>2749</v>
      </c>
      <c r="C1465" s="164">
        <v>55300</v>
      </c>
      <c r="D1465" s="12" t="s">
        <v>4480</v>
      </c>
      <c r="E1465" s="56" t="s">
        <v>899</v>
      </c>
      <c r="F1465" s="12" t="s">
        <v>900</v>
      </c>
      <c r="G1465" s="214">
        <v>26444.862719999994</v>
      </c>
      <c r="H1465" s="560" t="s">
        <v>2707</v>
      </c>
      <c r="K1465" s="425" t="s">
        <v>2707</v>
      </c>
      <c r="U1465" s="12" t="s">
        <v>930</v>
      </c>
    </row>
    <row r="1466" spans="1:21">
      <c r="A1466" s="12" t="s">
        <v>4479</v>
      </c>
      <c r="B1466" s="12" t="s">
        <v>2749</v>
      </c>
      <c r="C1466" s="164">
        <v>55300</v>
      </c>
      <c r="D1466" s="12" t="s">
        <v>4480</v>
      </c>
      <c r="E1466" s="56" t="s">
        <v>901</v>
      </c>
      <c r="F1466" s="12" t="s">
        <v>902</v>
      </c>
      <c r="G1466" s="214">
        <v>29750.470559999994</v>
      </c>
      <c r="H1466" s="560" t="s">
        <v>2707</v>
      </c>
      <c r="K1466" s="425" t="s">
        <v>2707</v>
      </c>
      <c r="U1466" s="12" t="s">
        <v>931</v>
      </c>
    </row>
    <row r="1467" spans="1:21" s="414" customFormat="1">
      <c r="A1467" s="414" t="s">
        <v>4479</v>
      </c>
      <c r="B1467" s="414" t="s">
        <v>2749</v>
      </c>
      <c r="C1467" s="576">
        <v>55300</v>
      </c>
      <c r="D1467" s="414" t="s">
        <v>4480</v>
      </c>
      <c r="E1467" s="433" t="s">
        <v>903</v>
      </c>
      <c r="F1467" s="414" t="s">
        <v>904</v>
      </c>
      <c r="G1467" s="415">
        <v>33056.078399999991</v>
      </c>
      <c r="H1467" s="561" t="s">
        <v>2707</v>
      </c>
      <c r="K1467" s="427" t="s">
        <v>2707</v>
      </c>
      <c r="U1467" s="414" t="s">
        <v>932</v>
      </c>
    </row>
  </sheetData>
  <autoFilter ref="A4:U1467"/>
  <mergeCells count="3">
    <mergeCell ref="A1:G1"/>
    <mergeCell ref="A2:G2"/>
    <mergeCell ref="J1:K3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K907"/>
  <sheetViews>
    <sheetView topLeftCell="A751" zoomScale="80" zoomScaleNormal="80" workbookViewId="0">
      <selection activeCell="A5" sqref="A5:H786"/>
    </sheetView>
  </sheetViews>
  <sheetFormatPr defaultRowHeight="15"/>
  <cols>
    <col min="1" max="1" width="10.140625" customWidth="1"/>
    <col min="2" max="2" width="6.42578125" bestFit="1" customWidth="1"/>
    <col min="3" max="3" width="52.28515625" bestFit="1" customWidth="1"/>
    <col min="4" max="4" width="18.140625" bestFit="1" customWidth="1"/>
    <col min="5" max="5" width="37.140625" bestFit="1" customWidth="1"/>
    <col min="6" max="6" width="13" customWidth="1"/>
    <col min="7" max="7" width="13.42578125" customWidth="1"/>
    <col min="11" max="11" width="162.42578125" customWidth="1"/>
  </cols>
  <sheetData>
    <row r="1" spans="1:11" ht="26.25">
      <c r="A1" s="997" t="s">
        <v>2739</v>
      </c>
      <c r="B1" s="998"/>
      <c r="C1" s="998"/>
      <c r="D1" s="998"/>
      <c r="E1" s="998"/>
      <c r="F1" s="998"/>
      <c r="G1" s="998"/>
      <c r="H1" s="84"/>
      <c r="I1" s="84"/>
    </row>
    <row r="2" spans="1:11" ht="20.25">
      <c r="A2" s="1004" t="s">
        <v>3720</v>
      </c>
      <c r="B2" s="1005"/>
      <c r="C2" s="1005"/>
      <c r="D2" s="1005"/>
      <c r="E2" s="1005"/>
      <c r="F2" s="1005"/>
      <c r="G2" s="1005"/>
      <c r="H2" s="85"/>
      <c r="I2" s="85"/>
    </row>
    <row r="3" spans="1:11" ht="20.25">
      <c r="A3" s="86"/>
      <c r="B3" s="87"/>
      <c r="C3" s="87"/>
      <c r="D3" s="87"/>
      <c r="E3" s="87"/>
      <c r="F3" s="87"/>
      <c r="G3" s="87"/>
      <c r="H3" s="88"/>
      <c r="I3" s="88"/>
    </row>
    <row r="4" spans="1:11" ht="24">
      <c r="A4" s="89" t="s">
        <v>2740</v>
      </c>
      <c r="B4" s="89" t="s">
        <v>2741</v>
      </c>
      <c r="C4" s="89" t="s">
        <v>2742</v>
      </c>
      <c r="D4" s="89" t="s">
        <v>2733</v>
      </c>
      <c r="E4" s="89" t="s">
        <v>2734</v>
      </c>
      <c r="F4" s="89" t="s">
        <v>2743</v>
      </c>
      <c r="G4" s="89" t="s">
        <v>2744</v>
      </c>
      <c r="H4" s="89" t="s">
        <v>2745</v>
      </c>
      <c r="I4" s="90" t="s">
        <v>2746</v>
      </c>
      <c r="J4" s="90" t="s">
        <v>2747</v>
      </c>
      <c r="K4" s="89" t="s">
        <v>2748</v>
      </c>
    </row>
    <row r="5" spans="1:11">
      <c r="A5" s="91">
        <v>9155</v>
      </c>
      <c r="B5" s="91" t="s">
        <v>2749</v>
      </c>
      <c r="C5" s="92" t="s">
        <v>2750</v>
      </c>
      <c r="D5" s="93">
        <v>1022464</v>
      </c>
      <c r="E5" s="92" t="s">
        <v>1</v>
      </c>
      <c r="F5" s="94">
        <v>5221.2639354818239</v>
      </c>
      <c r="G5" s="94">
        <v>6161.0914438685513</v>
      </c>
      <c r="H5" s="95">
        <v>1</v>
      </c>
      <c r="I5" s="96" t="s">
        <v>2751</v>
      </c>
      <c r="J5" s="96">
        <v>65</v>
      </c>
      <c r="K5" s="97" t="s">
        <v>2752</v>
      </c>
    </row>
    <row r="6" spans="1:11">
      <c r="A6" s="91">
        <v>9155</v>
      </c>
      <c r="B6" s="91" t="s">
        <v>2749</v>
      </c>
      <c r="C6" s="92" t="s">
        <v>2753</v>
      </c>
      <c r="D6" s="93">
        <v>1022465</v>
      </c>
      <c r="E6" s="92" t="s">
        <v>2</v>
      </c>
      <c r="F6" s="94">
        <v>5647.0959188530333</v>
      </c>
      <c r="G6" s="94">
        <v>6663.5731842465784</v>
      </c>
      <c r="H6" s="95">
        <v>1</v>
      </c>
      <c r="I6" s="96" t="s">
        <v>2754</v>
      </c>
      <c r="J6" s="96">
        <v>80</v>
      </c>
      <c r="K6" s="97" t="s">
        <v>2755</v>
      </c>
    </row>
    <row r="7" spans="1:11">
      <c r="A7" s="91">
        <v>9155</v>
      </c>
      <c r="B7" s="91" t="s">
        <v>2749</v>
      </c>
      <c r="C7" s="92" t="s">
        <v>2756</v>
      </c>
      <c r="D7" s="93">
        <v>1022466</v>
      </c>
      <c r="E7" s="92" t="s">
        <v>3</v>
      </c>
      <c r="F7" s="94">
        <v>5326.609129974353</v>
      </c>
      <c r="G7" s="94">
        <v>6285.3987733697359</v>
      </c>
      <c r="H7" s="95">
        <v>1</v>
      </c>
      <c r="I7" s="96" t="s">
        <v>2757</v>
      </c>
      <c r="J7" s="96">
        <v>65</v>
      </c>
      <c r="K7" s="97" t="s">
        <v>2758</v>
      </c>
    </row>
    <row r="8" spans="1:11">
      <c r="A8" s="91">
        <v>9155</v>
      </c>
      <c r="B8" s="91" t="s">
        <v>2749</v>
      </c>
      <c r="C8" s="92" t="s">
        <v>2759</v>
      </c>
      <c r="D8" s="93">
        <v>1022467</v>
      </c>
      <c r="E8" s="92" t="s">
        <v>4</v>
      </c>
      <c r="F8" s="94">
        <v>5762.8272592814437</v>
      </c>
      <c r="G8" s="94">
        <v>6800.1361659521035</v>
      </c>
      <c r="H8" s="95">
        <v>1</v>
      </c>
      <c r="I8" s="96" t="s">
        <v>2751</v>
      </c>
      <c r="J8" s="96">
        <v>155</v>
      </c>
      <c r="K8" s="97" t="s">
        <v>2760</v>
      </c>
    </row>
    <row r="9" spans="1:11">
      <c r="A9" s="91">
        <v>9155</v>
      </c>
      <c r="B9" s="91" t="s">
        <v>2749</v>
      </c>
      <c r="C9" s="92" t="s">
        <v>2761</v>
      </c>
      <c r="D9" s="93">
        <v>1022468</v>
      </c>
      <c r="E9" s="92" t="s">
        <v>5</v>
      </c>
      <c r="F9" s="94">
        <v>4274.9521426742176</v>
      </c>
      <c r="G9" s="94">
        <v>5044.4435283555767</v>
      </c>
      <c r="H9" s="95">
        <v>1</v>
      </c>
      <c r="I9" s="96" t="s">
        <v>2751</v>
      </c>
      <c r="J9" s="96">
        <v>160</v>
      </c>
      <c r="K9" s="97" t="s">
        <v>2762</v>
      </c>
    </row>
    <row r="10" spans="1:11">
      <c r="A10" s="91">
        <v>9155</v>
      </c>
      <c r="B10" s="91" t="s">
        <v>2749</v>
      </c>
      <c r="C10" s="92" t="s">
        <v>2761</v>
      </c>
      <c r="D10" s="93">
        <v>1022469</v>
      </c>
      <c r="E10" s="92" t="s">
        <v>6</v>
      </c>
      <c r="F10" s="94">
        <v>4672.622109434612</v>
      </c>
      <c r="G10" s="94">
        <v>5513.6940891328413</v>
      </c>
      <c r="H10" s="95">
        <v>1</v>
      </c>
      <c r="I10" s="96" t="s">
        <v>2754</v>
      </c>
      <c r="J10" s="96">
        <v>265</v>
      </c>
      <c r="K10" s="97" t="s">
        <v>2763</v>
      </c>
    </row>
    <row r="11" spans="1:11">
      <c r="A11" s="91">
        <v>9155</v>
      </c>
      <c r="B11" s="91" t="s">
        <v>2749</v>
      </c>
      <c r="C11" s="92" t="s">
        <v>2761</v>
      </c>
      <c r="D11" s="93">
        <v>1022470</v>
      </c>
      <c r="E11" s="92" t="s">
        <v>7</v>
      </c>
      <c r="F11" s="94">
        <v>4593.672924857181</v>
      </c>
      <c r="G11" s="94">
        <v>5420.5340513314732</v>
      </c>
      <c r="H11" s="95">
        <v>1</v>
      </c>
      <c r="I11" s="96" t="s">
        <v>2754</v>
      </c>
      <c r="J11" s="96">
        <v>275</v>
      </c>
      <c r="K11" s="97" t="s">
        <v>2764</v>
      </c>
    </row>
    <row r="12" spans="1:11">
      <c r="A12" s="91">
        <v>9155</v>
      </c>
      <c r="B12" s="91" t="s">
        <v>2749</v>
      </c>
      <c r="C12" s="92" t="s">
        <v>2761</v>
      </c>
      <c r="D12" s="93">
        <v>1022471</v>
      </c>
      <c r="E12" s="92" t="s">
        <v>8</v>
      </c>
      <c r="F12" s="94">
        <v>5010.349176793623</v>
      </c>
      <c r="G12" s="94">
        <v>5912.2120286164745</v>
      </c>
      <c r="H12" s="95">
        <v>1</v>
      </c>
      <c r="I12" s="96" t="s">
        <v>2751</v>
      </c>
      <c r="J12" s="96">
        <v>155</v>
      </c>
      <c r="K12" s="97" t="s">
        <v>2765</v>
      </c>
    </row>
    <row r="13" spans="1:11">
      <c r="A13" s="91">
        <v>9155</v>
      </c>
      <c r="B13" s="91" t="s">
        <v>2749</v>
      </c>
      <c r="C13" s="92" t="s">
        <v>2761</v>
      </c>
      <c r="D13" s="93">
        <v>1022472</v>
      </c>
      <c r="E13" s="92" t="s">
        <v>9</v>
      </c>
      <c r="F13" s="94">
        <v>6163.8844847860828</v>
      </c>
      <c r="G13" s="94">
        <v>7273.3836920475778</v>
      </c>
      <c r="H13" s="95">
        <v>1</v>
      </c>
      <c r="I13" s="96" t="s">
        <v>2754</v>
      </c>
      <c r="J13" s="96">
        <v>265</v>
      </c>
      <c r="K13" s="97" t="s">
        <v>2766</v>
      </c>
    </row>
    <row r="14" spans="1:11">
      <c r="A14" s="91">
        <v>9155</v>
      </c>
      <c r="B14" s="91" t="s">
        <v>2749</v>
      </c>
      <c r="C14" s="92" t="s">
        <v>2761</v>
      </c>
      <c r="D14" s="93">
        <v>1022473</v>
      </c>
      <c r="E14" s="92" t="s">
        <v>10</v>
      </c>
      <c r="F14" s="94">
        <v>6561.5544515464753</v>
      </c>
      <c r="G14" s="94">
        <v>7742.6342528248406</v>
      </c>
      <c r="H14" s="95">
        <v>1</v>
      </c>
      <c r="I14" s="96" t="s">
        <v>2754</v>
      </c>
      <c r="J14" s="96">
        <v>180</v>
      </c>
      <c r="K14" s="97" t="s">
        <v>2767</v>
      </c>
    </row>
    <row r="15" spans="1:11">
      <c r="A15" s="91">
        <v>9155</v>
      </c>
      <c r="B15" s="91" t="s">
        <v>2749</v>
      </c>
      <c r="C15" s="92" t="s">
        <v>2761</v>
      </c>
      <c r="D15" s="93">
        <v>1022474</v>
      </c>
      <c r="E15" s="92" t="s">
        <v>11</v>
      </c>
      <c r="F15" s="94">
        <v>6561.5544515464753</v>
      </c>
      <c r="G15" s="94">
        <v>7742.6342528248406</v>
      </c>
      <c r="H15" s="95">
        <v>1</v>
      </c>
      <c r="I15" s="96" t="s">
        <v>2754</v>
      </c>
      <c r="J15" s="96">
        <v>270</v>
      </c>
      <c r="K15" s="97" t="s">
        <v>2768</v>
      </c>
    </row>
    <row r="16" spans="1:11">
      <c r="A16" s="91">
        <v>9155</v>
      </c>
      <c r="B16" s="91" t="s">
        <v>2749</v>
      </c>
      <c r="C16" s="92" t="s">
        <v>2761</v>
      </c>
      <c r="D16" s="93">
        <v>1022475</v>
      </c>
      <c r="E16" s="92" t="s">
        <v>12</v>
      </c>
      <c r="F16" s="94">
        <v>6959.2244183068697</v>
      </c>
      <c r="G16" s="94">
        <v>8211.8848136021061</v>
      </c>
      <c r="H16" s="95">
        <v>1</v>
      </c>
      <c r="I16" s="96" t="s">
        <v>2751</v>
      </c>
      <c r="J16" s="96">
        <v>170</v>
      </c>
      <c r="K16" s="97" t="s">
        <v>2769</v>
      </c>
    </row>
    <row r="17" spans="1:11">
      <c r="A17" s="91">
        <v>9155</v>
      </c>
      <c r="B17" s="91" t="s">
        <v>2749</v>
      </c>
      <c r="C17" s="92" t="s">
        <v>2770</v>
      </c>
      <c r="D17" s="93">
        <v>1022476</v>
      </c>
      <c r="E17" s="92" t="s">
        <v>13</v>
      </c>
      <c r="F17" s="94">
        <v>3976.6996676039266</v>
      </c>
      <c r="G17" s="94">
        <v>4692.5056077726331</v>
      </c>
      <c r="H17" s="95">
        <v>1</v>
      </c>
      <c r="I17" s="96" t="s">
        <v>2751</v>
      </c>
      <c r="J17" s="96">
        <v>175</v>
      </c>
      <c r="K17" s="97" t="s">
        <v>2771</v>
      </c>
    </row>
    <row r="18" spans="1:11">
      <c r="A18" s="91">
        <v>9155</v>
      </c>
      <c r="B18" s="91" t="s">
        <v>2749</v>
      </c>
      <c r="C18" s="92" t="s">
        <v>2770</v>
      </c>
      <c r="D18" s="93">
        <v>1022477</v>
      </c>
      <c r="E18" s="92" t="s">
        <v>14</v>
      </c>
      <c r="F18" s="94">
        <v>4175.5346509841211</v>
      </c>
      <c r="G18" s="94">
        <v>4927.1308881612631</v>
      </c>
      <c r="H18" s="95">
        <v>1</v>
      </c>
      <c r="I18" s="96" t="s">
        <v>2754</v>
      </c>
      <c r="J18" s="96">
        <v>280</v>
      </c>
      <c r="K18" s="97" t="s">
        <v>2772</v>
      </c>
    </row>
    <row r="19" spans="1:11">
      <c r="A19" s="91">
        <v>9155</v>
      </c>
      <c r="B19" s="91" t="s">
        <v>2749</v>
      </c>
      <c r="C19" s="92" t="s">
        <v>2770</v>
      </c>
      <c r="D19" s="93">
        <v>1022478</v>
      </c>
      <c r="E19" s="92" t="s">
        <v>15</v>
      </c>
      <c r="F19" s="94">
        <v>5965.0495014058879</v>
      </c>
      <c r="G19" s="94">
        <v>7038.7584116589469</v>
      </c>
      <c r="H19" s="95">
        <v>1</v>
      </c>
      <c r="I19" s="96" t="s">
        <v>2754</v>
      </c>
      <c r="J19" s="96">
        <v>290</v>
      </c>
      <c r="K19" s="97" t="s">
        <v>2773</v>
      </c>
    </row>
    <row r="20" spans="1:11">
      <c r="A20" s="91">
        <v>9155</v>
      </c>
      <c r="B20" s="91" t="s">
        <v>2749</v>
      </c>
      <c r="C20" s="92" t="s">
        <v>2770</v>
      </c>
      <c r="D20" s="93">
        <v>1022479</v>
      </c>
      <c r="E20" s="92" t="s">
        <v>16</v>
      </c>
      <c r="F20" s="94">
        <v>6163.8844847860828</v>
      </c>
      <c r="G20" s="94">
        <v>7273.3836920475778</v>
      </c>
      <c r="H20" s="95">
        <v>1</v>
      </c>
      <c r="I20" s="96" t="s">
        <v>2751</v>
      </c>
      <c r="J20" s="96">
        <v>170</v>
      </c>
      <c r="K20" s="97" t="s">
        <v>2774</v>
      </c>
    </row>
    <row r="21" spans="1:11">
      <c r="A21" s="91">
        <v>9155</v>
      </c>
      <c r="B21" s="91" t="s">
        <v>2749</v>
      </c>
      <c r="C21" s="92" t="s">
        <v>2756</v>
      </c>
      <c r="D21" s="93">
        <v>1022480</v>
      </c>
      <c r="E21" s="92" t="s">
        <v>17</v>
      </c>
      <c r="F21" s="94">
        <v>4759.822308901872</v>
      </c>
      <c r="G21" s="94">
        <v>5616.5903245042091</v>
      </c>
      <c r="H21" s="95">
        <v>1</v>
      </c>
      <c r="I21" s="96" t="s">
        <v>2754</v>
      </c>
      <c r="J21" s="96">
        <v>280</v>
      </c>
      <c r="K21" s="97" t="s">
        <v>2775</v>
      </c>
    </row>
    <row r="22" spans="1:11">
      <c r="A22" s="91">
        <v>9155</v>
      </c>
      <c r="B22" s="91" t="s">
        <v>2749</v>
      </c>
      <c r="C22" s="92" t="s">
        <v>2756</v>
      </c>
      <c r="D22" s="93">
        <v>1022481</v>
      </c>
      <c r="E22" s="92" t="s">
        <v>18</v>
      </c>
      <c r="F22" s="94">
        <v>5020.9596924326488</v>
      </c>
      <c r="G22" s="94">
        <v>5924.7324370705255</v>
      </c>
      <c r="H22" s="95">
        <v>1</v>
      </c>
      <c r="I22" s="96" t="s">
        <v>2751</v>
      </c>
      <c r="J22" s="96">
        <v>85</v>
      </c>
      <c r="K22" s="97" t="s">
        <v>2776</v>
      </c>
    </row>
    <row r="23" spans="1:11">
      <c r="A23" s="91">
        <v>9155</v>
      </c>
      <c r="B23" s="91" t="s">
        <v>2749</v>
      </c>
      <c r="C23" s="92" t="s">
        <v>2756</v>
      </c>
      <c r="D23" s="93">
        <v>1022482</v>
      </c>
      <c r="E23" s="92" t="s">
        <v>19</v>
      </c>
      <c r="F23" s="94">
        <v>5786.5670214206057</v>
      </c>
      <c r="G23" s="94">
        <v>6828.1490852763145</v>
      </c>
      <c r="H23" s="95">
        <v>1</v>
      </c>
      <c r="I23" s="96" t="s">
        <v>2754</v>
      </c>
      <c r="J23" s="96">
        <v>110</v>
      </c>
      <c r="K23" s="97" t="s">
        <v>2777</v>
      </c>
    </row>
    <row r="24" spans="1:11">
      <c r="A24" s="91">
        <v>9155</v>
      </c>
      <c r="B24" s="91" t="s">
        <v>2749</v>
      </c>
      <c r="C24" s="92" t="s">
        <v>2756</v>
      </c>
      <c r="D24" s="93">
        <v>1022483</v>
      </c>
      <c r="E24" s="92" t="s">
        <v>20</v>
      </c>
      <c r="F24" s="94">
        <v>5923.0706537207834</v>
      </c>
      <c r="G24" s="94">
        <v>6989.2233713905243</v>
      </c>
      <c r="H24" s="95">
        <v>1</v>
      </c>
      <c r="I24" s="96" t="s">
        <v>2757</v>
      </c>
      <c r="J24" s="96">
        <v>70</v>
      </c>
      <c r="K24" s="97" t="s">
        <v>2778</v>
      </c>
    </row>
    <row r="25" spans="1:11">
      <c r="A25" s="91">
        <v>9155</v>
      </c>
      <c r="B25" s="91" t="s">
        <v>2749</v>
      </c>
      <c r="C25" s="92" t="s">
        <v>2756</v>
      </c>
      <c r="D25" s="93">
        <v>1022484</v>
      </c>
      <c r="E25" s="92" t="s">
        <v>21</v>
      </c>
      <c r="F25" s="94">
        <v>5458.6615568734378</v>
      </c>
      <c r="G25" s="94">
        <v>6441.2206371106568</v>
      </c>
      <c r="H25" s="95">
        <v>1</v>
      </c>
      <c r="I25" s="96" t="s">
        <v>2751</v>
      </c>
      <c r="J25" s="96">
        <v>155</v>
      </c>
      <c r="K25" s="97" t="s">
        <v>2779</v>
      </c>
    </row>
    <row r="26" spans="1:11">
      <c r="A26" s="91">
        <v>9155</v>
      </c>
      <c r="B26" s="91" t="s">
        <v>2749</v>
      </c>
      <c r="C26" s="92" t="s">
        <v>2756</v>
      </c>
      <c r="D26" s="93">
        <v>1022485</v>
      </c>
      <c r="E26" s="92" t="s">
        <v>22</v>
      </c>
      <c r="F26" s="94">
        <v>6500.2436207291476</v>
      </c>
      <c r="G26" s="94">
        <v>7670.2874724603935</v>
      </c>
      <c r="H26" s="95">
        <v>1</v>
      </c>
      <c r="I26" s="96" t="s">
        <v>2751</v>
      </c>
      <c r="J26" s="96">
        <v>160</v>
      </c>
      <c r="K26" s="97" t="s">
        <v>2780</v>
      </c>
    </row>
    <row r="27" spans="1:11">
      <c r="A27" s="91">
        <v>9155</v>
      </c>
      <c r="B27" s="91" t="s">
        <v>2749</v>
      </c>
      <c r="C27" s="92" t="s">
        <v>2756</v>
      </c>
      <c r="D27" s="93">
        <v>1022486</v>
      </c>
      <c r="E27" s="92" t="s">
        <v>23</v>
      </c>
      <c r="F27" s="94">
        <v>6679.7755719065553</v>
      </c>
      <c r="G27" s="94">
        <v>7882.1351748497345</v>
      </c>
      <c r="H27" s="95">
        <v>1</v>
      </c>
      <c r="I27" s="96" t="s">
        <v>2754</v>
      </c>
      <c r="J27" s="96">
        <v>265</v>
      </c>
      <c r="K27" s="97" t="s">
        <v>2781</v>
      </c>
    </row>
    <row r="28" spans="1:11">
      <c r="A28" s="91">
        <v>9155</v>
      </c>
      <c r="B28" s="91" t="s">
        <v>2749</v>
      </c>
      <c r="C28" s="92" t="s">
        <v>2756</v>
      </c>
      <c r="D28" s="93">
        <v>1022487</v>
      </c>
      <c r="E28" s="92" t="s">
        <v>24</v>
      </c>
      <c r="F28" s="94">
        <v>6675.3243665054624</v>
      </c>
      <c r="G28" s="94">
        <v>7876.8827524764456</v>
      </c>
      <c r="H28" s="95">
        <v>1</v>
      </c>
      <c r="I28" s="96" t="s">
        <v>2754</v>
      </c>
      <c r="J28" s="96">
        <v>275</v>
      </c>
      <c r="K28" s="97" t="s">
        <v>2782</v>
      </c>
    </row>
    <row r="29" spans="1:11">
      <c r="A29" s="91">
        <v>9155</v>
      </c>
      <c r="B29" s="91" t="s">
        <v>2749</v>
      </c>
      <c r="C29" s="92" t="s">
        <v>2756</v>
      </c>
      <c r="D29" s="93">
        <v>1022488</v>
      </c>
      <c r="E29" s="92" t="s">
        <v>25</v>
      </c>
      <c r="F29" s="94">
        <v>7705.0365492915898</v>
      </c>
      <c r="G29" s="94">
        <v>9091.9431281640755</v>
      </c>
      <c r="H29" s="95">
        <v>1</v>
      </c>
      <c r="I29" s="96" t="s">
        <v>2751</v>
      </c>
      <c r="J29" s="96">
        <v>155</v>
      </c>
      <c r="K29" s="97" t="s">
        <v>2783</v>
      </c>
    </row>
    <row r="30" spans="1:11">
      <c r="A30" s="91">
        <v>9155</v>
      </c>
      <c r="B30" s="91" t="s">
        <v>2749</v>
      </c>
      <c r="C30" s="92" t="s">
        <v>2756</v>
      </c>
      <c r="D30" s="93">
        <v>1022489</v>
      </c>
      <c r="E30" s="92" t="s">
        <v>26</v>
      </c>
      <c r="F30" s="94">
        <v>7896.4383815385809</v>
      </c>
      <c r="G30" s="94">
        <v>9317.7972902155252</v>
      </c>
      <c r="H30" s="95">
        <v>1</v>
      </c>
      <c r="I30" s="96" t="s">
        <v>2754</v>
      </c>
      <c r="J30" s="96">
        <v>265</v>
      </c>
      <c r="K30" s="97" t="s">
        <v>2784</v>
      </c>
    </row>
    <row r="31" spans="1:11">
      <c r="A31" s="91">
        <v>9155</v>
      </c>
      <c r="B31" s="91" t="s">
        <v>2749</v>
      </c>
      <c r="C31" s="92" t="s">
        <v>2756</v>
      </c>
      <c r="D31" s="93">
        <v>1022490</v>
      </c>
      <c r="E31" s="92" t="s">
        <v>27</v>
      </c>
      <c r="F31" s="94">
        <v>7311.846738861731</v>
      </c>
      <c r="G31" s="94">
        <v>8627.9791518568418</v>
      </c>
      <c r="H31" s="95">
        <v>1</v>
      </c>
      <c r="I31" s="96" t="s">
        <v>2754</v>
      </c>
      <c r="J31" s="96">
        <v>180</v>
      </c>
      <c r="K31" s="97" t="s">
        <v>2785</v>
      </c>
    </row>
    <row r="32" spans="1:11">
      <c r="A32" s="91">
        <v>9155</v>
      </c>
      <c r="B32" s="91" t="s">
        <v>2749</v>
      </c>
      <c r="C32" s="92" t="s">
        <v>2756</v>
      </c>
      <c r="D32" s="93">
        <v>1022491</v>
      </c>
      <c r="E32" s="92" t="s">
        <v>28</v>
      </c>
      <c r="F32" s="94">
        <v>8139.7709434649869</v>
      </c>
      <c r="G32" s="94">
        <v>9604.9297132886841</v>
      </c>
      <c r="H32" s="95">
        <v>1</v>
      </c>
      <c r="I32" s="96" t="s">
        <v>2754</v>
      </c>
      <c r="J32" s="96">
        <v>270</v>
      </c>
      <c r="K32" s="97" t="s">
        <v>2786</v>
      </c>
    </row>
    <row r="33" spans="1:11">
      <c r="A33" s="91">
        <v>9155</v>
      </c>
      <c r="B33" s="91" t="s">
        <v>2749</v>
      </c>
      <c r="C33" s="92" t="s">
        <v>2756</v>
      </c>
      <c r="D33" s="93">
        <v>1022492</v>
      </c>
      <c r="E33" s="92" t="s">
        <v>29</v>
      </c>
      <c r="F33" s="94">
        <v>8215.4414352835647</v>
      </c>
      <c r="G33" s="94">
        <v>9694.2208936346051</v>
      </c>
      <c r="H33" s="95">
        <v>1</v>
      </c>
      <c r="I33" s="96" t="s">
        <v>2751</v>
      </c>
      <c r="J33" s="96">
        <v>170</v>
      </c>
      <c r="K33" s="97" t="s">
        <v>2787</v>
      </c>
    </row>
    <row r="34" spans="1:11">
      <c r="A34" s="91">
        <v>9155</v>
      </c>
      <c r="B34" s="91" t="s">
        <v>2749</v>
      </c>
      <c r="C34" s="92" t="s">
        <v>2788</v>
      </c>
      <c r="D34" s="93">
        <v>1022493</v>
      </c>
      <c r="E34" s="92" t="s">
        <v>30</v>
      </c>
      <c r="F34" s="94">
        <v>5368.1537137178857</v>
      </c>
      <c r="G34" s="94">
        <v>6334.4213821871044</v>
      </c>
      <c r="H34" s="95">
        <v>1</v>
      </c>
      <c r="I34" s="96" t="s">
        <v>2751</v>
      </c>
      <c r="J34" s="96">
        <v>175</v>
      </c>
      <c r="K34" s="97" t="s">
        <v>2789</v>
      </c>
    </row>
    <row r="35" spans="1:11">
      <c r="A35" s="91">
        <v>9155</v>
      </c>
      <c r="B35" s="91" t="s">
        <v>2749</v>
      </c>
      <c r="C35" s="92" t="s">
        <v>2788</v>
      </c>
      <c r="D35" s="93">
        <v>1022494</v>
      </c>
      <c r="E35" s="92" t="s">
        <v>31</v>
      </c>
      <c r="F35" s="94">
        <v>6883.0472852231242</v>
      </c>
      <c r="G35" s="94">
        <v>8121.9957965632857</v>
      </c>
      <c r="H35" s="95">
        <v>1</v>
      </c>
      <c r="I35" s="96" t="s">
        <v>2754</v>
      </c>
      <c r="J35" s="96">
        <v>280</v>
      </c>
      <c r="K35" s="97" t="s">
        <v>2790</v>
      </c>
    </row>
    <row r="36" spans="1:11">
      <c r="A36" s="91">
        <v>9155</v>
      </c>
      <c r="B36" s="91" t="s">
        <v>2749</v>
      </c>
      <c r="C36" s="92" t="s">
        <v>2788</v>
      </c>
      <c r="D36" s="93">
        <v>1022495</v>
      </c>
      <c r="E36" s="92" t="s">
        <v>32</v>
      </c>
      <c r="F36" s="94">
        <v>5682.7055620617757</v>
      </c>
      <c r="G36" s="94">
        <v>6705.5925632328945</v>
      </c>
      <c r="H36" s="95">
        <v>1</v>
      </c>
      <c r="I36" s="96" t="s">
        <v>2754</v>
      </c>
      <c r="J36" s="96">
        <v>290</v>
      </c>
      <c r="K36" s="97" t="s">
        <v>2791</v>
      </c>
    </row>
    <row r="37" spans="1:11">
      <c r="A37" s="91">
        <v>9155</v>
      </c>
      <c r="B37" s="91" t="s">
        <v>2749</v>
      </c>
      <c r="C37" s="92" t="s">
        <v>2788</v>
      </c>
      <c r="D37" s="93">
        <v>1022496</v>
      </c>
      <c r="E37" s="92" t="s">
        <v>33</v>
      </c>
      <c r="F37" s="94">
        <v>7291.0744469899628</v>
      </c>
      <c r="G37" s="94">
        <v>8603.4678474481552</v>
      </c>
      <c r="H37" s="95">
        <v>1</v>
      </c>
      <c r="I37" s="96" t="s">
        <v>2751</v>
      </c>
      <c r="J37" s="96">
        <v>170</v>
      </c>
      <c r="K37" s="97" t="s">
        <v>2792</v>
      </c>
    </row>
    <row r="38" spans="1:11">
      <c r="A38" s="91">
        <v>9155</v>
      </c>
      <c r="B38" s="91" t="s">
        <v>2749</v>
      </c>
      <c r="C38" s="92" t="s">
        <v>2788</v>
      </c>
      <c r="D38" s="93">
        <v>1022497</v>
      </c>
      <c r="E38" s="92" t="s">
        <v>34</v>
      </c>
      <c r="F38" s="94">
        <v>8111.579975924732</v>
      </c>
      <c r="G38" s="94">
        <v>9571.6643715911832</v>
      </c>
      <c r="H38" s="95">
        <v>1</v>
      </c>
      <c r="I38" s="96" t="s">
        <v>2754</v>
      </c>
      <c r="J38" s="96">
        <v>280</v>
      </c>
      <c r="K38" s="97" t="s">
        <v>2793</v>
      </c>
    </row>
    <row r="39" spans="1:11">
      <c r="A39" s="91">
        <v>9155</v>
      </c>
      <c r="B39" s="91" t="s">
        <v>2749</v>
      </c>
      <c r="C39" s="92" t="s">
        <v>2788</v>
      </c>
      <c r="D39" s="93">
        <v>1022498</v>
      </c>
      <c r="E39" s="92" t="s">
        <v>35</v>
      </c>
      <c r="F39" s="94">
        <v>8752.5535536820917</v>
      </c>
      <c r="G39" s="94">
        <v>10328.013193344868</v>
      </c>
      <c r="H39" s="95">
        <v>1</v>
      </c>
      <c r="I39" s="96" t="s">
        <v>2751</v>
      </c>
      <c r="J39" s="96">
        <v>80</v>
      </c>
      <c r="K39" s="97" t="s">
        <v>2794</v>
      </c>
    </row>
    <row r="40" spans="1:11">
      <c r="A40" s="91">
        <v>9155</v>
      </c>
      <c r="B40" s="91" t="s">
        <v>2749</v>
      </c>
      <c r="C40" s="92" t="s">
        <v>2795</v>
      </c>
      <c r="D40" s="93">
        <v>1022499</v>
      </c>
      <c r="E40" s="92" t="s">
        <v>36</v>
      </c>
      <c r="F40" s="94">
        <v>6381.725753342329</v>
      </c>
      <c r="G40" s="94">
        <v>7530.4363889439483</v>
      </c>
      <c r="H40" s="95">
        <v>1</v>
      </c>
      <c r="I40" s="96" t="s">
        <v>2754</v>
      </c>
      <c r="J40" s="96">
        <v>95</v>
      </c>
      <c r="K40" s="97" t="s">
        <v>2796</v>
      </c>
    </row>
    <row r="41" spans="1:11">
      <c r="A41" s="91">
        <v>9155</v>
      </c>
      <c r="B41" s="91" t="s">
        <v>2749</v>
      </c>
      <c r="C41" s="92" t="s">
        <v>2797</v>
      </c>
      <c r="D41" s="93">
        <v>1022500</v>
      </c>
      <c r="E41" s="92" t="s">
        <v>37</v>
      </c>
      <c r="F41" s="94">
        <v>7341.5214415356822</v>
      </c>
      <c r="G41" s="94">
        <v>8662.9953010121044</v>
      </c>
      <c r="H41" s="95">
        <v>1</v>
      </c>
      <c r="I41" s="96" t="s">
        <v>2751</v>
      </c>
      <c r="J41" s="96">
        <v>95</v>
      </c>
      <c r="K41" s="97" t="s">
        <v>2798</v>
      </c>
    </row>
    <row r="42" spans="1:11">
      <c r="A42" s="91">
        <v>9155</v>
      </c>
      <c r="B42" s="91" t="s">
        <v>2749</v>
      </c>
      <c r="C42" s="92" t="s">
        <v>2795</v>
      </c>
      <c r="D42" s="93">
        <v>1022501</v>
      </c>
      <c r="E42" s="92" t="s">
        <v>38</v>
      </c>
      <c r="F42" s="94">
        <v>6779.3957201027197</v>
      </c>
      <c r="G42" s="94">
        <v>7999.6869497212092</v>
      </c>
      <c r="H42" s="95">
        <v>1</v>
      </c>
      <c r="I42" s="96" t="s">
        <v>2754</v>
      </c>
      <c r="J42" s="96">
        <v>120</v>
      </c>
      <c r="K42" s="97" t="s">
        <v>2799</v>
      </c>
    </row>
    <row r="43" spans="1:11">
      <c r="A43" s="91">
        <v>9155</v>
      </c>
      <c r="B43" s="91" t="s">
        <v>2749</v>
      </c>
      <c r="C43" s="92" t="s">
        <v>2797</v>
      </c>
      <c r="D43" s="93">
        <v>1022502</v>
      </c>
      <c r="E43" s="92" t="s">
        <v>39</v>
      </c>
      <c r="F43" s="94">
        <v>7921.6618788114401</v>
      </c>
      <c r="G43" s="94">
        <v>9347.5610169974989</v>
      </c>
      <c r="H43" s="95">
        <v>1</v>
      </c>
      <c r="I43" s="96" t="s">
        <v>2751</v>
      </c>
      <c r="J43" s="96">
        <v>165</v>
      </c>
      <c r="K43" s="97" t="s">
        <v>2800</v>
      </c>
    </row>
    <row r="44" spans="1:11">
      <c r="A44" s="91">
        <v>9155</v>
      </c>
      <c r="B44" s="91" t="s">
        <v>2749</v>
      </c>
      <c r="C44" s="92" t="s">
        <v>2795</v>
      </c>
      <c r="D44" s="93">
        <v>1022503</v>
      </c>
      <c r="E44" s="92" t="s">
        <v>40</v>
      </c>
      <c r="F44" s="94">
        <v>9444.6617105593232</v>
      </c>
      <c r="G44" s="94">
        <v>11144.700818460002</v>
      </c>
      <c r="H44" s="95">
        <v>1</v>
      </c>
      <c r="I44" s="96" t="s">
        <v>2751</v>
      </c>
      <c r="J44" s="96">
        <v>165</v>
      </c>
      <c r="K44" s="97" t="s">
        <v>2801</v>
      </c>
    </row>
    <row r="45" spans="1:11">
      <c r="A45" s="91">
        <v>9155</v>
      </c>
      <c r="B45" s="91" t="s">
        <v>2749</v>
      </c>
      <c r="C45" s="92" t="s">
        <v>2797</v>
      </c>
      <c r="D45" s="93">
        <v>1022504</v>
      </c>
      <c r="E45" s="92" t="s">
        <v>41</v>
      </c>
      <c r="F45" s="94">
        <v>10654.701995082403</v>
      </c>
      <c r="G45" s="94">
        <v>12572.548354197235</v>
      </c>
      <c r="H45" s="95">
        <v>1</v>
      </c>
      <c r="I45" s="96" t="s">
        <v>2751</v>
      </c>
      <c r="J45" s="96">
        <v>160</v>
      </c>
      <c r="K45" s="97" t="s">
        <v>2802</v>
      </c>
    </row>
    <row r="46" spans="1:11">
      <c r="A46" s="91">
        <v>9155</v>
      </c>
      <c r="B46" s="91" t="s">
        <v>2749</v>
      </c>
      <c r="C46" s="92" t="s">
        <v>2795</v>
      </c>
      <c r="D46" s="93">
        <v>1022505</v>
      </c>
      <c r="E46" s="92" t="s">
        <v>42</v>
      </c>
      <c r="F46" s="94">
        <v>10240.001644080105</v>
      </c>
      <c r="G46" s="94">
        <v>12083.201940014524</v>
      </c>
      <c r="H46" s="95">
        <v>1</v>
      </c>
      <c r="I46" s="96" t="s">
        <v>2754</v>
      </c>
      <c r="J46" s="96">
        <v>281</v>
      </c>
      <c r="K46" s="97" t="s">
        <v>2803</v>
      </c>
    </row>
    <row r="47" spans="1:11" ht="22.5">
      <c r="A47" s="91">
        <v>9155</v>
      </c>
      <c r="B47" s="91" t="s">
        <v>2749</v>
      </c>
      <c r="C47" s="92" t="s">
        <v>2797</v>
      </c>
      <c r="D47" s="93">
        <v>1022506</v>
      </c>
      <c r="E47" s="92" t="s">
        <v>43</v>
      </c>
      <c r="F47" s="94">
        <v>11280.838221502785</v>
      </c>
      <c r="G47" s="94">
        <v>13311.389101373286</v>
      </c>
      <c r="H47" s="95">
        <v>1</v>
      </c>
      <c r="I47" s="96" t="s">
        <v>2751</v>
      </c>
      <c r="J47" s="96">
        <v>155</v>
      </c>
      <c r="K47" s="97" t="s">
        <v>2804</v>
      </c>
    </row>
    <row r="48" spans="1:11" ht="22.5">
      <c r="A48" s="91">
        <v>9155</v>
      </c>
      <c r="B48" s="91" t="s">
        <v>2749</v>
      </c>
      <c r="C48" s="92" t="s">
        <v>2759</v>
      </c>
      <c r="D48" s="93">
        <v>1022507</v>
      </c>
      <c r="E48" s="92" t="s">
        <v>44</v>
      </c>
      <c r="F48" s="94">
        <v>5196.0404382089646</v>
      </c>
      <c r="G48" s="94">
        <v>6131.3277170865776</v>
      </c>
      <c r="H48" s="95">
        <v>1</v>
      </c>
      <c r="I48" s="96" t="s">
        <v>2754</v>
      </c>
      <c r="J48" s="96">
        <v>265</v>
      </c>
      <c r="K48" s="97" t="s">
        <v>2805</v>
      </c>
    </row>
    <row r="49" spans="1:11">
      <c r="A49" s="91">
        <v>9155</v>
      </c>
      <c r="B49" s="91" t="s">
        <v>2749</v>
      </c>
      <c r="C49" s="92" t="s">
        <v>2759</v>
      </c>
      <c r="D49" s="93">
        <v>1022508</v>
      </c>
      <c r="E49" s="92" t="s">
        <v>45</v>
      </c>
      <c r="F49" s="94">
        <v>5458.6615568734378</v>
      </c>
      <c r="G49" s="94">
        <v>6441.2206371106568</v>
      </c>
      <c r="H49" s="95">
        <v>1</v>
      </c>
      <c r="I49" s="96" t="s">
        <v>2751</v>
      </c>
      <c r="J49" s="96">
        <v>85</v>
      </c>
      <c r="K49" s="97" t="s">
        <v>2806</v>
      </c>
    </row>
    <row r="50" spans="1:11">
      <c r="A50" s="91">
        <v>9155</v>
      </c>
      <c r="B50" s="91" t="s">
        <v>2749</v>
      </c>
      <c r="C50" s="92" t="s">
        <v>2759</v>
      </c>
      <c r="D50" s="93">
        <v>1022509</v>
      </c>
      <c r="E50" s="92" t="s">
        <v>46</v>
      </c>
      <c r="F50" s="94">
        <v>6233.1712966635814</v>
      </c>
      <c r="G50" s="94">
        <v>7355.1421300630254</v>
      </c>
      <c r="H50" s="95">
        <v>1</v>
      </c>
      <c r="I50" s="96" t="s">
        <v>2754</v>
      </c>
      <c r="J50" s="96">
        <v>110</v>
      </c>
      <c r="K50" s="97" t="s">
        <v>2807</v>
      </c>
    </row>
    <row r="51" spans="1:11">
      <c r="A51" s="91">
        <v>9155</v>
      </c>
      <c r="B51" s="91" t="s">
        <v>2749</v>
      </c>
      <c r="C51" s="92" t="s">
        <v>2759</v>
      </c>
      <c r="D51" s="93">
        <v>1022510</v>
      </c>
      <c r="E51" s="92" t="s">
        <v>47</v>
      </c>
      <c r="F51" s="94">
        <v>6304.3905830810645</v>
      </c>
      <c r="G51" s="94">
        <v>7439.1808880356557</v>
      </c>
      <c r="H51" s="95">
        <v>1</v>
      </c>
      <c r="I51" s="96" t="s">
        <v>2757</v>
      </c>
      <c r="J51" s="96">
        <v>70</v>
      </c>
      <c r="K51" s="97" t="s">
        <v>2808</v>
      </c>
    </row>
    <row r="52" spans="1:11">
      <c r="A52" s="91">
        <v>9155</v>
      </c>
      <c r="B52" s="91" t="s">
        <v>2749</v>
      </c>
      <c r="C52" s="92" t="s">
        <v>2759</v>
      </c>
      <c r="D52" s="93">
        <v>1022511</v>
      </c>
      <c r="E52" s="92" t="s">
        <v>48</v>
      </c>
      <c r="F52" s="94">
        <v>5894.8796861805304</v>
      </c>
      <c r="G52" s="94">
        <v>6955.9580296930253</v>
      </c>
      <c r="H52" s="95">
        <v>1</v>
      </c>
      <c r="I52" s="96" t="s">
        <v>2751</v>
      </c>
      <c r="J52" s="96">
        <v>175</v>
      </c>
      <c r="K52" s="97" t="s">
        <v>2809</v>
      </c>
    </row>
    <row r="53" spans="1:11" ht="22.5">
      <c r="A53" s="91">
        <v>9155</v>
      </c>
      <c r="B53" s="91" t="s">
        <v>2749</v>
      </c>
      <c r="C53" s="92" t="s">
        <v>2759</v>
      </c>
      <c r="D53" s="93">
        <v>1022512</v>
      </c>
      <c r="E53" s="92" t="s">
        <v>49</v>
      </c>
      <c r="F53" s="94">
        <v>6945.364160838426</v>
      </c>
      <c r="G53" s="94">
        <v>8195.5297097893417</v>
      </c>
      <c r="H53" s="95">
        <v>1</v>
      </c>
      <c r="I53" s="96" t="s">
        <v>2754</v>
      </c>
      <c r="J53" s="96">
        <v>290</v>
      </c>
      <c r="K53" s="97" t="s">
        <v>2810</v>
      </c>
    </row>
    <row r="54" spans="1:11" ht="22.5">
      <c r="A54" s="91">
        <v>9155</v>
      </c>
      <c r="B54" s="91" t="s">
        <v>2749</v>
      </c>
      <c r="C54" s="92" t="s">
        <v>2759</v>
      </c>
      <c r="D54" s="93">
        <v>1022513</v>
      </c>
      <c r="E54" s="92" t="s">
        <v>50</v>
      </c>
      <c r="F54" s="94">
        <v>7123.4123768821355</v>
      </c>
      <c r="G54" s="94">
        <v>8405.6266047209192</v>
      </c>
      <c r="H54" s="95">
        <v>1</v>
      </c>
      <c r="I54" s="96" t="s">
        <v>2751</v>
      </c>
      <c r="J54" s="96">
        <v>170</v>
      </c>
      <c r="K54" s="97" t="s">
        <v>2811</v>
      </c>
    </row>
    <row r="55" spans="1:11" ht="22.5">
      <c r="A55" s="91">
        <v>9155</v>
      </c>
      <c r="B55" s="91" t="s">
        <v>2749</v>
      </c>
      <c r="C55" s="92" t="s">
        <v>2759</v>
      </c>
      <c r="D55" s="93">
        <v>1022514</v>
      </c>
      <c r="E55" s="92" t="s">
        <v>51</v>
      </c>
      <c r="F55" s="94">
        <v>7065.5467066679275</v>
      </c>
      <c r="G55" s="94">
        <v>8337.3451138681539</v>
      </c>
      <c r="H55" s="95">
        <v>1</v>
      </c>
      <c r="I55" s="96" t="s">
        <v>2754</v>
      </c>
      <c r="J55" s="96">
        <v>280</v>
      </c>
      <c r="K55" s="97" t="s">
        <v>2812</v>
      </c>
    </row>
    <row r="56" spans="1:11">
      <c r="A56" s="91">
        <v>9155</v>
      </c>
      <c r="B56" s="91" t="s">
        <v>2749</v>
      </c>
      <c r="C56" s="92" t="s">
        <v>2759</v>
      </c>
      <c r="D56" s="93">
        <v>1022515</v>
      </c>
      <c r="E56" s="92" t="s">
        <v>52</v>
      </c>
      <c r="F56" s="94">
        <v>8139.7709434649869</v>
      </c>
      <c r="G56" s="94">
        <v>9604.9297132886841</v>
      </c>
      <c r="H56" s="95">
        <v>1</v>
      </c>
      <c r="I56" s="96" t="s">
        <v>2751</v>
      </c>
      <c r="J56" s="96">
        <v>85</v>
      </c>
      <c r="K56" s="97" t="s">
        <v>2813</v>
      </c>
    </row>
    <row r="57" spans="1:11">
      <c r="A57" s="91">
        <v>9155</v>
      </c>
      <c r="B57" s="91" t="s">
        <v>2749</v>
      </c>
      <c r="C57" s="92" t="s">
        <v>2759</v>
      </c>
      <c r="D57" s="93">
        <v>1022516</v>
      </c>
      <c r="E57" s="92" t="s">
        <v>53</v>
      </c>
      <c r="F57" s="94">
        <v>8325.237835177184</v>
      </c>
      <c r="G57" s="94">
        <v>9823.7806455090777</v>
      </c>
      <c r="H57" s="95">
        <v>1</v>
      </c>
      <c r="I57" s="96" t="s">
        <v>2754</v>
      </c>
      <c r="J57" s="96">
        <v>110</v>
      </c>
      <c r="K57" s="97" t="s">
        <v>2814</v>
      </c>
    </row>
    <row r="58" spans="1:11">
      <c r="A58" s="91">
        <v>9155</v>
      </c>
      <c r="B58" s="91" t="s">
        <v>2749</v>
      </c>
      <c r="C58" s="92" t="s">
        <v>2759</v>
      </c>
      <c r="D58" s="93">
        <v>1022517</v>
      </c>
      <c r="E58" s="92" t="s">
        <v>54</v>
      </c>
      <c r="F58" s="94">
        <v>7699.1016087568023</v>
      </c>
      <c r="G58" s="94">
        <v>9084.9398983330266</v>
      </c>
      <c r="H58" s="95">
        <v>1</v>
      </c>
      <c r="I58" s="96" t="s">
        <v>2757</v>
      </c>
      <c r="J58" s="96">
        <v>65</v>
      </c>
      <c r="K58" s="97" t="s">
        <v>2815</v>
      </c>
    </row>
    <row r="59" spans="1:11">
      <c r="A59" s="91">
        <v>9155</v>
      </c>
      <c r="B59" s="91" t="s">
        <v>2749</v>
      </c>
      <c r="C59" s="92" t="s">
        <v>2759</v>
      </c>
      <c r="D59" s="93">
        <v>1022518</v>
      </c>
      <c r="E59" s="92" t="s">
        <v>55</v>
      </c>
      <c r="F59" s="94">
        <v>8574.5053376383803</v>
      </c>
      <c r="G59" s="94">
        <v>10117.916298413289</v>
      </c>
      <c r="H59" s="95">
        <v>1</v>
      </c>
      <c r="I59" s="96" t="s">
        <v>2754</v>
      </c>
      <c r="J59" s="96">
        <v>180</v>
      </c>
      <c r="K59" s="97" t="s">
        <v>2816</v>
      </c>
    </row>
    <row r="60" spans="1:11" ht="22.5">
      <c r="A60" s="91">
        <v>9155</v>
      </c>
      <c r="B60" s="91" t="s">
        <v>2749</v>
      </c>
      <c r="C60" s="92" t="s">
        <v>2759</v>
      </c>
      <c r="D60" s="93">
        <v>1022519</v>
      </c>
      <c r="E60" s="92" t="s">
        <v>56</v>
      </c>
      <c r="F60" s="94">
        <v>8645.7246240558634</v>
      </c>
      <c r="G60" s="94">
        <v>10201.955056385919</v>
      </c>
      <c r="H60" s="95">
        <v>1</v>
      </c>
      <c r="I60" s="96" t="s">
        <v>2754</v>
      </c>
      <c r="J60" s="96">
        <v>270</v>
      </c>
      <c r="K60" s="97" t="s">
        <v>2817</v>
      </c>
    </row>
    <row r="61" spans="1:11">
      <c r="A61" s="91">
        <v>9155</v>
      </c>
      <c r="B61" s="91" t="s">
        <v>2749</v>
      </c>
      <c r="C61" s="92" t="s">
        <v>2818</v>
      </c>
      <c r="D61" s="93">
        <v>1022520</v>
      </c>
      <c r="E61" s="92" t="s">
        <v>57</v>
      </c>
      <c r="F61" s="94">
        <v>5617.4212161790811</v>
      </c>
      <c r="G61" s="94">
        <v>6628.5570350913149</v>
      </c>
      <c r="H61" s="95">
        <v>1</v>
      </c>
      <c r="I61" s="96" t="s">
        <v>2751</v>
      </c>
      <c r="J61" s="96">
        <v>165</v>
      </c>
      <c r="K61" s="97" t="s">
        <v>2819</v>
      </c>
    </row>
    <row r="62" spans="1:11">
      <c r="A62" s="91">
        <v>9155</v>
      </c>
      <c r="B62" s="91" t="s">
        <v>2749</v>
      </c>
      <c r="C62" s="92" t="s">
        <v>2818</v>
      </c>
      <c r="D62" s="93">
        <v>1022521</v>
      </c>
      <c r="E62" s="92" t="s">
        <v>58</v>
      </c>
      <c r="F62" s="94">
        <v>7012.1322418548152</v>
      </c>
      <c r="G62" s="94">
        <v>8274.3160453886812</v>
      </c>
      <c r="H62" s="95">
        <v>1</v>
      </c>
      <c r="I62" s="96" t="s">
        <v>2754</v>
      </c>
      <c r="J62" s="96">
        <v>180</v>
      </c>
      <c r="K62" s="97" t="s">
        <v>2820</v>
      </c>
    </row>
    <row r="63" spans="1:11" ht="22.5">
      <c r="A63" s="91">
        <v>9155</v>
      </c>
      <c r="B63" s="91" t="s">
        <v>2749</v>
      </c>
      <c r="C63" s="92" t="s">
        <v>2818</v>
      </c>
      <c r="D63" s="93">
        <v>1022522</v>
      </c>
      <c r="E63" s="92" t="s">
        <v>59</v>
      </c>
      <c r="F63" s="94">
        <v>6126.342367037355</v>
      </c>
      <c r="G63" s="94">
        <v>7229.0839931040782</v>
      </c>
      <c r="H63" s="95">
        <v>1</v>
      </c>
      <c r="I63" s="96" t="s">
        <v>2754</v>
      </c>
      <c r="J63" s="96">
        <v>270</v>
      </c>
      <c r="K63" s="97" t="s">
        <v>2821</v>
      </c>
    </row>
    <row r="64" spans="1:11">
      <c r="A64" s="91">
        <v>9155</v>
      </c>
      <c r="B64" s="91" t="s">
        <v>2749</v>
      </c>
      <c r="C64" s="92" t="s">
        <v>2818</v>
      </c>
      <c r="D64" s="93">
        <v>1022523</v>
      </c>
      <c r="E64" s="92" t="s">
        <v>60</v>
      </c>
      <c r="F64" s="94">
        <v>7610.0775007349484</v>
      </c>
      <c r="G64" s="94">
        <v>8979.8914508672387</v>
      </c>
      <c r="H64" s="95">
        <v>1</v>
      </c>
      <c r="I64" s="96" t="s">
        <v>2751</v>
      </c>
      <c r="J64" s="96">
        <v>165</v>
      </c>
      <c r="K64" s="97" t="s">
        <v>2822</v>
      </c>
    </row>
    <row r="65" spans="1:11">
      <c r="A65" s="91">
        <v>9155</v>
      </c>
      <c r="B65" s="91" t="s">
        <v>2749</v>
      </c>
      <c r="C65" s="92" t="s">
        <v>2818</v>
      </c>
      <c r="D65" s="93">
        <v>1022524</v>
      </c>
      <c r="E65" s="92" t="s">
        <v>61</v>
      </c>
      <c r="F65" s="94">
        <v>8259.9534892944903</v>
      </c>
      <c r="G65" s="94">
        <v>9746.7451173674981</v>
      </c>
      <c r="H65" s="95">
        <v>1</v>
      </c>
      <c r="I65" s="96" t="s">
        <v>2751</v>
      </c>
      <c r="J65" s="96">
        <v>160</v>
      </c>
      <c r="K65" s="97" t="s">
        <v>2823</v>
      </c>
    </row>
    <row r="66" spans="1:11">
      <c r="A66" s="91">
        <v>9155</v>
      </c>
      <c r="B66" s="91" t="s">
        <v>2749</v>
      </c>
      <c r="C66" s="92" t="s">
        <v>2818</v>
      </c>
      <c r="D66" s="93">
        <v>1022525</v>
      </c>
      <c r="E66" s="92" t="s">
        <v>62</v>
      </c>
      <c r="F66" s="94">
        <v>8878.6710400463871</v>
      </c>
      <c r="G66" s="94">
        <v>10476.831827254737</v>
      </c>
      <c r="H66" s="95">
        <v>1</v>
      </c>
      <c r="I66" s="96" t="s">
        <v>2751</v>
      </c>
      <c r="J66" s="96">
        <v>290</v>
      </c>
      <c r="K66" s="97" t="s">
        <v>2824</v>
      </c>
    </row>
    <row r="67" spans="1:11">
      <c r="A67" s="91">
        <v>9155</v>
      </c>
      <c r="B67" s="91" t="s">
        <v>2749</v>
      </c>
      <c r="C67" s="92" t="s">
        <v>2825</v>
      </c>
      <c r="D67" s="93">
        <v>1022526</v>
      </c>
      <c r="E67" s="92" t="s">
        <v>63</v>
      </c>
      <c r="F67" s="94">
        <v>4274.9521426742176</v>
      </c>
      <c r="G67" s="94">
        <v>5044.4435283555767</v>
      </c>
      <c r="H67" s="95">
        <v>1</v>
      </c>
      <c r="I67" s="96" t="s">
        <v>2751</v>
      </c>
      <c r="J67" s="96">
        <v>155</v>
      </c>
      <c r="K67" s="97" t="s">
        <v>2826</v>
      </c>
    </row>
    <row r="68" spans="1:11">
      <c r="A68" s="91">
        <v>9155</v>
      </c>
      <c r="B68" s="91" t="s">
        <v>2749</v>
      </c>
      <c r="C68" s="92" t="s">
        <v>2825</v>
      </c>
      <c r="D68" s="93">
        <v>1022527</v>
      </c>
      <c r="E68" s="92" t="s">
        <v>64</v>
      </c>
      <c r="F68" s="94">
        <v>4672.622109434612</v>
      </c>
      <c r="G68" s="94">
        <v>5513.6940891328413</v>
      </c>
      <c r="H68" s="95">
        <v>1</v>
      </c>
      <c r="I68" s="96" t="s">
        <v>2751</v>
      </c>
      <c r="J68" s="96">
        <v>170</v>
      </c>
      <c r="K68" s="97" t="s">
        <v>2827</v>
      </c>
    </row>
    <row r="69" spans="1:11">
      <c r="A69" s="91">
        <v>9155</v>
      </c>
      <c r="B69" s="91" t="s">
        <v>2749</v>
      </c>
      <c r="C69" s="92" t="s">
        <v>2825</v>
      </c>
      <c r="D69" s="93">
        <v>1022528</v>
      </c>
      <c r="E69" s="92" t="s">
        <v>65</v>
      </c>
      <c r="F69" s="94">
        <v>4593.672924857181</v>
      </c>
      <c r="G69" s="94">
        <v>5420.5340513314732</v>
      </c>
      <c r="H69" s="95">
        <v>1</v>
      </c>
      <c r="I69" s="96" t="s">
        <v>2751</v>
      </c>
      <c r="J69" s="96">
        <v>65</v>
      </c>
      <c r="K69" s="97" t="s">
        <v>2828</v>
      </c>
    </row>
    <row r="70" spans="1:11">
      <c r="A70" s="91">
        <v>9155</v>
      </c>
      <c r="B70" s="91" t="s">
        <v>2749</v>
      </c>
      <c r="C70" s="92" t="s">
        <v>2825</v>
      </c>
      <c r="D70" s="93">
        <v>1022529</v>
      </c>
      <c r="E70" s="92" t="s">
        <v>66</v>
      </c>
      <c r="F70" s="94">
        <v>5010.349176793623</v>
      </c>
      <c r="G70" s="94">
        <v>5912.2120286164745</v>
      </c>
      <c r="H70" s="95">
        <v>1</v>
      </c>
      <c r="I70" s="96" t="s">
        <v>2754</v>
      </c>
      <c r="J70" s="96">
        <v>80</v>
      </c>
      <c r="K70" s="97" t="s">
        <v>2829</v>
      </c>
    </row>
    <row r="71" spans="1:11">
      <c r="A71" s="91">
        <v>9155</v>
      </c>
      <c r="B71" s="91" t="s">
        <v>2749</v>
      </c>
      <c r="C71" s="92" t="s">
        <v>2830</v>
      </c>
      <c r="D71" s="93">
        <v>1022530</v>
      </c>
      <c r="E71" s="92" t="s">
        <v>67</v>
      </c>
      <c r="F71" s="94">
        <v>3976.6996676039266</v>
      </c>
      <c r="G71" s="94">
        <v>4692.5056077726331</v>
      </c>
      <c r="H71" s="95">
        <v>1</v>
      </c>
      <c r="I71" s="96" t="s">
        <v>2757</v>
      </c>
      <c r="J71" s="96">
        <v>65</v>
      </c>
      <c r="K71" s="97" t="s">
        <v>2831</v>
      </c>
    </row>
    <row r="72" spans="1:11">
      <c r="A72" s="91">
        <v>9155</v>
      </c>
      <c r="B72" s="91" t="s">
        <v>2749</v>
      </c>
      <c r="C72" s="92" t="s">
        <v>2830</v>
      </c>
      <c r="D72" s="93">
        <v>1022531</v>
      </c>
      <c r="E72" s="92" t="s">
        <v>68</v>
      </c>
      <c r="F72" s="94">
        <v>4175.5346509841211</v>
      </c>
      <c r="G72" s="94">
        <v>4927.1308881612631</v>
      </c>
      <c r="H72" s="95">
        <v>1</v>
      </c>
      <c r="I72" s="96" t="s">
        <v>2751</v>
      </c>
      <c r="J72" s="96">
        <v>160</v>
      </c>
      <c r="K72" s="97" t="s">
        <v>2832</v>
      </c>
    </row>
    <row r="73" spans="1:11">
      <c r="A73" s="91">
        <v>9155</v>
      </c>
      <c r="B73" s="91" t="s">
        <v>2749</v>
      </c>
      <c r="C73" s="92" t="s">
        <v>2750</v>
      </c>
      <c r="D73" s="93">
        <v>1022532</v>
      </c>
      <c r="E73" s="92" t="s">
        <v>69</v>
      </c>
      <c r="F73" s="94">
        <v>4664.8632603452261</v>
      </c>
      <c r="G73" s="94">
        <v>5504.5386472073669</v>
      </c>
      <c r="H73" s="95">
        <v>1</v>
      </c>
      <c r="I73" s="96" t="s">
        <v>2754</v>
      </c>
      <c r="J73" s="96">
        <v>265</v>
      </c>
      <c r="K73" s="97" t="s">
        <v>2833</v>
      </c>
    </row>
    <row r="74" spans="1:11">
      <c r="A74" s="91">
        <v>9155</v>
      </c>
      <c r="B74" s="91" t="s">
        <v>2749</v>
      </c>
      <c r="C74" s="92" t="s">
        <v>2750</v>
      </c>
      <c r="D74" s="93">
        <v>1022533</v>
      </c>
      <c r="E74" s="92" t="s">
        <v>70</v>
      </c>
      <c r="F74" s="94">
        <v>4920.0657033412126</v>
      </c>
      <c r="G74" s="94">
        <v>5805.6775299426308</v>
      </c>
      <c r="H74" s="95">
        <v>1</v>
      </c>
      <c r="I74" s="96" t="s">
        <v>2754</v>
      </c>
      <c r="J74" s="96">
        <v>275</v>
      </c>
      <c r="K74" s="97" t="s">
        <v>2834</v>
      </c>
    </row>
    <row r="75" spans="1:11">
      <c r="A75" s="91">
        <v>9155</v>
      </c>
      <c r="B75" s="91" t="s">
        <v>2749</v>
      </c>
      <c r="C75" s="92" t="s">
        <v>2750</v>
      </c>
      <c r="D75" s="93">
        <v>1022534</v>
      </c>
      <c r="E75" s="92" t="s">
        <v>71</v>
      </c>
      <c r="F75" s="94">
        <v>5670.8356809921934</v>
      </c>
      <c r="G75" s="94">
        <v>6691.5861035707876</v>
      </c>
      <c r="H75" s="95">
        <v>1</v>
      </c>
      <c r="I75" s="96" t="s">
        <v>2751</v>
      </c>
      <c r="J75" s="96">
        <v>155</v>
      </c>
      <c r="K75" s="97" t="s">
        <v>2835</v>
      </c>
    </row>
    <row r="76" spans="1:11">
      <c r="A76" s="91">
        <v>9155</v>
      </c>
      <c r="B76" s="91" t="s">
        <v>2749</v>
      </c>
      <c r="C76" s="92" t="s">
        <v>2750</v>
      </c>
      <c r="D76" s="93">
        <v>1022535</v>
      </c>
      <c r="E76" s="92" t="s">
        <v>72</v>
      </c>
      <c r="F76" s="94">
        <v>5804.3718430249774</v>
      </c>
      <c r="G76" s="94">
        <v>6849.158774769473</v>
      </c>
      <c r="H76" s="95">
        <v>1</v>
      </c>
      <c r="I76" s="96" t="s">
        <v>2754</v>
      </c>
      <c r="J76" s="96">
        <v>265</v>
      </c>
      <c r="K76" s="97" t="s">
        <v>2836</v>
      </c>
    </row>
    <row r="77" spans="1:11">
      <c r="A77" s="91">
        <v>9155</v>
      </c>
      <c r="B77" s="91" t="s">
        <v>2749</v>
      </c>
      <c r="C77" s="92" t="s">
        <v>2750</v>
      </c>
      <c r="D77" s="93">
        <v>1022536</v>
      </c>
      <c r="E77" s="92" t="s">
        <v>73</v>
      </c>
      <c r="F77" s="94">
        <v>5348.8651569798176</v>
      </c>
      <c r="G77" s="94">
        <v>6311.6608852361842</v>
      </c>
      <c r="H77" s="95">
        <v>1</v>
      </c>
      <c r="I77" s="96" t="s">
        <v>2754</v>
      </c>
      <c r="J77" s="96">
        <v>180</v>
      </c>
      <c r="K77" s="97" t="s">
        <v>2837</v>
      </c>
    </row>
    <row r="78" spans="1:11">
      <c r="A78" s="91">
        <v>9155</v>
      </c>
      <c r="B78" s="91" t="s">
        <v>2749</v>
      </c>
      <c r="C78" s="92" t="s">
        <v>2750</v>
      </c>
      <c r="D78" s="93">
        <v>1022537</v>
      </c>
      <c r="E78" s="92" t="s">
        <v>74</v>
      </c>
      <c r="F78" s="94">
        <v>6369.6749289637592</v>
      </c>
      <c r="G78" s="94">
        <v>7516.2164161772353</v>
      </c>
      <c r="H78" s="95">
        <v>1</v>
      </c>
      <c r="I78" s="96" t="s">
        <v>2754</v>
      </c>
      <c r="J78" s="96">
        <v>270</v>
      </c>
      <c r="K78" s="97" t="s">
        <v>2838</v>
      </c>
    </row>
    <row r="79" spans="1:11">
      <c r="A79" s="91">
        <v>9155</v>
      </c>
      <c r="B79" s="91" t="s">
        <v>2749</v>
      </c>
      <c r="C79" s="92" t="s">
        <v>2750</v>
      </c>
      <c r="D79" s="93">
        <v>1022538</v>
      </c>
      <c r="E79" s="92" t="s">
        <v>75</v>
      </c>
      <c r="F79" s="94">
        <v>6546.2394098737723</v>
      </c>
      <c r="G79" s="94">
        <v>7724.562503651051</v>
      </c>
      <c r="H79" s="95">
        <v>1</v>
      </c>
      <c r="I79" s="96" t="s">
        <v>2751</v>
      </c>
      <c r="J79" s="96">
        <v>175</v>
      </c>
      <c r="K79" s="97" t="s">
        <v>2839</v>
      </c>
    </row>
    <row r="80" spans="1:11">
      <c r="A80" s="91">
        <v>9155</v>
      </c>
      <c r="B80" s="91" t="s">
        <v>2749</v>
      </c>
      <c r="C80" s="92" t="s">
        <v>2840</v>
      </c>
      <c r="D80" s="93">
        <v>1022539</v>
      </c>
      <c r="E80" s="92" t="s">
        <v>76</v>
      </c>
      <c r="F80" s="94">
        <v>5344.4139515787247</v>
      </c>
      <c r="G80" s="94">
        <v>6306.4084628628943</v>
      </c>
      <c r="H80" s="95">
        <v>1</v>
      </c>
      <c r="I80" s="96" t="s">
        <v>2754</v>
      </c>
      <c r="J80" s="96">
        <v>280</v>
      </c>
      <c r="K80" s="97" t="s">
        <v>2841</v>
      </c>
    </row>
    <row r="81" spans="1:11">
      <c r="A81" s="91">
        <v>9155</v>
      </c>
      <c r="B81" s="91" t="s">
        <v>2749</v>
      </c>
      <c r="C81" s="92" t="s">
        <v>2840</v>
      </c>
      <c r="D81" s="93">
        <v>1022540</v>
      </c>
      <c r="E81" s="92" t="s">
        <v>77</v>
      </c>
      <c r="F81" s="94">
        <v>6838.5352312121986</v>
      </c>
      <c r="G81" s="94">
        <v>8069.4715728303936</v>
      </c>
      <c r="H81" s="95">
        <v>1</v>
      </c>
      <c r="I81" s="96" t="s">
        <v>2754</v>
      </c>
      <c r="J81" s="96">
        <v>290</v>
      </c>
      <c r="K81" s="97" t="s">
        <v>2842</v>
      </c>
    </row>
    <row r="82" spans="1:11">
      <c r="A82" s="91">
        <v>9155</v>
      </c>
      <c r="B82" s="91" t="s">
        <v>2749</v>
      </c>
      <c r="C82" s="92" t="s">
        <v>2840</v>
      </c>
      <c r="D82" s="93">
        <v>1022541</v>
      </c>
      <c r="E82" s="92" t="s">
        <v>78</v>
      </c>
      <c r="F82" s="94">
        <v>5658.9657999226138</v>
      </c>
      <c r="G82" s="94">
        <v>6677.5796439086844</v>
      </c>
      <c r="H82" s="95">
        <v>1</v>
      </c>
      <c r="I82" s="96" t="s">
        <v>2751</v>
      </c>
      <c r="J82" s="96">
        <v>170</v>
      </c>
      <c r="K82" s="97" t="s">
        <v>2843</v>
      </c>
    </row>
    <row r="83" spans="1:11">
      <c r="A83" s="91">
        <v>9155</v>
      </c>
      <c r="B83" s="91" t="s">
        <v>2749</v>
      </c>
      <c r="C83" s="92" t="s">
        <v>2840</v>
      </c>
      <c r="D83" s="93">
        <v>1022542</v>
      </c>
      <c r="E83" s="92" t="s">
        <v>79</v>
      </c>
      <c r="F83" s="94">
        <v>7265.8509497171053</v>
      </c>
      <c r="G83" s="94">
        <v>8573.7041206661834</v>
      </c>
      <c r="H83" s="95">
        <v>1</v>
      </c>
      <c r="I83" s="96" t="s">
        <v>2754</v>
      </c>
      <c r="J83" s="96">
        <v>280</v>
      </c>
      <c r="K83" s="97" t="s">
        <v>2844</v>
      </c>
    </row>
    <row r="84" spans="1:11">
      <c r="A84" s="91">
        <v>9155</v>
      </c>
      <c r="B84" s="91" t="s">
        <v>2749</v>
      </c>
      <c r="C84" s="92" t="s">
        <v>2845</v>
      </c>
      <c r="D84" s="93">
        <v>1022543</v>
      </c>
      <c r="E84" s="92" t="s">
        <v>80</v>
      </c>
      <c r="F84" s="94">
        <v>6362.7194681662804</v>
      </c>
      <c r="G84" s="94">
        <v>7508.0089724362106</v>
      </c>
      <c r="H84" s="95">
        <v>1</v>
      </c>
      <c r="I84" s="96" t="s">
        <v>2751</v>
      </c>
      <c r="J84" s="96">
        <v>85</v>
      </c>
      <c r="K84" s="97" t="s">
        <v>2846</v>
      </c>
    </row>
    <row r="85" spans="1:11">
      <c r="A85" s="91">
        <v>9155</v>
      </c>
      <c r="B85" s="91" t="s">
        <v>2749</v>
      </c>
      <c r="C85" s="92" t="s">
        <v>2847</v>
      </c>
      <c r="D85" s="93">
        <v>1022544</v>
      </c>
      <c r="E85" s="92" t="s">
        <v>81</v>
      </c>
      <c r="F85" s="94">
        <v>7316.297944262823</v>
      </c>
      <c r="G85" s="94">
        <v>8633.2315742301307</v>
      </c>
      <c r="H85" s="95">
        <v>1</v>
      </c>
      <c r="I85" s="96" t="s">
        <v>2754</v>
      </c>
      <c r="J85" s="96">
        <v>110</v>
      </c>
      <c r="K85" s="97" t="s">
        <v>2848</v>
      </c>
    </row>
    <row r="86" spans="1:11">
      <c r="A86" s="91">
        <v>9155</v>
      </c>
      <c r="B86" s="91" t="s">
        <v>2749</v>
      </c>
      <c r="C86" s="92" t="s">
        <v>2845</v>
      </c>
      <c r="D86" s="93">
        <v>1022545</v>
      </c>
      <c r="E86" s="92" t="s">
        <v>82</v>
      </c>
      <c r="F86" s="94">
        <v>6760.3894349266729</v>
      </c>
      <c r="G86" s="94">
        <v>7977.2595332134733</v>
      </c>
      <c r="H86" s="95">
        <v>1</v>
      </c>
      <c r="I86" s="96" t="s">
        <v>2757</v>
      </c>
      <c r="J86" s="96">
        <v>70</v>
      </c>
      <c r="K86" s="97" t="s">
        <v>2849</v>
      </c>
    </row>
    <row r="87" spans="1:11">
      <c r="A87" s="91">
        <v>9155</v>
      </c>
      <c r="B87" s="91" t="s">
        <v>2749</v>
      </c>
      <c r="C87" s="92" t="s">
        <v>2847</v>
      </c>
      <c r="D87" s="93">
        <v>1022546</v>
      </c>
      <c r="E87" s="92" t="s">
        <v>83</v>
      </c>
      <c r="F87" s="94">
        <v>7894.9546464048835</v>
      </c>
      <c r="G87" s="94">
        <v>9316.0464827577616</v>
      </c>
      <c r="H87" s="95">
        <v>1</v>
      </c>
      <c r="I87" s="96" t="s">
        <v>2751</v>
      </c>
      <c r="J87" s="96">
        <v>160</v>
      </c>
      <c r="K87" s="97" t="s">
        <v>2850</v>
      </c>
    </row>
    <row r="88" spans="1:11">
      <c r="A88" s="91">
        <v>9155</v>
      </c>
      <c r="B88" s="91" t="s">
        <v>2749</v>
      </c>
      <c r="C88" s="92" t="s">
        <v>2753</v>
      </c>
      <c r="D88" s="93">
        <v>1022547</v>
      </c>
      <c r="E88" s="92" t="s">
        <v>84</v>
      </c>
      <c r="F88" s="94">
        <v>5092.1789788501319</v>
      </c>
      <c r="G88" s="94">
        <v>6008.7711950431558</v>
      </c>
      <c r="H88" s="95">
        <v>1</v>
      </c>
      <c r="I88" s="96" t="s">
        <v>2754</v>
      </c>
      <c r="J88" s="96">
        <v>265</v>
      </c>
      <c r="K88" s="97" t="s">
        <v>2851</v>
      </c>
    </row>
    <row r="89" spans="1:11">
      <c r="A89" s="91">
        <v>9155</v>
      </c>
      <c r="B89" s="91" t="s">
        <v>2749</v>
      </c>
      <c r="C89" s="92" t="s">
        <v>2753</v>
      </c>
      <c r="D89" s="93">
        <v>1022548</v>
      </c>
      <c r="E89" s="92" t="s">
        <v>85</v>
      </c>
      <c r="F89" s="94">
        <v>5348.8651569798176</v>
      </c>
      <c r="G89" s="94">
        <v>6311.6608852361842</v>
      </c>
      <c r="H89" s="95">
        <v>1</v>
      </c>
      <c r="I89" s="96" t="s">
        <v>2754</v>
      </c>
      <c r="J89" s="96">
        <v>275</v>
      </c>
      <c r="K89" s="97" t="s">
        <v>2852</v>
      </c>
    </row>
    <row r="90" spans="1:11">
      <c r="A90" s="91">
        <v>9155</v>
      </c>
      <c r="B90" s="91" t="s">
        <v>2749</v>
      </c>
      <c r="C90" s="92" t="s">
        <v>2753</v>
      </c>
      <c r="D90" s="93">
        <v>1022549</v>
      </c>
      <c r="E90" s="92" t="s">
        <v>86</v>
      </c>
      <c r="F90" s="94">
        <v>6108.5375454329833</v>
      </c>
      <c r="G90" s="94">
        <v>7208.0743036109197</v>
      </c>
      <c r="H90" s="95">
        <v>1</v>
      </c>
      <c r="I90" s="96" t="s">
        <v>2751</v>
      </c>
      <c r="J90" s="96">
        <v>155</v>
      </c>
      <c r="K90" s="97" t="s">
        <v>2853</v>
      </c>
    </row>
    <row r="91" spans="1:11">
      <c r="A91" s="91">
        <v>9155</v>
      </c>
      <c r="B91" s="91" t="s">
        <v>2749</v>
      </c>
      <c r="C91" s="92" t="s">
        <v>2753</v>
      </c>
      <c r="D91" s="93">
        <v>1022550</v>
      </c>
      <c r="E91" s="92" t="s">
        <v>87</v>
      </c>
      <c r="F91" s="94">
        <v>6239.1062371983717</v>
      </c>
      <c r="G91" s="94">
        <v>7362.145359894078</v>
      </c>
      <c r="H91" s="95">
        <v>1</v>
      </c>
      <c r="I91" s="96" t="s">
        <v>2754</v>
      </c>
      <c r="J91" s="96">
        <v>265</v>
      </c>
      <c r="K91" s="97" t="s">
        <v>2854</v>
      </c>
    </row>
    <row r="92" spans="1:11">
      <c r="A92" s="91">
        <v>9155</v>
      </c>
      <c r="B92" s="91" t="s">
        <v>2749</v>
      </c>
      <c r="C92" s="92" t="s">
        <v>2753</v>
      </c>
      <c r="D92" s="93">
        <v>1022551</v>
      </c>
      <c r="E92" s="92" t="s">
        <v>88</v>
      </c>
      <c r="F92" s="94">
        <v>5776.1808754847234</v>
      </c>
      <c r="G92" s="94">
        <v>6815.893433071973</v>
      </c>
      <c r="H92" s="95">
        <v>1</v>
      </c>
      <c r="I92" s="96" t="s">
        <v>2754</v>
      </c>
      <c r="J92" s="96">
        <v>180</v>
      </c>
      <c r="K92" s="97" t="s">
        <v>2855</v>
      </c>
    </row>
    <row r="93" spans="1:11">
      <c r="A93" s="91">
        <v>9155</v>
      </c>
      <c r="B93" s="91" t="s">
        <v>2749</v>
      </c>
      <c r="C93" s="92" t="s">
        <v>2753</v>
      </c>
      <c r="D93" s="93">
        <v>1022552</v>
      </c>
      <c r="E93" s="92" t="s">
        <v>89</v>
      </c>
      <c r="F93" s="94">
        <v>6805.8930582708499</v>
      </c>
      <c r="G93" s="94">
        <v>8030.9538087596029</v>
      </c>
      <c r="H93" s="95">
        <v>1</v>
      </c>
      <c r="I93" s="96" t="s">
        <v>2754</v>
      </c>
      <c r="J93" s="96">
        <v>270</v>
      </c>
      <c r="K93" s="97" t="s">
        <v>2856</v>
      </c>
    </row>
    <row r="94" spans="1:11">
      <c r="A94" s="91">
        <v>9155</v>
      </c>
      <c r="B94" s="91" t="s">
        <v>2749</v>
      </c>
      <c r="C94" s="92" t="s">
        <v>2753</v>
      </c>
      <c r="D94" s="93">
        <v>1022553</v>
      </c>
      <c r="E94" s="92" t="s">
        <v>90</v>
      </c>
      <c r="F94" s="94">
        <v>6980.9738040471675</v>
      </c>
      <c r="G94" s="94">
        <v>8237.5490887756569</v>
      </c>
      <c r="H94" s="95">
        <v>1</v>
      </c>
      <c r="I94" s="96" t="s">
        <v>2751</v>
      </c>
      <c r="J94" s="96">
        <v>175</v>
      </c>
      <c r="K94" s="97" t="s">
        <v>2857</v>
      </c>
    </row>
    <row r="95" spans="1:11">
      <c r="A95" s="91">
        <v>9155</v>
      </c>
      <c r="B95" s="91" t="s">
        <v>2749</v>
      </c>
      <c r="C95" s="98" t="s">
        <v>2858</v>
      </c>
      <c r="D95" s="93">
        <v>1022554</v>
      </c>
      <c r="E95" s="92" t="s">
        <v>91</v>
      </c>
      <c r="F95" s="94">
        <v>5762.8272592814437</v>
      </c>
      <c r="G95" s="94">
        <v>6800.1361659521035</v>
      </c>
      <c r="H95" s="95">
        <v>1</v>
      </c>
      <c r="I95" s="96" t="s">
        <v>2754</v>
      </c>
      <c r="J95" s="96">
        <v>280</v>
      </c>
      <c r="K95" s="97" t="s">
        <v>2859</v>
      </c>
    </row>
    <row r="96" spans="1:11">
      <c r="A96" s="91">
        <v>9155</v>
      </c>
      <c r="B96" s="91" t="s">
        <v>2749</v>
      </c>
      <c r="C96" s="98" t="s">
        <v>2858</v>
      </c>
      <c r="D96" s="93">
        <v>1022555</v>
      </c>
      <c r="E96" s="92" t="s">
        <v>92</v>
      </c>
      <c r="F96" s="94">
        <v>7265.8509497171053</v>
      </c>
      <c r="G96" s="94">
        <v>8573.7041206661834</v>
      </c>
      <c r="H96" s="95">
        <v>1</v>
      </c>
      <c r="I96" s="96" t="s">
        <v>2754</v>
      </c>
      <c r="J96" s="96">
        <v>290</v>
      </c>
      <c r="K96" s="97" t="s">
        <v>2860</v>
      </c>
    </row>
    <row r="97" spans="1:11">
      <c r="A97" s="91">
        <v>9155</v>
      </c>
      <c r="B97" s="91" t="s">
        <v>2749</v>
      </c>
      <c r="C97" s="98" t="s">
        <v>2858</v>
      </c>
      <c r="D97" s="93">
        <v>1022556</v>
      </c>
      <c r="E97" s="92" t="s">
        <v>93</v>
      </c>
      <c r="F97" s="94">
        <v>6288.069496610392</v>
      </c>
      <c r="G97" s="94">
        <v>7419.9220060002617</v>
      </c>
      <c r="H97" s="95">
        <v>1</v>
      </c>
      <c r="I97" s="96" t="s">
        <v>2751</v>
      </c>
      <c r="J97" s="96">
        <v>170</v>
      </c>
      <c r="K97" s="97" t="s">
        <v>2861</v>
      </c>
    </row>
    <row r="98" spans="1:11">
      <c r="A98" s="91">
        <v>9155</v>
      </c>
      <c r="B98" s="91" t="s">
        <v>2749</v>
      </c>
      <c r="C98" s="98" t="s">
        <v>2858</v>
      </c>
      <c r="D98" s="93">
        <v>1022557</v>
      </c>
      <c r="E98" s="92" t="s">
        <v>94</v>
      </c>
      <c r="F98" s="94">
        <v>7886.0522356026986</v>
      </c>
      <c r="G98" s="94">
        <v>9305.5416380111837</v>
      </c>
      <c r="H98" s="95">
        <v>1</v>
      </c>
      <c r="I98" s="96" t="s">
        <v>2754</v>
      </c>
      <c r="J98" s="96">
        <v>280</v>
      </c>
      <c r="K98" s="97" t="s">
        <v>2862</v>
      </c>
    </row>
    <row r="99" spans="1:11">
      <c r="A99" s="91">
        <v>9155</v>
      </c>
      <c r="B99" s="91" t="s">
        <v>2749</v>
      </c>
      <c r="C99" s="92" t="s">
        <v>2863</v>
      </c>
      <c r="D99" s="93">
        <v>1022883</v>
      </c>
      <c r="E99" s="92" t="s">
        <v>95</v>
      </c>
      <c r="F99" s="94">
        <v>4672.622109434612</v>
      </c>
      <c r="G99" s="94">
        <v>5513.6940891328413</v>
      </c>
      <c r="H99" s="95">
        <v>1</v>
      </c>
      <c r="I99" s="96" t="s">
        <v>2751</v>
      </c>
      <c r="J99" s="96">
        <v>80</v>
      </c>
      <c r="K99" s="97" t="s">
        <v>2864</v>
      </c>
    </row>
    <row r="100" spans="1:11">
      <c r="A100" s="91">
        <v>9155</v>
      </c>
      <c r="B100" s="91" t="s">
        <v>2749</v>
      </c>
      <c r="C100" s="92" t="s">
        <v>2863</v>
      </c>
      <c r="D100" s="93">
        <v>1022884</v>
      </c>
      <c r="E100" s="92" t="s">
        <v>96</v>
      </c>
      <c r="F100" s="94">
        <v>5070.2920761950045</v>
      </c>
      <c r="G100" s="94">
        <v>5982.944649910105</v>
      </c>
      <c r="H100" s="95">
        <v>1</v>
      </c>
      <c r="I100" s="96" t="s">
        <v>2754</v>
      </c>
      <c r="J100" s="96">
        <v>95</v>
      </c>
      <c r="K100" s="97" t="s">
        <v>2865</v>
      </c>
    </row>
    <row r="101" spans="1:11">
      <c r="A101" s="91">
        <v>9155</v>
      </c>
      <c r="B101" s="91" t="s">
        <v>2749</v>
      </c>
      <c r="C101" s="92" t="s">
        <v>2863</v>
      </c>
      <c r="D101" s="93">
        <v>1022885</v>
      </c>
      <c r="E101" s="92" t="s">
        <v>97</v>
      </c>
      <c r="F101" s="94">
        <v>4970.874584504907</v>
      </c>
      <c r="G101" s="94">
        <v>5865.6320097157904</v>
      </c>
      <c r="H101" s="95">
        <v>1</v>
      </c>
      <c r="I101" s="96" t="s">
        <v>2751</v>
      </c>
      <c r="J101" s="96">
        <v>95</v>
      </c>
      <c r="K101" s="97" t="s">
        <v>2866</v>
      </c>
    </row>
    <row r="102" spans="1:11">
      <c r="A102" s="91">
        <v>9155</v>
      </c>
      <c r="B102" s="91" t="s">
        <v>2749</v>
      </c>
      <c r="C102" s="92" t="s">
        <v>2863</v>
      </c>
      <c r="D102" s="93">
        <v>1022886</v>
      </c>
      <c r="E102" s="92" t="s">
        <v>98</v>
      </c>
      <c r="F102" s="94">
        <v>5169.7095678851019</v>
      </c>
      <c r="G102" s="94">
        <v>6100.2572901044205</v>
      </c>
      <c r="H102" s="95">
        <v>1</v>
      </c>
      <c r="I102" s="96" t="s">
        <v>2754</v>
      </c>
      <c r="J102" s="96">
        <v>120</v>
      </c>
      <c r="K102" s="97" t="s">
        <v>2867</v>
      </c>
    </row>
    <row r="103" spans="1:11">
      <c r="A103" s="91">
        <v>9155</v>
      </c>
      <c r="B103" s="91" t="s">
        <v>2749</v>
      </c>
      <c r="C103" s="92" t="s">
        <v>2863</v>
      </c>
      <c r="D103" s="93">
        <v>1022887</v>
      </c>
      <c r="E103" s="92" t="s">
        <v>99</v>
      </c>
      <c r="F103" s="94">
        <v>6760.3894349266729</v>
      </c>
      <c r="G103" s="94">
        <v>7977.2595332134733</v>
      </c>
      <c r="H103" s="95">
        <v>1</v>
      </c>
      <c r="I103" s="96" t="s">
        <v>2751</v>
      </c>
      <c r="J103" s="96">
        <v>165</v>
      </c>
      <c r="K103" s="97" t="s">
        <v>2868</v>
      </c>
    </row>
    <row r="104" spans="1:11">
      <c r="A104" s="91">
        <v>9155</v>
      </c>
      <c r="B104" s="91" t="s">
        <v>2749</v>
      </c>
      <c r="C104" s="92" t="s">
        <v>2863</v>
      </c>
      <c r="D104" s="93">
        <v>1022888</v>
      </c>
      <c r="E104" s="92" t="s">
        <v>100</v>
      </c>
      <c r="F104" s="94">
        <v>7158.0594016870655</v>
      </c>
      <c r="G104" s="94">
        <v>8446.510093990737</v>
      </c>
      <c r="H104" s="95">
        <v>1</v>
      </c>
      <c r="I104" s="96" t="s">
        <v>2751</v>
      </c>
      <c r="J104" s="96">
        <v>165</v>
      </c>
      <c r="K104" s="97" t="s">
        <v>2869</v>
      </c>
    </row>
    <row r="105" spans="1:11">
      <c r="A105" s="91">
        <v>9155</v>
      </c>
      <c r="B105" s="91" t="s">
        <v>2749</v>
      </c>
      <c r="C105" s="92" t="s">
        <v>2863</v>
      </c>
      <c r="D105" s="93">
        <v>1022889</v>
      </c>
      <c r="E105" s="92" t="s">
        <v>101</v>
      </c>
      <c r="F105" s="94">
        <v>6959.2244183068697</v>
      </c>
      <c r="G105" s="94">
        <v>8211.8848136021061</v>
      </c>
      <c r="H105" s="95">
        <v>1</v>
      </c>
      <c r="I105" s="96" t="s">
        <v>2751</v>
      </c>
      <c r="J105" s="96">
        <v>160</v>
      </c>
      <c r="K105" s="97" t="s">
        <v>2870</v>
      </c>
    </row>
    <row r="106" spans="1:11">
      <c r="A106" s="91">
        <v>9155</v>
      </c>
      <c r="B106" s="91" t="s">
        <v>2749</v>
      </c>
      <c r="C106" s="92" t="s">
        <v>2863</v>
      </c>
      <c r="D106" s="93">
        <v>1022890</v>
      </c>
      <c r="E106" s="92" t="s">
        <v>102</v>
      </c>
      <c r="F106" s="94">
        <v>7356.8943850672613</v>
      </c>
      <c r="G106" s="94">
        <v>8681.1353743793679</v>
      </c>
      <c r="H106" s="95">
        <v>1</v>
      </c>
      <c r="I106" s="96" t="s">
        <v>2754</v>
      </c>
      <c r="J106" s="96">
        <v>281</v>
      </c>
      <c r="K106" s="97" t="s">
        <v>2871</v>
      </c>
    </row>
    <row r="107" spans="1:11" ht="22.5">
      <c r="A107" s="91">
        <v>9155</v>
      </c>
      <c r="B107" s="91" t="s">
        <v>2749</v>
      </c>
      <c r="C107" s="92" t="s">
        <v>2872</v>
      </c>
      <c r="D107" s="93">
        <v>1022891</v>
      </c>
      <c r="E107" s="92" t="s">
        <v>103</v>
      </c>
      <c r="F107" s="94">
        <v>4672.622109434612</v>
      </c>
      <c r="G107" s="94">
        <v>5513.6940891328413</v>
      </c>
      <c r="H107" s="95">
        <v>1</v>
      </c>
      <c r="I107" s="96" t="s">
        <v>2751</v>
      </c>
      <c r="J107" s="96">
        <v>155</v>
      </c>
      <c r="K107" s="97" t="s">
        <v>2873</v>
      </c>
    </row>
    <row r="108" spans="1:11" ht="22.5">
      <c r="A108" s="91">
        <v>9155</v>
      </c>
      <c r="B108" s="91" t="s">
        <v>2749</v>
      </c>
      <c r="C108" s="92" t="s">
        <v>2872</v>
      </c>
      <c r="D108" s="93">
        <v>1022892</v>
      </c>
      <c r="E108" s="92" t="s">
        <v>104</v>
      </c>
      <c r="F108" s="94">
        <v>5070.2920761950045</v>
      </c>
      <c r="G108" s="94">
        <v>5982.944649910105</v>
      </c>
      <c r="H108" s="95">
        <v>1</v>
      </c>
      <c r="I108" s="96" t="s">
        <v>2754</v>
      </c>
      <c r="J108" s="96">
        <v>265</v>
      </c>
      <c r="K108" s="97" t="s">
        <v>2874</v>
      </c>
    </row>
    <row r="109" spans="1:11">
      <c r="A109" s="91">
        <v>9155</v>
      </c>
      <c r="B109" s="91" t="s">
        <v>2749</v>
      </c>
      <c r="C109" s="92" t="s">
        <v>2872</v>
      </c>
      <c r="D109" s="93">
        <v>1022893</v>
      </c>
      <c r="E109" s="92" t="s">
        <v>105</v>
      </c>
      <c r="F109" s="94">
        <v>4970.874584504907</v>
      </c>
      <c r="G109" s="94">
        <v>5865.6320097157904</v>
      </c>
      <c r="H109" s="95">
        <v>1</v>
      </c>
      <c r="I109" s="96" t="s">
        <v>2751</v>
      </c>
      <c r="J109" s="96">
        <v>85</v>
      </c>
      <c r="K109" s="97" t="s">
        <v>2875</v>
      </c>
    </row>
    <row r="110" spans="1:11">
      <c r="A110" s="91">
        <v>9155</v>
      </c>
      <c r="B110" s="91" t="s">
        <v>2749</v>
      </c>
      <c r="C110" s="92" t="s">
        <v>2872</v>
      </c>
      <c r="D110" s="93">
        <v>1022894</v>
      </c>
      <c r="E110" s="92" t="s">
        <v>106</v>
      </c>
      <c r="F110" s="94">
        <v>5169.7095678851019</v>
      </c>
      <c r="G110" s="94">
        <v>6100.2572901044205</v>
      </c>
      <c r="H110" s="95">
        <v>1</v>
      </c>
      <c r="I110" s="96" t="s">
        <v>2754</v>
      </c>
      <c r="J110" s="96">
        <v>110</v>
      </c>
      <c r="K110" s="97" t="s">
        <v>2876</v>
      </c>
    </row>
    <row r="111" spans="1:11">
      <c r="A111" s="91">
        <v>9155</v>
      </c>
      <c r="B111" s="91" t="s">
        <v>2749</v>
      </c>
      <c r="C111" s="92" t="s">
        <v>2877</v>
      </c>
      <c r="D111" s="93">
        <v>1023110</v>
      </c>
      <c r="E111" s="92" t="s">
        <v>107</v>
      </c>
      <c r="F111" s="94">
        <v>6163.8844847860828</v>
      </c>
      <c r="G111" s="94">
        <v>7273.3836920475778</v>
      </c>
      <c r="H111" s="95">
        <v>1</v>
      </c>
      <c r="I111" s="96" t="s">
        <v>2757</v>
      </c>
      <c r="J111" s="96">
        <v>70</v>
      </c>
      <c r="K111" s="97" t="s">
        <v>2878</v>
      </c>
    </row>
    <row r="112" spans="1:11">
      <c r="A112" s="91">
        <v>9155</v>
      </c>
      <c r="B112" s="91" t="s">
        <v>2749</v>
      </c>
      <c r="C112" s="92" t="s">
        <v>2877</v>
      </c>
      <c r="D112" s="93">
        <v>1023111</v>
      </c>
      <c r="E112" s="92" t="s">
        <v>108</v>
      </c>
      <c r="F112" s="94">
        <v>6561.5544515464753</v>
      </c>
      <c r="G112" s="94">
        <v>7742.6342528248406</v>
      </c>
      <c r="H112" s="95">
        <v>1</v>
      </c>
      <c r="I112" s="96" t="s">
        <v>2751</v>
      </c>
      <c r="J112" s="96">
        <v>175</v>
      </c>
      <c r="K112" s="97" t="s">
        <v>2879</v>
      </c>
    </row>
    <row r="113" spans="1:11" ht="22.5">
      <c r="A113" s="91">
        <v>9155</v>
      </c>
      <c r="B113" s="91" t="s">
        <v>2749</v>
      </c>
      <c r="C113" s="92" t="s">
        <v>2880</v>
      </c>
      <c r="D113" s="93">
        <v>1023112</v>
      </c>
      <c r="E113" s="92" t="s">
        <v>109</v>
      </c>
      <c r="F113" s="94">
        <v>6163.8844847860828</v>
      </c>
      <c r="G113" s="94">
        <v>7273.3836920475778</v>
      </c>
      <c r="H113" s="95">
        <v>1</v>
      </c>
      <c r="I113" s="96" t="s">
        <v>2754</v>
      </c>
      <c r="J113" s="96">
        <v>290</v>
      </c>
      <c r="K113" s="97" t="s">
        <v>2881</v>
      </c>
    </row>
    <row r="114" spans="1:11" ht="22.5">
      <c r="A114" s="91">
        <v>9155</v>
      </c>
      <c r="B114" s="91" t="s">
        <v>2749</v>
      </c>
      <c r="C114" s="92" t="s">
        <v>2880</v>
      </c>
      <c r="D114" s="93">
        <v>1023113</v>
      </c>
      <c r="E114" s="92" t="s">
        <v>110</v>
      </c>
      <c r="F114" s="94">
        <v>6561.5544515464753</v>
      </c>
      <c r="G114" s="94">
        <v>7742.6342528248406</v>
      </c>
      <c r="H114" s="95">
        <v>1</v>
      </c>
      <c r="I114" s="96" t="s">
        <v>2751</v>
      </c>
      <c r="J114" s="96">
        <v>170</v>
      </c>
      <c r="K114" s="97" t="s">
        <v>2882</v>
      </c>
    </row>
    <row r="115" spans="1:11" ht="22.5">
      <c r="A115" s="91">
        <v>9155</v>
      </c>
      <c r="B115" s="91" t="s">
        <v>2749</v>
      </c>
      <c r="C115" s="92" t="s">
        <v>2880</v>
      </c>
      <c r="D115" s="93">
        <v>1023114</v>
      </c>
      <c r="E115" s="92" t="s">
        <v>111</v>
      </c>
      <c r="F115" s="94">
        <v>9842.3316773197148</v>
      </c>
      <c r="G115" s="94">
        <v>11613.951379237262</v>
      </c>
      <c r="H115" s="95">
        <v>1</v>
      </c>
      <c r="I115" s="96" t="s">
        <v>2754</v>
      </c>
      <c r="J115" s="96">
        <v>280</v>
      </c>
      <c r="K115" s="97" t="s">
        <v>2883</v>
      </c>
    </row>
    <row r="116" spans="1:11">
      <c r="A116" s="91">
        <v>9155</v>
      </c>
      <c r="B116" s="91" t="s">
        <v>2749</v>
      </c>
      <c r="C116" s="92" t="s">
        <v>2880</v>
      </c>
      <c r="D116" s="93">
        <v>1023115</v>
      </c>
      <c r="E116" s="92" t="s">
        <v>112</v>
      </c>
      <c r="F116" s="94">
        <v>10438.836627460305</v>
      </c>
      <c r="G116" s="94">
        <v>12317.827220403158</v>
      </c>
      <c r="H116" s="95">
        <v>1</v>
      </c>
      <c r="I116" s="96" t="s">
        <v>2751</v>
      </c>
      <c r="J116" s="96">
        <v>85</v>
      </c>
      <c r="K116" s="97" t="s">
        <v>2884</v>
      </c>
    </row>
    <row r="117" spans="1:11">
      <c r="A117" s="91">
        <v>9155</v>
      </c>
      <c r="B117" s="91" t="s">
        <v>2749</v>
      </c>
      <c r="C117" s="92" t="s">
        <v>2885</v>
      </c>
      <c r="D117" s="93">
        <v>1024153</v>
      </c>
      <c r="E117" s="92" t="s">
        <v>113</v>
      </c>
      <c r="F117" s="94">
        <v>5243.5199624872876</v>
      </c>
      <c r="G117" s="94">
        <v>6187.3535557349987</v>
      </c>
      <c r="H117" s="95">
        <v>1</v>
      </c>
      <c r="I117" s="96" t="s">
        <v>2754</v>
      </c>
      <c r="J117" s="96">
        <v>110</v>
      </c>
      <c r="K117" s="97" t="s">
        <v>2886</v>
      </c>
    </row>
    <row r="118" spans="1:11">
      <c r="A118" s="91">
        <v>9155</v>
      </c>
      <c r="B118" s="91" t="s">
        <v>2749</v>
      </c>
      <c r="C118" s="92" t="s">
        <v>2885</v>
      </c>
      <c r="D118" s="93">
        <v>1024157</v>
      </c>
      <c r="E118" s="92" t="s">
        <v>114</v>
      </c>
      <c r="F118" s="94">
        <v>6138.2122481069364</v>
      </c>
      <c r="G118" s="94">
        <v>7243.0904527661842</v>
      </c>
      <c r="H118" s="95">
        <v>1</v>
      </c>
      <c r="I118" s="96" t="s">
        <v>2757</v>
      </c>
      <c r="J118" s="96">
        <v>65</v>
      </c>
      <c r="K118" s="97" t="s">
        <v>2887</v>
      </c>
    </row>
    <row r="119" spans="1:11">
      <c r="A119" s="91">
        <v>9155</v>
      </c>
      <c r="B119" s="91" t="s">
        <v>2749</v>
      </c>
      <c r="C119" s="92" t="s">
        <v>2885</v>
      </c>
      <c r="D119" s="93">
        <v>1024161</v>
      </c>
      <c r="E119" s="92" t="s">
        <v>115</v>
      </c>
      <c r="F119" s="94">
        <v>5647.0959188530333</v>
      </c>
      <c r="G119" s="94">
        <v>6663.5731842465784</v>
      </c>
      <c r="H119" s="95">
        <v>1</v>
      </c>
      <c r="I119" s="96" t="s">
        <v>2754</v>
      </c>
      <c r="J119" s="96">
        <v>180</v>
      </c>
      <c r="K119" s="97" t="s">
        <v>2888</v>
      </c>
    </row>
    <row r="120" spans="1:11" ht="22.5">
      <c r="A120" s="91">
        <v>9155</v>
      </c>
      <c r="B120" s="91" t="s">
        <v>2749</v>
      </c>
      <c r="C120" s="92" t="s">
        <v>2885</v>
      </c>
      <c r="D120" s="93">
        <v>1024165</v>
      </c>
      <c r="E120" s="92" t="s">
        <v>116</v>
      </c>
      <c r="F120" s="94">
        <v>6844.4701717469898</v>
      </c>
      <c r="G120" s="94">
        <v>8076.474802661447</v>
      </c>
      <c r="H120" s="95">
        <v>1</v>
      </c>
      <c r="I120" s="96" t="s">
        <v>2754</v>
      </c>
      <c r="J120" s="96">
        <v>270</v>
      </c>
      <c r="K120" s="97" t="s">
        <v>2889</v>
      </c>
    </row>
    <row r="121" spans="1:11">
      <c r="A121" s="91">
        <v>9155</v>
      </c>
      <c r="B121" s="91" t="s">
        <v>2749</v>
      </c>
      <c r="C121" s="92" t="s">
        <v>2885</v>
      </c>
      <c r="D121" s="93">
        <v>1024169</v>
      </c>
      <c r="E121" s="92" t="s">
        <v>117</v>
      </c>
      <c r="F121" s="94">
        <v>5819.2091943619525</v>
      </c>
      <c r="G121" s="94">
        <v>6866.6668493471034</v>
      </c>
      <c r="H121" s="95">
        <v>1</v>
      </c>
      <c r="I121" s="96" t="s">
        <v>2751</v>
      </c>
      <c r="J121" s="96">
        <v>165</v>
      </c>
      <c r="K121" s="97" t="s">
        <v>2890</v>
      </c>
    </row>
    <row r="122" spans="1:11">
      <c r="A122" s="91">
        <v>9155</v>
      </c>
      <c r="B122" s="91" t="s">
        <v>2749</v>
      </c>
      <c r="C122" s="92" t="s">
        <v>2885</v>
      </c>
      <c r="D122" s="93">
        <v>1024173</v>
      </c>
      <c r="E122" s="92" t="s">
        <v>118</v>
      </c>
      <c r="F122" s="94">
        <v>7280.6883010540796</v>
      </c>
      <c r="G122" s="94">
        <v>8591.2121952438138</v>
      </c>
      <c r="H122" s="95">
        <v>1</v>
      </c>
      <c r="I122" s="96" t="s">
        <v>2754</v>
      </c>
      <c r="J122" s="96">
        <v>180</v>
      </c>
      <c r="K122" s="97" t="s">
        <v>2891</v>
      </c>
    </row>
    <row r="123" spans="1:11" ht="22.5">
      <c r="A123" s="91">
        <v>9155</v>
      </c>
      <c r="B123" s="91" t="s">
        <v>2749</v>
      </c>
      <c r="C123" s="92" t="s">
        <v>2885</v>
      </c>
      <c r="D123" s="93">
        <v>1024177</v>
      </c>
      <c r="E123" s="92" t="s">
        <v>119</v>
      </c>
      <c r="F123" s="94">
        <v>6124.8586319036567</v>
      </c>
      <c r="G123" s="94">
        <v>7227.3331856463146</v>
      </c>
      <c r="H123" s="95">
        <v>1</v>
      </c>
      <c r="I123" s="96" t="s">
        <v>2754</v>
      </c>
      <c r="J123" s="96">
        <v>270</v>
      </c>
      <c r="K123" s="97" t="s">
        <v>2892</v>
      </c>
    </row>
    <row r="124" spans="1:11">
      <c r="A124" s="91">
        <v>9155</v>
      </c>
      <c r="B124" s="91" t="s">
        <v>2749</v>
      </c>
      <c r="C124" s="92" t="s">
        <v>2885</v>
      </c>
      <c r="D124" s="93">
        <v>1024181</v>
      </c>
      <c r="E124" s="92" t="s">
        <v>120</v>
      </c>
      <c r="F124" s="94">
        <v>7696.134138489404</v>
      </c>
      <c r="G124" s="94">
        <v>9081.4382834174958</v>
      </c>
      <c r="H124" s="95">
        <v>1</v>
      </c>
      <c r="I124" s="96" t="s">
        <v>2751</v>
      </c>
      <c r="J124" s="96">
        <v>165</v>
      </c>
      <c r="K124" s="97" t="s">
        <v>2893</v>
      </c>
    </row>
    <row r="125" spans="1:11">
      <c r="A125" s="91">
        <v>9155</v>
      </c>
      <c r="B125" s="91" t="s">
        <v>2749</v>
      </c>
      <c r="C125" s="92" t="s">
        <v>2885</v>
      </c>
      <c r="D125" s="93">
        <v>1024185</v>
      </c>
      <c r="E125" s="92" t="s">
        <v>121</v>
      </c>
      <c r="F125" s="94">
        <v>4729.6409649627567</v>
      </c>
      <c r="G125" s="94">
        <v>5580.9763386560526</v>
      </c>
      <c r="H125" s="95">
        <v>1</v>
      </c>
      <c r="I125" s="96" t="s">
        <v>2751</v>
      </c>
      <c r="J125" s="96">
        <v>65</v>
      </c>
      <c r="K125" s="97" t="s">
        <v>2894</v>
      </c>
    </row>
    <row r="126" spans="1:11">
      <c r="A126" s="91">
        <v>9155</v>
      </c>
      <c r="B126" s="91" t="s">
        <v>2749</v>
      </c>
      <c r="C126" s="92" t="s">
        <v>2885</v>
      </c>
      <c r="D126" s="93">
        <v>1024189</v>
      </c>
      <c r="E126" s="92" t="s">
        <v>122</v>
      </c>
      <c r="F126" s="94">
        <v>5115.6147562301967</v>
      </c>
      <c r="G126" s="94">
        <v>6036.4254123516321</v>
      </c>
      <c r="H126" s="95">
        <v>1</v>
      </c>
      <c r="I126" s="96" t="s">
        <v>2754</v>
      </c>
      <c r="J126" s="96">
        <v>80</v>
      </c>
      <c r="K126" s="97" t="s">
        <v>2895</v>
      </c>
    </row>
    <row r="127" spans="1:11">
      <c r="A127" s="91">
        <v>9155</v>
      </c>
      <c r="B127" s="91" t="s">
        <v>2749</v>
      </c>
      <c r="C127" s="92" t="s">
        <v>2885</v>
      </c>
      <c r="D127" s="93">
        <v>1024193</v>
      </c>
      <c r="E127" s="92" t="s">
        <v>123</v>
      </c>
      <c r="F127" s="94">
        <v>5038.1275935893846</v>
      </c>
      <c r="G127" s="94">
        <v>5944.9905604354735</v>
      </c>
      <c r="H127" s="95">
        <v>1</v>
      </c>
      <c r="I127" s="96" t="s">
        <v>2757</v>
      </c>
      <c r="J127" s="96">
        <v>70</v>
      </c>
      <c r="K127" s="97" t="s">
        <v>2896</v>
      </c>
    </row>
    <row r="128" spans="1:11">
      <c r="A128" s="91">
        <v>9155</v>
      </c>
      <c r="B128" s="91" t="s">
        <v>2749</v>
      </c>
      <c r="C128" s="92" t="s">
        <v>2885</v>
      </c>
      <c r="D128" s="93">
        <v>1024197</v>
      </c>
      <c r="E128" s="92" t="s">
        <v>124</v>
      </c>
      <c r="F128" s="94">
        <v>5444.5696919694919</v>
      </c>
      <c r="G128" s="94">
        <v>6424.5922365240003</v>
      </c>
      <c r="H128" s="95">
        <v>1</v>
      </c>
      <c r="I128" s="96" t="s">
        <v>2751</v>
      </c>
      <c r="J128" s="96">
        <v>160</v>
      </c>
      <c r="K128" s="97" t="s">
        <v>2897</v>
      </c>
    </row>
    <row r="129" spans="1:11">
      <c r="A129" s="91">
        <v>9155</v>
      </c>
      <c r="B129" s="91" t="s">
        <v>2749</v>
      </c>
      <c r="C129" s="92" t="s">
        <v>2885</v>
      </c>
      <c r="D129" s="93">
        <v>1024201</v>
      </c>
      <c r="E129" s="92" t="s">
        <v>125</v>
      </c>
      <c r="F129" s="94">
        <v>4440.1606215121765</v>
      </c>
      <c r="G129" s="94">
        <v>5239.3895333843684</v>
      </c>
      <c r="H129" s="95">
        <v>1</v>
      </c>
      <c r="I129" s="96" t="s">
        <v>2754</v>
      </c>
      <c r="J129" s="96">
        <v>265</v>
      </c>
      <c r="K129" s="97" t="s">
        <v>2898</v>
      </c>
    </row>
    <row r="130" spans="1:11">
      <c r="A130" s="91">
        <v>9155</v>
      </c>
      <c r="B130" s="91" t="s">
        <v>2749</v>
      </c>
      <c r="C130" s="92" t="s">
        <v>2885</v>
      </c>
      <c r="D130" s="93">
        <v>1024205</v>
      </c>
      <c r="E130" s="92" t="s">
        <v>126</v>
      </c>
      <c r="F130" s="94">
        <v>4633.1475171458951</v>
      </c>
      <c r="G130" s="94">
        <v>5467.1140702321563</v>
      </c>
      <c r="H130" s="95">
        <v>1</v>
      </c>
      <c r="I130" s="96" t="s">
        <v>2754</v>
      </c>
      <c r="J130" s="96">
        <v>275</v>
      </c>
      <c r="K130" s="97" t="s">
        <v>2899</v>
      </c>
    </row>
    <row r="131" spans="1:11">
      <c r="A131" s="91">
        <v>9155</v>
      </c>
      <c r="B131" s="91" t="s">
        <v>2749</v>
      </c>
      <c r="C131" s="92" t="s">
        <v>2900</v>
      </c>
      <c r="D131" s="93">
        <v>1024209</v>
      </c>
      <c r="E131" s="92" t="s">
        <v>127</v>
      </c>
      <c r="F131" s="94">
        <v>5331.0603353754459</v>
      </c>
      <c r="G131" s="94">
        <v>6290.6511957430257</v>
      </c>
      <c r="H131" s="95">
        <v>1</v>
      </c>
      <c r="I131" s="96" t="s">
        <v>2754</v>
      </c>
      <c r="J131" s="96">
        <v>265</v>
      </c>
      <c r="K131" s="97" t="s">
        <v>2901</v>
      </c>
    </row>
    <row r="132" spans="1:11">
      <c r="A132" s="91">
        <v>9155</v>
      </c>
      <c r="B132" s="91" t="s">
        <v>2749</v>
      </c>
      <c r="C132" s="92" t="s">
        <v>2900</v>
      </c>
      <c r="D132" s="93">
        <v>1024213</v>
      </c>
      <c r="E132" s="92" t="s">
        <v>128</v>
      </c>
      <c r="F132" s="94">
        <v>6248.0086480005575</v>
      </c>
      <c r="G132" s="94">
        <v>7372.6502046406576</v>
      </c>
      <c r="H132" s="95">
        <v>1</v>
      </c>
      <c r="I132" s="96" t="s">
        <v>2754</v>
      </c>
      <c r="J132" s="96">
        <v>185</v>
      </c>
      <c r="K132" s="97" t="s">
        <v>2902</v>
      </c>
    </row>
    <row r="133" spans="1:11">
      <c r="A133" s="91">
        <v>9155</v>
      </c>
      <c r="B133" s="91" t="s">
        <v>2749</v>
      </c>
      <c r="C133" s="92" t="s">
        <v>2900</v>
      </c>
      <c r="D133" s="93">
        <v>1024217</v>
      </c>
      <c r="E133" s="92" t="s">
        <v>129</v>
      </c>
      <c r="F133" s="94">
        <v>5740.5712322759809</v>
      </c>
      <c r="G133" s="94">
        <v>6773.874054085657</v>
      </c>
      <c r="H133" s="95">
        <v>1</v>
      </c>
      <c r="I133" s="96" t="s">
        <v>2754</v>
      </c>
      <c r="J133" s="96">
        <v>275</v>
      </c>
      <c r="K133" s="97" t="s">
        <v>2903</v>
      </c>
    </row>
    <row r="134" spans="1:11">
      <c r="A134" s="91">
        <v>9155</v>
      </c>
      <c r="B134" s="91" t="s">
        <v>2749</v>
      </c>
      <c r="C134" s="92" t="s">
        <v>2900</v>
      </c>
      <c r="D134" s="93">
        <v>1024221</v>
      </c>
      <c r="E134" s="92" t="s">
        <v>130</v>
      </c>
      <c r="F134" s="94">
        <v>6964.6527175764932</v>
      </c>
      <c r="G134" s="94">
        <v>8218.2902067402611</v>
      </c>
      <c r="H134" s="95">
        <v>1</v>
      </c>
      <c r="I134" s="96" t="s">
        <v>2751</v>
      </c>
      <c r="J134" s="96">
        <v>175</v>
      </c>
      <c r="K134" s="97" t="s">
        <v>2904</v>
      </c>
    </row>
    <row r="135" spans="1:11">
      <c r="A135" s="91">
        <v>9155</v>
      </c>
      <c r="B135" s="91" t="s">
        <v>2749</v>
      </c>
      <c r="C135" s="92" t="s">
        <v>2900</v>
      </c>
      <c r="D135" s="93">
        <v>1024225</v>
      </c>
      <c r="E135" s="92" t="s">
        <v>131</v>
      </c>
      <c r="F135" s="94">
        <v>7187.2129876311319</v>
      </c>
      <c r="G135" s="94">
        <v>8480.9113254047352</v>
      </c>
      <c r="H135" s="95">
        <v>1</v>
      </c>
      <c r="I135" s="96" t="s">
        <v>2754</v>
      </c>
      <c r="J135" s="96">
        <v>280</v>
      </c>
      <c r="K135" s="97" t="s">
        <v>2905</v>
      </c>
    </row>
    <row r="136" spans="1:11">
      <c r="A136" s="91">
        <v>9155</v>
      </c>
      <c r="B136" s="91" t="s">
        <v>2749</v>
      </c>
      <c r="C136" s="92" t="s">
        <v>2900</v>
      </c>
      <c r="D136" s="93">
        <v>1024229</v>
      </c>
      <c r="E136" s="92" t="s">
        <v>132</v>
      </c>
      <c r="F136" s="94">
        <v>8408.3270026642494</v>
      </c>
      <c r="G136" s="94">
        <v>9921.8258631438148</v>
      </c>
      <c r="H136" s="95">
        <v>1</v>
      </c>
      <c r="I136" s="96" t="s">
        <v>2754</v>
      </c>
      <c r="J136" s="96">
        <v>290</v>
      </c>
      <c r="K136" s="97" t="s">
        <v>2906</v>
      </c>
    </row>
    <row r="137" spans="1:11">
      <c r="A137" s="91">
        <v>9155</v>
      </c>
      <c r="B137" s="91" t="s">
        <v>2749</v>
      </c>
      <c r="C137" s="92" t="s">
        <v>2900</v>
      </c>
      <c r="D137" s="93">
        <v>1024233</v>
      </c>
      <c r="E137" s="92" t="s">
        <v>133</v>
      </c>
      <c r="F137" s="94">
        <v>7810.3817437841217</v>
      </c>
      <c r="G137" s="94">
        <v>9216.2504576652627</v>
      </c>
      <c r="H137" s="95">
        <v>1</v>
      </c>
      <c r="I137" s="96" t="s">
        <v>2754</v>
      </c>
      <c r="J137" s="96">
        <v>285</v>
      </c>
      <c r="K137" s="97" t="s">
        <v>2907</v>
      </c>
    </row>
    <row r="138" spans="1:11">
      <c r="A138" s="91">
        <v>9155</v>
      </c>
      <c r="B138" s="91" t="s">
        <v>2749</v>
      </c>
      <c r="C138" s="92" t="s">
        <v>2900</v>
      </c>
      <c r="D138" s="93">
        <v>1024237</v>
      </c>
      <c r="E138" s="92" t="s">
        <v>134</v>
      </c>
      <c r="F138" s="94">
        <v>8722.8788510081395</v>
      </c>
      <c r="G138" s="94">
        <v>10292.997044189604</v>
      </c>
      <c r="H138" s="95">
        <v>1</v>
      </c>
      <c r="I138" s="96" t="s">
        <v>2751</v>
      </c>
      <c r="J138" s="96">
        <v>85</v>
      </c>
      <c r="K138" s="97" t="s">
        <v>2908</v>
      </c>
    </row>
    <row r="139" spans="1:11">
      <c r="A139" s="91">
        <v>9155</v>
      </c>
      <c r="B139" s="91" t="s">
        <v>2749</v>
      </c>
      <c r="C139" s="92" t="s">
        <v>2900</v>
      </c>
      <c r="D139" s="93">
        <v>1024241</v>
      </c>
      <c r="E139" s="92" t="s">
        <v>135</v>
      </c>
      <c r="F139" s="94">
        <v>5891.9122159131348</v>
      </c>
      <c r="G139" s="94">
        <v>6952.456414777499</v>
      </c>
      <c r="H139" s="95">
        <v>1</v>
      </c>
      <c r="I139" s="96" t="s">
        <v>2754</v>
      </c>
      <c r="J139" s="96">
        <v>100</v>
      </c>
      <c r="K139" s="97" t="s">
        <v>2909</v>
      </c>
    </row>
    <row r="140" spans="1:11">
      <c r="A140" s="91">
        <v>9155</v>
      </c>
      <c r="B140" s="91" t="s">
        <v>2749</v>
      </c>
      <c r="C140" s="92" t="s">
        <v>2900</v>
      </c>
      <c r="D140" s="93">
        <v>1024245</v>
      </c>
      <c r="E140" s="92" t="s">
        <v>136</v>
      </c>
      <c r="F140" s="94">
        <v>7412.7407279531635</v>
      </c>
      <c r="G140" s="94">
        <v>8747.0340589847328</v>
      </c>
      <c r="H140" s="95">
        <v>1</v>
      </c>
      <c r="I140" s="96" t="s">
        <v>2751</v>
      </c>
      <c r="J140" s="96">
        <v>170</v>
      </c>
      <c r="K140" s="97" t="s">
        <v>2910</v>
      </c>
    </row>
    <row r="141" spans="1:11">
      <c r="A141" s="91">
        <v>9155</v>
      </c>
      <c r="B141" s="91" t="s">
        <v>2749</v>
      </c>
      <c r="C141" s="92" t="s">
        <v>2900</v>
      </c>
      <c r="D141" s="93">
        <v>1024249</v>
      </c>
      <c r="E141" s="92" t="s">
        <v>137</v>
      </c>
      <c r="F141" s="94">
        <v>6203.496593989631</v>
      </c>
      <c r="G141" s="94">
        <v>7320.1259809077637</v>
      </c>
      <c r="H141" s="95">
        <v>1</v>
      </c>
      <c r="I141" s="96" t="s">
        <v>2751</v>
      </c>
      <c r="J141" s="96">
        <v>175</v>
      </c>
      <c r="K141" s="97" t="s">
        <v>2911</v>
      </c>
    </row>
    <row r="142" spans="1:11" ht="22.5">
      <c r="A142" s="91">
        <v>9155</v>
      </c>
      <c r="B142" s="91" t="s">
        <v>2749</v>
      </c>
      <c r="C142" s="92" t="s">
        <v>2900</v>
      </c>
      <c r="D142" s="93">
        <v>1024253</v>
      </c>
      <c r="E142" s="92" t="s">
        <v>138</v>
      </c>
      <c r="F142" s="94">
        <v>7814.8329491852137</v>
      </c>
      <c r="G142" s="94">
        <v>9221.5028800385517</v>
      </c>
      <c r="H142" s="95">
        <v>1</v>
      </c>
      <c r="I142" s="96" t="s">
        <v>2754</v>
      </c>
      <c r="J142" s="96">
        <v>290</v>
      </c>
      <c r="K142" s="97" t="s">
        <v>2912</v>
      </c>
    </row>
    <row r="143" spans="1:11" ht="22.5">
      <c r="A143" s="91">
        <v>9155</v>
      </c>
      <c r="B143" s="91" t="s">
        <v>2749</v>
      </c>
      <c r="C143" s="92" t="s">
        <v>2900</v>
      </c>
      <c r="D143" s="93">
        <v>1024257</v>
      </c>
      <c r="E143" s="92" t="s">
        <v>139</v>
      </c>
      <c r="F143" s="94">
        <v>8635.338478119982</v>
      </c>
      <c r="G143" s="94">
        <v>10189.699404181578</v>
      </c>
      <c r="H143" s="95">
        <v>1</v>
      </c>
      <c r="I143" s="96" t="s">
        <v>2754</v>
      </c>
      <c r="J143" s="96">
        <v>280</v>
      </c>
      <c r="K143" s="97" t="s">
        <v>2913</v>
      </c>
    </row>
    <row r="144" spans="1:11">
      <c r="A144" s="91">
        <v>9155</v>
      </c>
      <c r="B144" s="91" t="s">
        <v>2749</v>
      </c>
      <c r="C144" s="92" t="s">
        <v>2900</v>
      </c>
      <c r="D144" s="93">
        <v>1024261</v>
      </c>
      <c r="E144" s="92" t="s">
        <v>140</v>
      </c>
      <c r="F144" s="94">
        <v>9267.4096450751549</v>
      </c>
      <c r="G144" s="94">
        <v>10935.543381188683</v>
      </c>
      <c r="H144" s="95">
        <v>1</v>
      </c>
      <c r="I144" s="96" t="s">
        <v>2751</v>
      </c>
      <c r="J144" s="96">
        <v>100</v>
      </c>
      <c r="K144" s="97" t="s">
        <v>2914</v>
      </c>
    </row>
    <row r="145" spans="1:11">
      <c r="A145" s="91">
        <v>9155</v>
      </c>
      <c r="B145" s="91" t="s">
        <v>2749</v>
      </c>
      <c r="C145" s="92" t="s">
        <v>2900</v>
      </c>
      <c r="D145" s="93">
        <v>1024265</v>
      </c>
      <c r="E145" s="92" t="s">
        <v>141</v>
      </c>
      <c r="F145" s="94">
        <v>4871.4570928148069</v>
      </c>
      <c r="G145" s="94">
        <v>5748.3193695214723</v>
      </c>
      <c r="H145" s="95">
        <v>1</v>
      </c>
      <c r="I145" s="96" t="s">
        <v>2754</v>
      </c>
      <c r="J145" s="96">
        <v>120</v>
      </c>
      <c r="K145" s="97" t="s">
        <v>2915</v>
      </c>
    </row>
    <row r="146" spans="1:11">
      <c r="A146" s="91">
        <v>9155</v>
      </c>
      <c r="B146" s="91" t="s">
        <v>2749</v>
      </c>
      <c r="C146" s="92" t="s">
        <v>2900</v>
      </c>
      <c r="D146" s="93">
        <v>1024269</v>
      </c>
      <c r="E146" s="92" t="s">
        <v>142</v>
      </c>
      <c r="F146" s="94">
        <v>5269.1270595752012</v>
      </c>
      <c r="G146" s="94">
        <v>6217.5699302987368</v>
      </c>
      <c r="H146" s="95">
        <v>1</v>
      </c>
      <c r="I146" s="96" t="s">
        <v>2757</v>
      </c>
      <c r="J146" s="96">
        <v>70</v>
      </c>
      <c r="K146" s="97" t="s">
        <v>2916</v>
      </c>
    </row>
    <row r="147" spans="1:11">
      <c r="A147" s="91">
        <v>9155</v>
      </c>
      <c r="B147" s="91" t="s">
        <v>2749</v>
      </c>
      <c r="C147" s="92" t="s">
        <v>2900</v>
      </c>
      <c r="D147" s="93">
        <v>1024273</v>
      </c>
      <c r="E147" s="92" t="s">
        <v>143</v>
      </c>
      <c r="F147" s="94">
        <v>5190.1778749977711</v>
      </c>
      <c r="G147" s="94">
        <v>6124.4098924973696</v>
      </c>
      <c r="H147" s="95">
        <v>1</v>
      </c>
      <c r="I147" s="96" t="s">
        <v>2754</v>
      </c>
      <c r="J147" s="96">
        <v>185</v>
      </c>
      <c r="K147" s="97" t="s">
        <v>2917</v>
      </c>
    </row>
    <row r="148" spans="1:11" ht="22.5">
      <c r="A148" s="91">
        <v>9155</v>
      </c>
      <c r="B148" s="91" t="s">
        <v>2749</v>
      </c>
      <c r="C148" s="92" t="s">
        <v>2900</v>
      </c>
      <c r="D148" s="93">
        <v>1024277</v>
      </c>
      <c r="E148" s="92" t="s">
        <v>144</v>
      </c>
      <c r="F148" s="94">
        <v>5606.8541269342113</v>
      </c>
      <c r="G148" s="94">
        <v>6616.0878697823691</v>
      </c>
      <c r="H148" s="95">
        <v>1</v>
      </c>
      <c r="I148" s="96" t="s">
        <v>2754</v>
      </c>
      <c r="J148" s="96">
        <v>275</v>
      </c>
      <c r="K148" s="97" t="s">
        <v>2918</v>
      </c>
    </row>
    <row r="149" spans="1:11">
      <c r="A149" s="91">
        <v>9155</v>
      </c>
      <c r="B149" s="91" t="s">
        <v>2749</v>
      </c>
      <c r="C149" s="92" t="s">
        <v>2900</v>
      </c>
      <c r="D149" s="93">
        <v>1024281</v>
      </c>
      <c r="E149" s="92" t="s">
        <v>145</v>
      </c>
      <c r="F149" s="94">
        <v>6760.3894349266729</v>
      </c>
      <c r="G149" s="94">
        <v>7977.2595332134733</v>
      </c>
      <c r="H149" s="95">
        <v>1</v>
      </c>
      <c r="I149" s="96" t="s">
        <v>2751</v>
      </c>
      <c r="J149" s="96">
        <v>170</v>
      </c>
      <c r="K149" s="97" t="s">
        <v>2919</v>
      </c>
    </row>
    <row r="150" spans="1:11">
      <c r="A150" s="91">
        <v>9155</v>
      </c>
      <c r="B150" s="91" t="s">
        <v>2749</v>
      </c>
      <c r="C150" s="92" t="s">
        <v>2900</v>
      </c>
      <c r="D150" s="93">
        <v>1024285</v>
      </c>
      <c r="E150" s="92" t="s">
        <v>146</v>
      </c>
      <c r="F150" s="94">
        <v>7158.0594016870655</v>
      </c>
      <c r="G150" s="94">
        <v>8446.510093990737</v>
      </c>
      <c r="H150" s="95">
        <v>1</v>
      </c>
      <c r="I150" s="96" t="s">
        <v>2751</v>
      </c>
      <c r="J150" s="96">
        <v>65</v>
      </c>
      <c r="K150" s="97" t="s">
        <v>2920</v>
      </c>
    </row>
    <row r="151" spans="1:11">
      <c r="A151" s="91">
        <v>9155</v>
      </c>
      <c r="B151" s="91" t="s">
        <v>2749</v>
      </c>
      <c r="C151" s="92" t="s">
        <v>2900</v>
      </c>
      <c r="D151" s="93">
        <v>1024289</v>
      </c>
      <c r="E151" s="92" t="s">
        <v>147</v>
      </c>
      <c r="F151" s="94">
        <v>7158.0594016870655</v>
      </c>
      <c r="G151" s="94">
        <v>8446.510093990737</v>
      </c>
      <c r="H151" s="95">
        <v>1</v>
      </c>
      <c r="I151" s="96" t="s">
        <v>2754</v>
      </c>
      <c r="J151" s="96">
        <v>80</v>
      </c>
      <c r="K151" s="97" t="s">
        <v>2921</v>
      </c>
    </row>
    <row r="152" spans="1:11">
      <c r="A152" s="91">
        <v>9155</v>
      </c>
      <c r="B152" s="91" t="s">
        <v>2749</v>
      </c>
      <c r="C152" s="92" t="s">
        <v>2900</v>
      </c>
      <c r="D152" s="93">
        <v>1024293</v>
      </c>
      <c r="E152" s="92" t="s">
        <v>148</v>
      </c>
      <c r="F152" s="94">
        <v>7555.7293684474589</v>
      </c>
      <c r="G152" s="94">
        <v>8915.7606547680007</v>
      </c>
      <c r="H152" s="95">
        <v>1</v>
      </c>
      <c r="I152" s="96" t="s">
        <v>2757</v>
      </c>
      <c r="J152" s="96">
        <v>70</v>
      </c>
      <c r="K152" s="97" t="s">
        <v>2922</v>
      </c>
    </row>
    <row r="153" spans="1:11">
      <c r="A153" s="91">
        <v>9155</v>
      </c>
      <c r="B153" s="91" t="s">
        <v>2749</v>
      </c>
      <c r="C153" s="92" t="s">
        <v>2900</v>
      </c>
      <c r="D153" s="93">
        <v>1024297</v>
      </c>
      <c r="E153" s="92" t="s">
        <v>149</v>
      </c>
      <c r="F153" s="94">
        <v>4573.2046177445136</v>
      </c>
      <c r="G153" s="94">
        <v>5396.3814489385259</v>
      </c>
      <c r="H153" s="95">
        <v>1</v>
      </c>
      <c r="I153" s="96" t="s">
        <v>2751</v>
      </c>
      <c r="J153" s="96">
        <v>160</v>
      </c>
      <c r="K153" s="97" t="s">
        <v>2923</v>
      </c>
    </row>
    <row r="154" spans="1:11">
      <c r="A154" s="91">
        <v>9155</v>
      </c>
      <c r="B154" s="91" t="s">
        <v>2749</v>
      </c>
      <c r="C154" s="92" t="s">
        <v>2900</v>
      </c>
      <c r="D154" s="93">
        <v>1024301</v>
      </c>
      <c r="E154" s="92" t="s">
        <v>150</v>
      </c>
      <c r="F154" s="94">
        <v>4772.0396011247103</v>
      </c>
      <c r="G154" s="94">
        <v>5631.0067293271577</v>
      </c>
      <c r="H154" s="95">
        <v>1</v>
      </c>
      <c r="I154" s="96" t="s">
        <v>2754</v>
      </c>
      <c r="J154" s="96">
        <v>265</v>
      </c>
      <c r="K154" s="97" t="s">
        <v>2924</v>
      </c>
    </row>
    <row r="155" spans="1:11">
      <c r="A155" s="91">
        <v>9155</v>
      </c>
      <c r="B155" s="91" t="s">
        <v>2749</v>
      </c>
      <c r="C155" s="92" t="s">
        <v>2900</v>
      </c>
      <c r="D155" s="93">
        <v>1024305</v>
      </c>
      <c r="E155" s="92" t="s">
        <v>151</v>
      </c>
      <c r="F155" s="94">
        <v>6561.5544515464753</v>
      </c>
      <c r="G155" s="94">
        <v>7742.6342528248406</v>
      </c>
      <c r="H155" s="95">
        <v>1</v>
      </c>
      <c r="I155" s="96" t="s">
        <v>2754</v>
      </c>
      <c r="J155" s="96">
        <v>275</v>
      </c>
      <c r="K155" s="97" t="s">
        <v>2925</v>
      </c>
    </row>
    <row r="156" spans="1:11">
      <c r="A156" s="91">
        <v>9155</v>
      </c>
      <c r="B156" s="91" t="s">
        <v>2749</v>
      </c>
      <c r="C156" s="92" t="s">
        <v>2900</v>
      </c>
      <c r="D156" s="93">
        <v>1024309</v>
      </c>
      <c r="E156" s="92" t="s">
        <v>152</v>
      </c>
      <c r="F156" s="94">
        <v>6760.3894349266729</v>
      </c>
      <c r="G156" s="94">
        <v>7977.2595332134733</v>
      </c>
      <c r="H156" s="95">
        <v>1</v>
      </c>
      <c r="I156" s="96" t="s">
        <v>2754</v>
      </c>
      <c r="J156" s="96">
        <v>265</v>
      </c>
      <c r="K156" s="97" t="s">
        <v>2926</v>
      </c>
    </row>
    <row r="157" spans="1:11">
      <c r="A157" s="91">
        <v>9155</v>
      </c>
      <c r="B157" s="91" t="s">
        <v>2749</v>
      </c>
      <c r="C157" s="92" t="s">
        <v>2885</v>
      </c>
      <c r="D157" s="93">
        <v>1026890</v>
      </c>
      <c r="E157" s="92" t="s">
        <v>153</v>
      </c>
      <c r="F157" s="94">
        <v>6563.0164734830942</v>
      </c>
      <c r="G157" s="94">
        <v>7744.3594387100511</v>
      </c>
      <c r="H157" s="95">
        <v>1</v>
      </c>
      <c r="I157" s="96" t="s">
        <v>2754</v>
      </c>
      <c r="J157" s="96">
        <v>185</v>
      </c>
      <c r="K157" s="97" t="s">
        <v>2927</v>
      </c>
    </row>
    <row r="158" spans="1:11">
      <c r="A158" s="91">
        <v>9155</v>
      </c>
      <c r="B158" s="91" t="s">
        <v>2749</v>
      </c>
      <c r="C158" s="92" t="s">
        <v>2885</v>
      </c>
      <c r="D158" s="93">
        <v>1026891</v>
      </c>
      <c r="E158" s="92" t="s">
        <v>154</v>
      </c>
      <c r="F158" s="94">
        <v>7521.0533927130909</v>
      </c>
      <c r="G158" s="94">
        <v>8874.8430034014473</v>
      </c>
      <c r="H158" s="95">
        <v>1</v>
      </c>
      <c r="I158" s="96" t="s">
        <v>2754</v>
      </c>
      <c r="J158" s="96">
        <v>275</v>
      </c>
      <c r="K158" s="97" t="s">
        <v>2928</v>
      </c>
    </row>
    <row r="159" spans="1:11">
      <c r="A159" s="91">
        <v>9155</v>
      </c>
      <c r="B159" s="91" t="s">
        <v>2749</v>
      </c>
      <c r="C159" s="92" t="s">
        <v>2885</v>
      </c>
      <c r="D159" s="93">
        <v>1026892</v>
      </c>
      <c r="E159" s="92" t="s">
        <v>155</v>
      </c>
      <c r="F159" s="94">
        <v>6948.9902647505351</v>
      </c>
      <c r="G159" s="94">
        <v>8199.8085124056306</v>
      </c>
      <c r="H159" s="95">
        <v>1</v>
      </c>
      <c r="I159" s="96" t="s">
        <v>2751</v>
      </c>
      <c r="J159" s="96">
        <v>175</v>
      </c>
      <c r="K159" s="97" t="s">
        <v>2929</v>
      </c>
    </row>
    <row r="160" spans="1:11">
      <c r="A160" s="91">
        <v>9155</v>
      </c>
      <c r="B160" s="91" t="s">
        <v>2749</v>
      </c>
      <c r="C160" s="92" t="s">
        <v>2885</v>
      </c>
      <c r="D160" s="93">
        <v>1026893</v>
      </c>
      <c r="E160" s="92" t="s">
        <v>156</v>
      </c>
      <c r="F160" s="94">
        <v>8081.9052732507789</v>
      </c>
      <c r="G160" s="94">
        <v>9536.6482224359188</v>
      </c>
      <c r="H160" s="95">
        <v>1</v>
      </c>
      <c r="I160" s="96" t="s">
        <v>2754</v>
      </c>
      <c r="J160" s="96">
        <v>280</v>
      </c>
      <c r="K160" s="97" t="s">
        <v>2930</v>
      </c>
    </row>
    <row r="161" spans="1:11">
      <c r="A161" s="91">
        <v>9155</v>
      </c>
      <c r="B161" s="91" t="s">
        <v>2749</v>
      </c>
      <c r="C161" s="92" t="s">
        <v>2885</v>
      </c>
      <c r="D161" s="93">
        <v>1026894</v>
      </c>
      <c r="E161" s="92" t="s">
        <v>157</v>
      </c>
      <c r="F161" s="94">
        <v>6370.0295778493755</v>
      </c>
      <c r="G161" s="94">
        <v>7516.6349018622632</v>
      </c>
      <c r="H161" s="95">
        <v>1</v>
      </c>
      <c r="I161" s="96" t="s">
        <v>2754</v>
      </c>
      <c r="J161" s="96">
        <v>290</v>
      </c>
      <c r="K161" s="97" t="s">
        <v>2931</v>
      </c>
    </row>
    <row r="162" spans="1:11">
      <c r="A162" s="91">
        <v>9155</v>
      </c>
      <c r="B162" s="91" t="s">
        <v>2749</v>
      </c>
      <c r="C162" s="92" t="s">
        <v>2885</v>
      </c>
      <c r="D162" s="93">
        <v>1026895</v>
      </c>
      <c r="E162" s="92" t="s">
        <v>158</v>
      </c>
      <c r="F162" s="94">
        <v>6756.0033691168173</v>
      </c>
      <c r="G162" s="94">
        <v>7972.0839755578436</v>
      </c>
      <c r="H162" s="95">
        <v>1</v>
      </c>
      <c r="I162" s="96" t="s">
        <v>2754</v>
      </c>
      <c r="J162" s="96">
        <v>285</v>
      </c>
      <c r="K162" s="97" t="s">
        <v>2932</v>
      </c>
    </row>
    <row r="163" spans="1:11">
      <c r="A163" s="91">
        <v>9155</v>
      </c>
      <c r="B163" s="91" t="s">
        <v>2749</v>
      </c>
      <c r="C163" s="92" t="s">
        <v>2900</v>
      </c>
      <c r="D163" s="93">
        <v>1026896</v>
      </c>
      <c r="E163" s="92" t="s">
        <v>159</v>
      </c>
      <c r="F163" s="94">
        <v>6794.0159394689117</v>
      </c>
      <c r="G163" s="94">
        <v>8016.9388085733153</v>
      </c>
      <c r="H163" s="95">
        <v>1</v>
      </c>
      <c r="I163" s="96" t="s">
        <v>2751</v>
      </c>
      <c r="J163" s="96">
        <v>85</v>
      </c>
      <c r="K163" s="97" t="s">
        <v>2933</v>
      </c>
    </row>
    <row r="164" spans="1:11">
      <c r="A164" s="91">
        <v>9155</v>
      </c>
      <c r="B164" s="91" t="s">
        <v>2749</v>
      </c>
      <c r="C164" s="92" t="s">
        <v>2900</v>
      </c>
      <c r="D164" s="93">
        <v>1026897</v>
      </c>
      <c r="E164" s="92" t="s">
        <v>160</v>
      </c>
      <c r="F164" s="94">
        <v>7759.9347492384013</v>
      </c>
      <c r="G164" s="94">
        <v>9156.7230041013136</v>
      </c>
      <c r="H164" s="95">
        <v>1</v>
      </c>
      <c r="I164" s="96" t="s">
        <v>2754</v>
      </c>
      <c r="J164" s="96">
        <v>100</v>
      </c>
      <c r="K164" s="97" t="s">
        <v>2934</v>
      </c>
    </row>
    <row r="165" spans="1:11">
      <c r="A165" s="91">
        <v>9155</v>
      </c>
      <c r="B165" s="91" t="s">
        <v>2749</v>
      </c>
      <c r="C165" s="92" t="s">
        <v>2900</v>
      </c>
      <c r="D165" s="93">
        <v>1026898</v>
      </c>
      <c r="E165" s="92" t="s">
        <v>161</v>
      </c>
      <c r="F165" s="94">
        <v>7193.1479281659249</v>
      </c>
      <c r="G165" s="94">
        <v>8487.9145552357913</v>
      </c>
      <c r="H165" s="95">
        <v>1</v>
      </c>
      <c r="I165" s="96" t="s">
        <v>2751</v>
      </c>
      <c r="J165" s="96">
        <v>170</v>
      </c>
      <c r="K165" s="97" t="s">
        <v>2935</v>
      </c>
    </row>
    <row r="166" spans="1:11">
      <c r="A166" s="91">
        <v>9155</v>
      </c>
      <c r="B166" s="91" t="s">
        <v>2749</v>
      </c>
      <c r="C166" s="92" t="s">
        <v>2900</v>
      </c>
      <c r="D166" s="93">
        <v>1026899</v>
      </c>
      <c r="E166" s="92" t="s">
        <v>162</v>
      </c>
      <c r="F166" s="94">
        <v>8340.0751865141592</v>
      </c>
      <c r="G166" s="94">
        <v>9841.2887200867081</v>
      </c>
      <c r="H166" s="95">
        <v>1</v>
      </c>
      <c r="I166" s="96" t="s">
        <v>2751</v>
      </c>
      <c r="J166" s="96">
        <v>175</v>
      </c>
      <c r="K166" s="97" t="s">
        <v>2936</v>
      </c>
    </row>
    <row r="167" spans="1:11" ht="22.5">
      <c r="A167" s="91">
        <v>9155</v>
      </c>
      <c r="B167" s="91" t="s">
        <v>2749</v>
      </c>
      <c r="C167" s="92" t="s">
        <v>2900</v>
      </c>
      <c r="D167" s="93">
        <v>1026900</v>
      </c>
      <c r="E167" s="92" t="s">
        <v>163</v>
      </c>
      <c r="F167" s="94">
        <v>9862.7999844323804</v>
      </c>
      <c r="G167" s="94">
        <v>11638.103981630207</v>
      </c>
      <c r="H167" s="95">
        <v>1</v>
      </c>
      <c r="I167" s="96" t="s">
        <v>2754</v>
      </c>
      <c r="J167" s="96">
        <v>290</v>
      </c>
      <c r="K167" s="97" t="s">
        <v>2937</v>
      </c>
    </row>
    <row r="168" spans="1:11" ht="22.5">
      <c r="A168" s="91">
        <v>9155</v>
      </c>
      <c r="B168" s="91" t="s">
        <v>2749</v>
      </c>
      <c r="C168" s="92" t="s">
        <v>2900</v>
      </c>
      <c r="D168" s="93">
        <v>1026901</v>
      </c>
      <c r="E168" s="92" t="s">
        <v>164</v>
      </c>
      <c r="F168" s="94">
        <v>11083.501448721008</v>
      </c>
      <c r="G168" s="94">
        <v>13078.53170949079</v>
      </c>
      <c r="H168" s="95">
        <v>1</v>
      </c>
      <c r="I168" s="96" t="s">
        <v>2754</v>
      </c>
      <c r="J168" s="96">
        <v>280</v>
      </c>
      <c r="K168" s="97" t="s">
        <v>2938</v>
      </c>
    </row>
    <row r="169" spans="1:11">
      <c r="A169" s="91">
        <v>9155</v>
      </c>
      <c r="B169" s="91" t="s">
        <v>2749</v>
      </c>
      <c r="C169" s="92" t="s">
        <v>2900</v>
      </c>
      <c r="D169" s="93">
        <v>1026902</v>
      </c>
      <c r="E169" s="92" t="s">
        <v>165</v>
      </c>
      <c r="F169" s="94">
        <v>10659.601939889786</v>
      </c>
      <c r="G169" s="94">
        <v>12578.330289069947</v>
      </c>
      <c r="H169" s="95">
        <v>1</v>
      </c>
      <c r="I169" s="96" t="s">
        <v>2751</v>
      </c>
      <c r="J169" s="96">
        <v>100</v>
      </c>
      <c r="K169" s="97" t="s">
        <v>2939</v>
      </c>
    </row>
    <row r="170" spans="1:11">
      <c r="A170" s="91">
        <v>9155</v>
      </c>
      <c r="B170" s="91" t="s">
        <v>2749</v>
      </c>
      <c r="C170" s="92" t="s">
        <v>2900</v>
      </c>
      <c r="D170" s="93">
        <v>1026903</v>
      </c>
      <c r="E170" s="92" t="s">
        <v>166</v>
      </c>
      <c r="F170" s="94">
        <v>11709.637675141392</v>
      </c>
      <c r="G170" s="94">
        <v>13817.372456666841</v>
      </c>
      <c r="H170" s="95">
        <v>1</v>
      </c>
      <c r="I170" s="96" t="s">
        <v>2754</v>
      </c>
      <c r="J170" s="96">
        <v>120</v>
      </c>
      <c r="K170" s="97" t="s">
        <v>2940</v>
      </c>
    </row>
    <row r="171" spans="1:11">
      <c r="A171" s="91">
        <v>9155</v>
      </c>
      <c r="B171" s="91" t="s">
        <v>2749</v>
      </c>
      <c r="C171" s="92" t="s">
        <v>2900</v>
      </c>
      <c r="D171" s="93">
        <v>1026904</v>
      </c>
      <c r="E171" s="92" t="s">
        <v>167</v>
      </c>
      <c r="F171" s="94">
        <v>6561.5544515464753</v>
      </c>
      <c r="G171" s="94">
        <v>7742.6342528248406</v>
      </c>
      <c r="H171" s="95">
        <v>1</v>
      </c>
      <c r="I171" s="96" t="s">
        <v>2757</v>
      </c>
      <c r="J171" s="96">
        <v>70</v>
      </c>
      <c r="K171" s="97" t="s">
        <v>2941</v>
      </c>
    </row>
    <row r="172" spans="1:11">
      <c r="A172" s="91">
        <v>9155</v>
      </c>
      <c r="B172" s="91" t="s">
        <v>2749</v>
      </c>
      <c r="C172" s="92" t="s">
        <v>2900</v>
      </c>
      <c r="D172" s="93">
        <v>1026905</v>
      </c>
      <c r="E172" s="92" t="s">
        <v>168</v>
      </c>
      <c r="F172" s="94">
        <v>6959.2244183068697</v>
      </c>
      <c r="G172" s="94">
        <v>8211.8848136021061</v>
      </c>
      <c r="H172" s="95">
        <v>1</v>
      </c>
      <c r="I172" s="96" t="s">
        <v>2754</v>
      </c>
      <c r="J172" s="96">
        <v>185</v>
      </c>
      <c r="K172" s="97" t="s">
        <v>2942</v>
      </c>
    </row>
    <row r="173" spans="1:11" ht="22.5">
      <c r="A173" s="91">
        <v>9155</v>
      </c>
      <c r="B173" s="91" t="s">
        <v>2749</v>
      </c>
      <c r="C173" s="92" t="s">
        <v>2900</v>
      </c>
      <c r="D173" s="93">
        <v>1026906</v>
      </c>
      <c r="E173" s="92" t="s">
        <v>169</v>
      </c>
      <c r="F173" s="94">
        <v>10240.001644080105</v>
      </c>
      <c r="G173" s="94">
        <v>12083.201940014524</v>
      </c>
      <c r="H173" s="95">
        <v>1</v>
      </c>
      <c r="I173" s="96" t="s">
        <v>2754</v>
      </c>
      <c r="J173" s="96">
        <v>275</v>
      </c>
      <c r="K173" s="97" t="s">
        <v>2943</v>
      </c>
    </row>
    <row r="174" spans="1:11">
      <c r="A174" s="91">
        <v>9155</v>
      </c>
      <c r="B174" s="99" t="s">
        <v>2749</v>
      </c>
      <c r="C174" s="100" t="s">
        <v>2900</v>
      </c>
      <c r="D174" s="101">
        <v>1026907</v>
      </c>
      <c r="E174" s="100" t="s">
        <v>170</v>
      </c>
      <c r="F174" s="102">
        <v>10836.506594220697</v>
      </c>
      <c r="G174" s="102">
        <v>12787.077781180422</v>
      </c>
      <c r="H174" s="103">
        <v>1</v>
      </c>
      <c r="I174" s="104" t="s">
        <v>2751</v>
      </c>
      <c r="J174" s="104">
        <v>170</v>
      </c>
      <c r="K174" s="105" t="s">
        <v>2944</v>
      </c>
    </row>
    <row r="175" spans="1:11">
      <c r="A175" s="91">
        <v>9155</v>
      </c>
      <c r="B175" s="91" t="s">
        <v>2749</v>
      </c>
      <c r="C175" s="92" t="s">
        <v>2759</v>
      </c>
      <c r="D175" s="93">
        <v>1026598</v>
      </c>
      <c r="E175" s="92" t="s">
        <v>171</v>
      </c>
      <c r="F175" s="94">
        <v>11290.792211574486</v>
      </c>
      <c r="G175" s="94">
        <v>13323.134809657893</v>
      </c>
      <c r="H175" s="95">
        <v>1</v>
      </c>
      <c r="I175" s="96" t="s">
        <v>2945</v>
      </c>
      <c r="J175" s="96">
        <v>300</v>
      </c>
      <c r="K175" s="97" t="s">
        <v>2946</v>
      </c>
    </row>
    <row r="176" spans="1:11">
      <c r="A176" s="91">
        <v>9155</v>
      </c>
      <c r="B176" s="91" t="s">
        <v>2749</v>
      </c>
      <c r="C176" s="92" t="s">
        <v>2759</v>
      </c>
      <c r="D176" s="93">
        <v>1026599</v>
      </c>
      <c r="E176" s="92" t="s">
        <v>172</v>
      </c>
      <c r="F176" s="94">
        <v>12938.746573661911</v>
      </c>
      <c r="G176" s="94">
        <v>15267.720956921054</v>
      </c>
      <c r="H176" s="95">
        <v>1</v>
      </c>
      <c r="I176" s="96" t="s">
        <v>2945</v>
      </c>
      <c r="J176" s="96">
        <v>400</v>
      </c>
      <c r="K176" s="97" t="s">
        <v>2947</v>
      </c>
    </row>
    <row r="177" spans="1:11">
      <c r="A177" s="91">
        <v>9155</v>
      </c>
      <c r="B177" s="91" t="s">
        <v>2749</v>
      </c>
      <c r="C177" s="92" t="s">
        <v>2759</v>
      </c>
      <c r="D177" s="93">
        <v>1026600</v>
      </c>
      <c r="E177" s="92" t="s">
        <v>173</v>
      </c>
      <c r="F177" s="94">
        <v>14647.202756735056</v>
      </c>
      <c r="G177" s="94">
        <v>17283.699252947365</v>
      </c>
      <c r="H177" s="95">
        <v>1</v>
      </c>
      <c r="I177" s="96" t="s">
        <v>2945</v>
      </c>
      <c r="J177" s="96">
        <v>500</v>
      </c>
      <c r="K177" s="97" t="s">
        <v>2948</v>
      </c>
    </row>
    <row r="178" spans="1:11">
      <c r="A178" s="91">
        <v>9155</v>
      </c>
      <c r="B178" s="91" t="s">
        <v>2749</v>
      </c>
      <c r="C178" s="92" t="s">
        <v>2759</v>
      </c>
      <c r="D178" s="93">
        <v>1026601</v>
      </c>
      <c r="E178" s="92" t="s">
        <v>174</v>
      </c>
      <c r="F178" s="94">
        <v>16247.619973762265</v>
      </c>
      <c r="G178" s="94">
        <v>19172.191569039471</v>
      </c>
      <c r="H178" s="95">
        <v>1</v>
      </c>
      <c r="I178" s="96" t="s">
        <v>2945</v>
      </c>
      <c r="J178" s="96">
        <v>600</v>
      </c>
      <c r="K178" s="97" t="s">
        <v>2949</v>
      </c>
    </row>
    <row r="179" spans="1:11">
      <c r="A179" s="91">
        <v>9155</v>
      </c>
      <c r="B179" s="91" t="s">
        <v>2749</v>
      </c>
      <c r="C179" s="92" t="s">
        <v>2759</v>
      </c>
      <c r="D179" s="93">
        <v>1026602</v>
      </c>
      <c r="E179" s="92" t="s">
        <v>175</v>
      </c>
      <c r="F179" s="94">
        <v>14191.998579794825</v>
      </c>
      <c r="G179" s="94">
        <v>16746.558324157893</v>
      </c>
      <c r="H179" s="95">
        <v>1</v>
      </c>
      <c r="I179" s="96" t="s">
        <v>2945</v>
      </c>
      <c r="J179" s="96">
        <v>400</v>
      </c>
      <c r="K179" s="97" t="s">
        <v>2950</v>
      </c>
    </row>
    <row r="180" spans="1:11">
      <c r="A180" s="91">
        <v>9155</v>
      </c>
      <c r="B180" s="91" t="s">
        <v>2749</v>
      </c>
      <c r="C180" s="92" t="s">
        <v>2759</v>
      </c>
      <c r="D180" s="93">
        <v>1026603</v>
      </c>
      <c r="E180" s="92" t="s">
        <v>176</v>
      </c>
      <c r="F180" s="94">
        <v>15924.943595171721</v>
      </c>
      <c r="G180" s="94">
        <v>18791.43344230263</v>
      </c>
      <c r="H180" s="95">
        <v>1</v>
      </c>
      <c r="I180" s="96" t="s">
        <v>2945</v>
      </c>
      <c r="J180" s="96">
        <v>500</v>
      </c>
      <c r="K180" s="97" t="s">
        <v>2951</v>
      </c>
    </row>
    <row r="181" spans="1:11">
      <c r="A181" s="91">
        <v>9155</v>
      </c>
      <c r="B181" s="91" t="s">
        <v>2749</v>
      </c>
      <c r="C181" s="92" t="s">
        <v>2759</v>
      </c>
      <c r="D181" s="93">
        <v>1026604</v>
      </c>
      <c r="E181" s="92" t="s">
        <v>177</v>
      </c>
      <c r="F181" s="94">
        <v>17535.444449029885</v>
      </c>
      <c r="G181" s="94">
        <v>20691.824449855263</v>
      </c>
      <c r="H181" s="95">
        <v>1</v>
      </c>
      <c r="I181" s="96" t="s">
        <v>2945</v>
      </c>
      <c r="J181" s="96">
        <v>600</v>
      </c>
      <c r="K181" s="97" t="s">
        <v>2952</v>
      </c>
    </row>
    <row r="182" spans="1:11">
      <c r="A182" s="91">
        <v>9155</v>
      </c>
      <c r="B182" s="91" t="s">
        <v>2749</v>
      </c>
      <c r="C182" s="92" t="s">
        <v>2818</v>
      </c>
      <c r="D182" s="93">
        <v>1026605</v>
      </c>
      <c r="E182" s="92" t="s">
        <v>178</v>
      </c>
      <c r="F182" s="94">
        <v>13788.653106556647</v>
      </c>
      <c r="G182" s="94">
        <v>16270.610665736842</v>
      </c>
      <c r="H182" s="95">
        <v>1</v>
      </c>
      <c r="I182" s="96" t="s">
        <v>2945</v>
      </c>
      <c r="J182" s="96">
        <v>285</v>
      </c>
      <c r="K182" s="97" t="s">
        <v>2953</v>
      </c>
    </row>
    <row r="183" spans="1:11">
      <c r="A183" s="91">
        <v>9155</v>
      </c>
      <c r="B183" s="91" t="s">
        <v>2749</v>
      </c>
      <c r="C183" s="92" t="s">
        <v>2818</v>
      </c>
      <c r="D183" s="93">
        <v>1026606</v>
      </c>
      <c r="E183" s="92" t="s">
        <v>179</v>
      </c>
      <c r="F183" s="94">
        <v>15628.196568432202</v>
      </c>
      <c r="G183" s="94">
        <v>18441.271950749997</v>
      </c>
      <c r="H183" s="95">
        <v>1</v>
      </c>
      <c r="I183" s="96" t="s">
        <v>2945</v>
      </c>
      <c r="J183" s="96">
        <v>385</v>
      </c>
      <c r="K183" s="97" t="s">
        <v>2954</v>
      </c>
    </row>
    <row r="184" spans="1:11">
      <c r="A184" s="91">
        <v>9155</v>
      </c>
      <c r="B184" s="91" t="s">
        <v>2749</v>
      </c>
      <c r="C184" s="92" t="s">
        <v>2818</v>
      </c>
      <c r="D184" s="93">
        <v>1026607</v>
      </c>
      <c r="E184" s="92" t="s">
        <v>180</v>
      </c>
      <c r="F184" s="94">
        <v>17353.938986072699</v>
      </c>
      <c r="G184" s="94">
        <v>20477.648003565784</v>
      </c>
      <c r="H184" s="95">
        <v>1</v>
      </c>
      <c r="I184" s="96" t="s">
        <v>2945</v>
      </c>
      <c r="J184" s="96">
        <v>485</v>
      </c>
      <c r="K184" s="97" t="s">
        <v>2955</v>
      </c>
    </row>
    <row r="185" spans="1:11">
      <c r="A185" s="91">
        <v>9155</v>
      </c>
      <c r="B185" s="91" t="s">
        <v>2749</v>
      </c>
      <c r="C185" s="92" t="s">
        <v>2818</v>
      </c>
      <c r="D185" s="93">
        <v>1026608</v>
      </c>
      <c r="E185" s="92" t="s">
        <v>181</v>
      </c>
      <c r="F185" s="94">
        <v>16408.958163057534</v>
      </c>
      <c r="G185" s="94">
        <v>19362.570632407889</v>
      </c>
      <c r="H185" s="95">
        <v>1</v>
      </c>
      <c r="I185" s="96" t="s">
        <v>2945</v>
      </c>
      <c r="J185" s="96">
        <v>585</v>
      </c>
      <c r="K185" s="97" t="s">
        <v>2956</v>
      </c>
    </row>
    <row r="186" spans="1:11">
      <c r="A186" s="91">
        <v>9155</v>
      </c>
      <c r="B186" s="91" t="s">
        <v>2749</v>
      </c>
      <c r="C186" s="92" t="s">
        <v>2818</v>
      </c>
      <c r="D186" s="93">
        <v>1026609</v>
      </c>
      <c r="E186" s="92" t="s">
        <v>182</v>
      </c>
      <c r="F186" s="94">
        <v>18143.343697981709</v>
      </c>
      <c r="G186" s="94">
        <v>21409.145563618415</v>
      </c>
      <c r="H186" s="95">
        <v>1</v>
      </c>
      <c r="I186" s="96" t="s">
        <v>2945</v>
      </c>
      <c r="J186" s="96">
        <v>385</v>
      </c>
      <c r="K186" s="97" t="s">
        <v>2957</v>
      </c>
    </row>
    <row r="187" spans="1:11">
      <c r="A187" s="91">
        <v>9155</v>
      </c>
      <c r="B187" s="91" t="s">
        <v>2749</v>
      </c>
      <c r="C187" s="92" t="s">
        <v>2756</v>
      </c>
      <c r="D187" s="93">
        <v>1026610</v>
      </c>
      <c r="E187" s="92" t="s">
        <v>183</v>
      </c>
      <c r="F187" s="94">
        <v>11097.762592239071</v>
      </c>
      <c r="G187" s="94">
        <v>13095.359858842103</v>
      </c>
      <c r="H187" s="95">
        <v>1</v>
      </c>
      <c r="I187" s="96" t="s">
        <v>2945</v>
      </c>
      <c r="J187" s="96">
        <v>485</v>
      </c>
      <c r="K187" s="97" t="s">
        <v>2958</v>
      </c>
    </row>
    <row r="188" spans="1:11">
      <c r="A188" s="91">
        <v>9155</v>
      </c>
      <c r="B188" s="91" t="s">
        <v>2749</v>
      </c>
      <c r="C188" s="92" t="s">
        <v>2756</v>
      </c>
      <c r="D188" s="93">
        <v>1026611</v>
      </c>
      <c r="E188" s="92" t="s">
        <v>184</v>
      </c>
      <c r="F188" s="94">
        <v>12741.395395684656</v>
      </c>
      <c r="G188" s="94">
        <v>15034.846566907894</v>
      </c>
      <c r="H188" s="95">
        <v>1</v>
      </c>
      <c r="I188" s="96" t="s">
        <v>2945</v>
      </c>
      <c r="J188" s="96">
        <v>585</v>
      </c>
      <c r="K188" s="97" t="s">
        <v>2959</v>
      </c>
    </row>
    <row r="189" spans="1:11">
      <c r="A189" s="91">
        <v>9155</v>
      </c>
      <c r="B189" s="91" t="s">
        <v>2749</v>
      </c>
      <c r="C189" s="92" t="s">
        <v>2756</v>
      </c>
      <c r="D189" s="93">
        <v>1026612</v>
      </c>
      <c r="E189" s="92" t="s">
        <v>185</v>
      </c>
      <c r="F189" s="94">
        <v>14445.530020115973</v>
      </c>
      <c r="G189" s="94">
        <v>17045.725423736847</v>
      </c>
      <c r="H189" s="95">
        <v>1</v>
      </c>
      <c r="I189" s="96" t="s">
        <v>2945</v>
      </c>
      <c r="J189" s="96">
        <v>250</v>
      </c>
      <c r="K189" s="97" t="s">
        <v>2960</v>
      </c>
    </row>
    <row r="190" spans="1:11">
      <c r="A190" s="91">
        <v>9155</v>
      </c>
      <c r="B190" s="91" t="s">
        <v>2749</v>
      </c>
      <c r="C190" s="92" t="s">
        <v>2756</v>
      </c>
      <c r="D190" s="93">
        <v>1026613</v>
      </c>
      <c r="E190" s="92" t="s">
        <v>186</v>
      </c>
      <c r="F190" s="94">
        <v>16044.506717595897</v>
      </c>
      <c r="G190" s="94">
        <v>18932.517926763157</v>
      </c>
      <c r="H190" s="95">
        <v>1</v>
      </c>
      <c r="I190" s="96" t="s">
        <v>2945</v>
      </c>
      <c r="J190" s="96">
        <v>260</v>
      </c>
      <c r="K190" s="97" t="s">
        <v>2961</v>
      </c>
    </row>
    <row r="191" spans="1:11">
      <c r="A191" s="91">
        <v>9155</v>
      </c>
      <c r="B191" s="91" t="s">
        <v>2749</v>
      </c>
      <c r="C191" s="92" t="s">
        <v>2756</v>
      </c>
      <c r="D191" s="93">
        <v>1026614</v>
      </c>
      <c r="E191" s="92" t="s">
        <v>187</v>
      </c>
      <c r="F191" s="94">
        <v>13994.647401817574</v>
      </c>
      <c r="G191" s="94">
        <v>16513.683934144738</v>
      </c>
      <c r="H191" s="95">
        <v>1</v>
      </c>
      <c r="I191" s="96" t="s">
        <v>2945</v>
      </c>
      <c r="J191" s="96">
        <v>285</v>
      </c>
      <c r="K191" s="97" t="s">
        <v>2962</v>
      </c>
    </row>
    <row r="192" spans="1:11">
      <c r="A192" s="91">
        <v>9155</v>
      </c>
      <c r="B192" s="91" t="s">
        <v>2749</v>
      </c>
      <c r="C192" s="92" t="s">
        <v>2756</v>
      </c>
      <c r="D192" s="93">
        <v>1026615</v>
      </c>
      <c r="E192" s="92" t="s">
        <v>188</v>
      </c>
      <c r="F192" s="94">
        <v>15723.270858552632</v>
      </c>
      <c r="G192" s="94">
        <v>18553.459613092105</v>
      </c>
      <c r="H192" s="95">
        <v>1</v>
      </c>
      <c r="I192" s="96" t="s">
        <v>2945</v>
      </c>
      <c r="J192" s="96">
        <v>385</v>
      </c>
      <c r="K192" s="97" t="s">
        <v>2963</v>
      </c>
    </row>
    <row r="193" spans="1:11">
      <c r="A193" s="91">
        <v>9155</v>
      </c>
      <c r="B193" s="91" t="s">
        <v>2749</v>
      </c>
      <c r="C193" s="92" t="s">
        <v>2756</v>
      </c>
      <c r="D193" s="93">
        <v>1026616</v>
      </c>
      <c r="E193" s="92" t="s">
        <v>189</v>
      </c>
      <c r="F193" s="94">
        <v>17332.331192863516</v>
      </c>
      <c r="G193" s="94">
        <v>20452.150807578946</v>
      </c>
      <c r="H193" s="95">
        <v>1</v>
      </c>
      <c r="I193" s="96" t="s">
        <v>2945</v>
      </c>
      <c r="J193" s="96">
        <v>485</v>
      </c>
      <c r="K193" s="97" t="s">
        <v>2964</v>
      </c>
    </row>
    <row r="194" spans="1:11">
      <c r="A194" s="91">
        <v>9155</v>
      </c>
      <c r="B194" s="91" t="s">
        <v>2749</v>
      </c>
      <c r="C194" s="92" t="s">
        <v>2788</v>
      </c>
      <c r="D194" s="93">
        <v>1026617</v>
      </c>
      <c r="E194" s="92" t="s">
        <v>190</v>
      </c>
      <c r="F194" s="94">
        <v>13586.980369937555</v>
      </c>
      <c r="G194" s="94">
        <v>16032.636836526313</v>
      </c>
      <c r="H194" s="95">
        <v>1</v>
      </c>
      <c r="I194" s="96" t="s">
        <v>2945</v>
      </c>
      <c r="J194" s="96">
        <v>585</v>
      </c>
      <c r="K194" s="97" t="s">
        <v>2965</v>
      </c>
    </row>
    <row r="195" spans="1:11" ht="22.5">
      <c r="A195" s="91">
        <v>9155</v>
      </c>
      <c r="B195" s="91" t="s">
        <v>2749</v>
      </c>
      <c r="C195" s="92" t="s">
        <v>2788</v>
      </c>
      <c r="D195" s="93">
        <v>1026618</v>
      </c>
      <c r="E195" s="92" t="s">
        <v>191</v>
      </c>
      <c r="F195" s="94">
        <v>15422.202273171271</v>
      </c>
      <c r="G195" s="94">
        <v>18198.198682342099</v>
      </c>
      <c r="H195" s="95">
        <v>1</v>
      </c>
      <c r="I195" s="96" t="s">
        <v>2945</v>
      </c>
      <c r="J195" s="96">
        <v>385</v>
      </c>
      <c r="K195" s="97" t="s">
        <v>2966</v>
      </c>
    </row>
    <row r="196" spans="1:11" ht="22.5">
      <c r="A196" s="91">
        <v>9155</v>
      </c>
      <c r="B196" s="91" t="s">
        <v>2749</v>
      </c>
      <c r="C196" s="92" t="s">
        <v>2788</v>
      </c>
      <c r="D196" s="93">
        <v>1026619</v>
      </c>
      <c r="E196" s="92" t="s">
        <v>192</v>
      </c>
      <c r="F196" s="94">
        <v>17146.504171264496</v>
      </c>
      <c r="G196" s="94">
        <v>20232.874922092105</v>
      </c>
      <c r="H196" s="95">
        <v>1</v>
      </c>
      <c r="I196" s="96" t="s">
        <v>2945</v>
      </c>
      <c r="J196" s="96">
        <v>485</v>
      </c>
      <c r="K196" s="97" t="s">
        <v>2967</v>
      </c>
    </row>
    <row r="197" spans="1:11" ht="22.5">
      <c r="A197" s="91">
        <v>9155</v>
      </c>
      <c r="B197" s="91" t="s">
        <v>2749</v>
      </c>
      <c r="C197" s="92" t="s">
        <v>2788</v>
      </c>
      <c r="D197" s="93">
        <v>1026620</v>
      </c>
      <c r="E197" s="92" t="s">
        <v>193</v>
      </c>
      <c r="F197" s="94">
        <v>16201.523348249331</v>
      </c>
      <c r="G197" s="94">
        <v>19117.79755093421</v>
      </c>
      <c r="H197" s="95">
        <v>1</v>
      </c>
      <c r="I197" s="96" t="s">
        <v>2945</v>
      </c>
      <c r="J197" s="96">
        <v>585</v>
      </c>
      <c r="K197" s="97" t="s">
        <v>2968</v>
      </c>
    </row>
    <row r="198" spans="1:11">
      <c r="A198" s="91">
        <v>9155</v>
      </c>
      <c r="B198" s="91" t="s">
        <v>2749</v>
      </c>
      <c r="C198" s="92" t="s">
        <v>2788</v>
      </c>
      <c r="D198" s="93">
        <v>1026621</v>
      </c>
      <c r="E198" s="92" t="s">
        <v>194</v>
      </c>
      <c r="F198" s="94">
        <v>17935.908883173506</v>
      </c>
      <c r="G198" s="94">
        <v>21164.372482144736</v>
      </c>
      <c r="H198" s="95">
        <v>1</v>
      </c>
      <c r="I198" s="96" t="s">
        <v>2945</v>
      </c>
      <c r="J198" s="96">
        <v>250</v>
      </c>
      <c r="K198" s="97" t="s">
        <v>2969</v>
      </c>
    </row>
    <row r="199" spans="1:11">
      <c r="A199" s="91">
        <v>9155</v>
      </c>
      <c r="B199" s="91" t="s">
        <v>2749</v>
      </c>
      <c r="C199" s="92" t="s">
        <v>2761</v>
      </c>
      <c r="D199" s="93">
        <v>1026622</v>
      </c>
      <c r="E199" s="92" t="s">
        <v>195</v>
      </c>
      <c r="F199" s="94">
        <v>9748.7054958251556</v>
      </c>
      <c r="G199" s="94">
        <v>11503.472485073684</v>
      </c>
      <c r="H199" s="95">
        <v>1</v>
      </c>
      <c r="I199" s="96" t="s">
        <v>2945</v>
      </c>
      <c r="J199" s="96">
        <v>400</v>
      </c>
      <c r="K199" s="97" t="s">
        <v>2970</v>
      </c>
    </row>
    <row r="200" spans="1:11">
      <c r="A200" s="91">
        <v>9155</v>
      </c>
      <c r="B200" s="91" t="s">
        <v>2749</v>
      </c>
      <c r="C200" s="92" t="s">
        <v>2761</v>
      </c>
      <c r="D200" s="93">
        <v>1026623</v>
      </c>
      <c r="E200" s="92" t="s">
        <v>196</v>
      </c>
      <c r="F200" s="94">
        <v>11192.274728389832</v>
      </c>
      <c r="G200" s="94">
        <v>13206.884179500001</v>
      </c>
      <c r="H200" s="95">
        <v>1</v>
      </c>
      <c r="I200" s="96" t="s">
        <v>2945</v>
      </c>
      <c r="J200" s="96">
        <v>500</v>
      </c>
      <c r="K200" s="97" t="s">
        <v>2971</v>
      </c>
    </row>
    <row r="201" spans="1:11">
      <c r="A201" s="91">
        <v>9155</v>
      </c>
      <c r="B201" s="91" t="s">
        <v>2749</v>
      </c>
      <c r="C201" s="92" t="s">
        <v>2863</v>
      </c>
      <c r="D201" s="93">
        <v>1026624</v>
      </c>
      <c r="E201" s="92" t="s">
        <v>197</v>
      </c>
      <c r="F201" s="94">
        <v>9941.7491690098141</v>
      </c>
      <c r="G201" s="94">
        <v>11731.264019431581</v>
      </c>
      <c r="H201" s="95">
        <v>1</v>
      </c>
      <c r="I201" s="96" t="s">
        <v>2945</v>
      </c>
      <c r="J201" s="96">
        <v>600</v>
      </c>
      <c r="K201" s="97" t="s">
        <v>2972</v>
      </c>
    </row>
    <row r="202" spans="1:11">
      <c r="A202" s="91">
        <v>9155</v>
      </c>
      <c r="B202" s="91" t="s">
        <v>2749</v>
      </c>
      <c r="C202" s="92" t="s">
        <v>2863</v>
      </c>
      <c r="D202" s="93">
        <v>1026625</v>
      </c>
      <c r="E202" s="92" t="s">
        <v>198</v>
      </c>
      <c r="F202" s="94">
        <v>11385.318401574488</v>
      </c>
      <c r="G202" s="94">
        <v>13434.675713857896</v>
      </c>
      <c r="H202" s="95">
        <v>1</v>
      </c>
      <c r="I202" s="96" t="s">
        <v>2945</v>
      </c>
      <c r="J202" s="96">
        <v>500</v>
      </c>
      <c r="K202" s="97" t="s">
        <v>2973</v>
      </c>
    </row>
    <row r="203" spans="1:11">
      <c r="A203" s="91">
        <v>9155</v>
      </c>
      <c r="B203" s="91" t="s">
        <v>2749</v>
      </c>
      <c r="C203" s="92" t="s">
        <v>2900</v>
      </c>
      <c r="D203" s="93">
        <v>1026626</v>
      </c>
      <c r="E203" s="92" t="s">
        <v>199</v>
      </c>
      <c r="F203" s="94">
        <v>11609.147031523195</v>
      </c>
      <c r="G203" s="94">
        <v>13698.793497197368</v>
      </c>
      <c r="H203" s="95">
        <v>1</v>
      </c>
      <c r="I203" s="96" t="s">
        <v>2945</v>
      </c>
      <c r="J203" s="96">
        <v>600</v>
      </c>
      <c r="K203" s="97" t="s">
        <v>2974</v>
      </c>
    </row>
    <row r="204" spans="1:11">
      <c r="A204" s="91">
        <v>9155</v>
      </c>
      <c r="B204" s="91" t="s">
        <v>2749</v>
      </c>
      <c r="C204" s="92" t="s">
        <v>2900</v>
      </c>
      <c r="D204" s="93">
        <v>1026627</v>
      </c>
      <c r="E204" s="92" t="s">
        <v>200</v>
      </c>
      <c r="F204" s="94">
        <v>13262.863471799736</v>
      </c>
      <c r="G204" s="94">
        <v>15650.178896723686</v>
      </c>
      <c r="H204" s="95">
        <v>1</v>
      </c>
      <c r="I204" s="96" t="s">
        <v>2945</v>
      </c>
      <c r="J204" s="96">
        <v>385</v>
      </c>
      <c r="K204" s="97" t="s">
        <v>2975</v>
      </c>
    </row>
    <row r="205" spans="1:11">
      <c r="A205" s="91">
        <v>9155</v>
      </c>
      <c r="B205" s="91" t="s">
        <v>2749</v>
      </c>
      <c r="C205" s="92" t="s">
        <v>2900</v>
      </c>
      <c r="D205" s="93">
        <v>1026628</v>
      </c>
      <c r="E205" s="92" t="s">
        <v>201</v>
      </c>
      <c r="F205" s="94">
        <v>14978.522252609278</v>
      </c>
      <c r="G205" s="94">
        <v>17674.656258078947</v>
      </c>
      <c r="H205" s="95">
        <v>1</v>
      </c>
      <c r="I205" s="96" t="s">
        <v>2945</v>
      </c>
      <c r="J205" s="96">
        <v>485</v>
      </c>
      <c r="K205" s="97" t="s">
        <v>2976</v>
      </c>
    </row>
    <row r="206" spans="1:11">
      <c r="A206" s="91">
        <v>9155</v>
      </c>
      <c r="B206" s="91" t="s">
        <v>2749</v>
      </c>
      <c r="C206" s="92" t="s">
        <v>2900</v>
      </c>
      <c r="D206" s="93">
        <v>1026629</v>
      </c>
      <c r="E206" s="92" t="s">
        <v>202</v>
      </c>
      <c r="F206" s="94">
        <v>16580.379989183766</v>
      </c>
      <c r="G206" s="94">
        <v>19564.848387236842</v>
      </c>
      <c r="H206" s="95">
        <v>1</v>
      </c>
      <c r="I206" s="96" t="s">
        <v>2945</v>
      </c>
      <c r="J206" s="96">
        <v>585</v>
      </c>
      <c r="K206" s="97" t="s">
        <v>2977</v>
      </c>
    </row>
    <row r="207" spans="1:11">
      <c r="A207" s="91">
        <v>9155</v>
      </c>
      <c r="B207" s="91" t="s">
        <v>2749</v>
      </c>
      <c r="C207" s="92" t="s">
        <v>2900</v>
      </c>
      <c r="D207" s="93">
        <v>1026630</v>
      </c>
      <c r="E207" s="92" t="s">
        <v>203</v>
      </c>
      <c r="F207" s="94">
        <v>14514.674958385369</v>
      </c>
      <c r="G207" s="94">
        <v>17127.316450894734</v>
      </c>
      <c r="H207" s="95">
        <v>1</v>
      </c>
      <c r="I207" s="96" t="s">
        <v>2945</v>
      </c>
      <c r="J207" s="96">
        <v>485</v>
      </c>
      <c r="K207" s="97" t="s">
        <v>2978</v>
      </c>
    </row>
    <row r="208" spans="1:11">
      <c r="A208" s="91">
        <v>9155</v>
      </c>
      <c r="B208" s="91" t="s">
        <v>2749</v>
      </c>
      <c r="C208" s="92" t="s">
        <v>2900</v>
      </c>
      <c r="D208" s="93">
        <v>1026631</v>
      </c>
      <c r="E208" s="92" t="s">
        <v>204</v>
      </c>
      <c r="F208" s="94">
        <v>16254.822571498658</v>
      </c>
      <c r="G208" s="94">
        <v>19180.690634368417</v>
      </c>
      <c r="H208" s="95">
        <v>1</v>
      </c>
      <c r="I208" s="96" t="s">
        <v>2945</v>
      </c>
      <c r="J208" s="96">
        <v>585</v>
      </c>
      <c r="K208" s="97" t="s">
        <v>2979</v>
      </c>
    </row>
    <row r="209" spans="1:11">
      <c r="A209" s="91">
        <v>9155</v>
      </c>
      <c r="B209" s="91" t="s">
        <v>2749</v>
      </c>
      <c r="C209" s="92" t="s">
        <v>2900</v>
      </c>
      <c r="D209" s="93">
        <v>1026632</v>
      </c>
      <c r="E209" s="92" t="s">
        <v>205</v>
      </c>
      <c r="F209" s="94">
        <v>17871.085503545943</v>
      </c>
      <c r="G209" s="94">
        <v>21087.880894184211</v>
      </c>
      <c r="H209" s="95">
        <v>1</v>
      </c>
      <c r="I209" s="96" t="s">
        <v>2945</v>
      </c>
      <c r="J209" s="96">
        <v>250</v>
      </c>
      <c r="K209" s="97" t="s">
        <v>2980</v>
      </c>
    </row>
    <row r="210" spans="1:11">
      <c r="A210" s="91">
        <v>9155</v>
      </c>
      <c r="B210" s="91" t="s">
        <v>2749</v>
      </c>
      <c r="C210" s="92" t="s">
        <v>2900</v>
      </c>
      <c r="D210" s="93">
        <v>1026633</v>
      </c>
      <c r="E210" s="92" t="s">
        <v>206</v>
      </c>
      <c r="F210" s="94">
        <v>14191.998579794825</v>
      </c>
      <c r="G210" s="94">
        <v>16746.558324157893</v>
      </c>
      <c r="H210" s="95">
        <v>1</v>
      </c>
      <c r="I210" s="96" t="s">
        <v>2945</v>
      </c>
      <c r="J210" s="96">
        <v>260</v>
      </c>
      <c r="K210" s="97" t="s">
        <v>2981</v>
      </c>
    </row>
    <row r="211" spans="1:11">
      <c r="A211" s="91">
        <v>9155</v>
      </c>
      <c r="B211" s="91" t="s">
        <v>2749</v>
      </c>
      <c r="C211" s="92" t="s">
        <v>2900</v>
      </c>
      <c r="D211" s="93">
        <v>1026634</v>
      </c>
      <c r="E211" s="92" t="s">
        <v>207</v>
      </c>
      <c r="F211" s="94">
        <v>16038.744639406781</v>
      </c>
      <c r="G211" s="94">
        <v>18925.7186745</v>
      </c>
      <c r="H211" s="95">
        <v>1</v>
      </c>
      <c r="I211" s="96" t="s">
        <v>2945</v>
      </c>
      <c r="J211" s="96">
        <v>385</v>
      </c>
      <c r="K211" s="97" t="s">
        <v>2982</v>
      </c>
    </row>
    <row r="212" spans="1:11">
      <c r="A212" s="91">
        <v>9155</v>
      </c>
      <c r="B212" s="91" t="s">
        <v>2749</v>
      </c>
      <c r="C212" s="92" t="s">
        <v>2900</v>
      </c>
      <c r="D212" s="93">
        <v>1026635</v>
      </c>
      <c r="E212" s="92" t="s">
        <v>208</v>
      </c>
      <c r="F212" s="94">
        <v>17768.808615689115</v>
      </c>
      <c r="G212" s="94">
        <v>20967.194166513156</v>
      </c>
      <c r="H212" s="95">
        <v>1</v>
      </c>
      <c r="I212" s="96" t="s">
        <v>2945</v>
      </c>
      <c r="J212" s="96">
        <v>485</v>
      </c>
      <c r="K212" s="97" t="s">
        <v>2983</v>
      </c>
    </row>
    <row r="213" spans="1:11">
      <c r="A213" s="91">
        <v>9155</v>
      </c>
      <c r="B213" s="91" t="s">
        <v>2749</v>
      </c>
      <c r="C213" s="92" t="s">
        <v>2900</v>
      </c>
      <c r="D213" s="93">
        <v>1026636</v>
      </c>
      <c r="E213" s="92" t="s">
        <v>209</v>
      </c>
      <c r="F213" s="94">
        <v>16820.946753579388</v>
      </c>
      <c r="G213" s="94">
        <v>19848.717169223677</v>
      </c>
      <c r="H213" s="95">
        <v>1</v>
      </c>
      <c r="I213" s="96" t="s">
        <v>2945</v>
      </c>
      <c r="J213" s="96">
        <v>585</v>
      </c>
      <c r="K213" s="97" t="s">
        <v>2984</v>
      </c>
    </row>
    <row r="214" spans="1:11" ht="22.5">
      <c r="A214" s="91">
        <v>9155</v>
      </c>
      <c r="B214" s="91" t="s">
        <v>2749</v>
      </c>
      <c r="C214" s="92" t="s">
        <v>2900</v>
      </c>
      <c r="D214" s="93">
        <v>1026637</v>
      </c>
      <c r="E214" s="92" t="s">
        <v>210</v>
      </c>
      <c r="F214" s="94">
        <v>18558.213327598125</v>
      </c>
      <c r="G214" s="94">
        <v>21898.691726565787</v>
      </c>
      <c r="H214" s="95">
        <v>1</v>
      </c>
      <c r="I214" s="96" t="s">
        <v>2945</v>
      </c>
      <c r="J214" s="96">
        <v>485</v>
      </c>
      <c r="K214" s="97" t="s">
        <v>2985</v>
      </c>
    </row>
    <row r="215" spans="1:11" ht="22.5">
      <c r="A215" s="91">
        <v>9155</v>
      </c>
      <c r="B215" s="91" t="s">
        <v>2749</v>
      </c>
      <c r="C215" s="92" t="s">
        <v>2900</v>
      </c>
      <c r="D215" s="93">
        <v>1026638</v>
      </c>
      <c r="E215" s="92" t="s">
        <v>211</v>
      </c>
      <c r="F215" s="94">
        <v>10617.402025156112</v>
      </c>
      <c r="G215" s="94">
        <v>12528.534389684211</v>
      </c>
      <c r="H215" s="95">
        <v>1</v>
      </c>
      <c r="I215" s="96" t="s">
        <v>2945</v>
      </c>
      <c r="J215" s="96">
        <v>585</v>
      </c>
      <c r="K215" s="97" t="s">
        <v>2986</v>
      </c>
    </row>
    <row r="216" spans="1:11">
      <c r="A216" s="99">
        <v>9155</v>
      </c>
      <c r="B216" s="99" t="s">
        <v>2749</v>
      </c>
      <c r="C216" s="100" t="s">
        <v>2900</v>
      </c>
      <c r="D216" s="101">
        <v>1026639</v>
      </c>
      <c r="E216" s="100" t="s">
        <v>212</v>
      </c>
      <c r="F216" s="102">
        <v>12060.971257720787</v>
      </c>
      <c r="G216" s="102">
        <v>14231.946084110526</v>
      </c>
      <c r="H216" s="103">
        <v>1</v>
      </c>
      <c r="I216" s="104" t="s">
        <v>2945</v>
      </c>
      <c r="J216" s="104">
        <v>250</v>
      </c>
      <c r="K216" s="105" t="s">
        <v>2987</v>
      </c>
    </row>
    <row r="217" spans="1:11">
      <c r="A217" s="91" t="s">
        <v>2988</v>
      </c>
      <c r="B217" s="91" t="s">
        <v>2749</v>
      </c>
      <c r="C217" s="98" t="s">
        <v>2989</v>
      </c>
      <c r="D217" s="106" t="s">
        <v>1251</v>
      </c>
      <c r="E217" s="106" t="s">
        <v>1252</v>
      </c>
      <c r="F217" s="94">
        <v>6350.4904577289626</v>
      </c>
      <c r="G217" s="94">
        <v>7493.578740120176</v>
      </c>
      <c r="H217" s="95">
        <v>1</v>
      </c>
      <c r="K217" s="107"/>
    </row>
    <row r="218" spans="1:11">
      <c r="A218" s="91" t="s">
        <v>2988</v>
      </c>
      <c r="B218" s="91" t="s">
        <v>2749</v>
      </c>
      <c r="C218" s="98" t="s">
        <v>2990</v>
      </c>
      <c r="D218" s="108" t="s">
        <v>1254</v>
      </c>
      <c r="E218" s="106" t="s">
        <v>1255</v>
      </c>
      <c r="F218" s="94">
        <v>7781.0198014099997</v>
      </c>
      <c r="G218" s="94">
        <v>9181.6033656637992</v>
      </c>
      <c r="H218" s="95">
        <v>1</v>
      </c>
      <c r="K218" s="107"/>
    </row>
    <row r="219" spans="1:11">
      <c r="A219" s="91" t="s">
        <v>2988</v>
      </c>
      <c r="B219" s="91" t="s">
        <v>2749</v>
      </c>
      <c r="C219" s="98" t="s">
        <v>2991</v>
      </c>
      <c r="D219" s="106" t="s">
        <v>1257</v>
      </c>
      <c r="E219" s="106" t="s">
        <v>1258</v>
      </c>
      <c r="F219" s="94">
        <v>6807.8800297577736</v>
      </c>
      <c r="G219" s="94">
        <v>8033.2984351141722</v>
      </c>
      <c r="H219" s="95">
        <v>1</v>
      </c>
      <c r="K219" s="107"/>
    </row>
    <row r="220" spans="1:11">
      <c r="A220" s="91" t="s">
        <v>2988</v>
      </c>
      <c r="B220" s="91" t="s">
        <v>2749</v>
      </c>
      <c r="C220" s="98" t="s">
        <v>2992</v>
      </c>
      <c r="D220" s="106" t="s">
        <v>1260</v>
      </c>
      <c r="E220" s="106" t="s">
        <v>1261</v>
      </c>
      <c r="F220" s="94">
        <v>8243.1760433427426</v>
      </c>
      <c r="G220" s="94">
        <v>9726.9477311444352</v>
      </c>
      <c r="H220" s="95">
        <v>1</v>
      </c>
      <c r="K220" s="107"/>
    </row>
    <row r="221" spans="1:11">
      <c r="A221" s="91" t="s">
        <v>2988</v>
      </c>
      <c r="B221" s="91" t="s">
        <v>2749</v>
      </c>
      <c r="C221" s="98" t="s">
        <v>2993</v>
      </c>
      <c r="D221" s="106" t="s">
        <v>1263</v>
      </c>
      <c r="E221" s="106" t="s">
        <v>1264</v>
      </c>
      <c r="F221" s="94">
        <v>8799.422882039853</v>
      </c>
      <c r="G221" s="94">
        <v>10383.319000807025</v>
      </c>
      <c r="H221" s="95">
        <v>1</v>
      </c>
      <c r="K221" s="107"/>
    </row>
    <row r="222" spans="1:11">
      <c r="A222" s="91" t="s">
        <v>2988</v>
      </c>
      <c r="B222" s="91" t="s">
        <v>2749</v>
      </c>
      <c r="C222" s="98" t="s">
        <v>2994</v>
      </c>
      <c r="D222" s="106" t="s">
        <v>1266</v>
      </c>
      <c r="E222" s="106" t="s">
        <v>1267</v>
      </c>
      <c r="F222" s="94">
        <v>11355.395569910917</v>
      </c>
      <c r="G222" s="94">
        <v>13399.366772494881</v>
      </c>
      <c r="H222" s="95">
        <v>1</v>
      </c>
      <c r="K222" s="107"/>
    </row>
    <row r="223" spans="1:11">
      <c r="A223" s="91" t="s">
        <v>2988</v>
      </c>
      <c r="B223" s="91" t="s">
        <v>2749</v>
      </c>
      <c r="C223" s="98" t="s">
        <v>2995</v>
      </c>
      <c r="D223" s="106" t="s">
        <v>1269</v>
      </c>
      <c r="E223" s="106" t="s">
        <v>1270</v>
      </c>
      <c r="F223" s="94">
        <v>9591.3709414234436</v>
      </c>
      <c r="G223" s="94">
        <v>11317.817710879663</v>
      </c>
      <c r="H223" s="95">
        <v>1</v>
      </c>
      <c r="K223" s="107"/>
    </row>
    <row r="224" spans="1:11">
      <c r="A224" s="99" t="s">
        <v>2988</v>
      </c>
      <c r="B224" s="99" t="s">
        <v>2749</v>
      </c>
      <c r="C224" s="109" t="s">
        <v>2996</v>
      </c>
      <c r="D224" s="110" t="s">
        <v>1272</v>
      </c>
      <c r="E224" s="110" t="s">
        <v>1273</v>
      </c>
      <c r="F224" s="102">
        <v>12524.0954700905</v>
      </c>
      <c r="G224" s="102">
        <v>14778.43265470679</v>
      </c>
      <c r="H224" s="103">
        <v>1</v>
      </c>
      <c r="I224" s="111"/>
      <c r="J224" s="111"/>
      <c r="K224" s="111"/>
    </row>
    <row r="225" spans="1:11">
      <c r="A225" s="91" t="s">
        <v>2997</v>
      </c>
      <c r="B225" s="112" t="s">
        <v>2749</v>
      </c>
      <c r="C225" s="113" t="s">
        <v>2998</v>
      </c>
      <c r="D225" s="114" t="s">
        <v>965</v>
      </c>
      <c r="E225" s="113" t="s">
        <v>966</v>
      </c>
      <c r="F225" s="1003" t="s">
        <v>2999</v>
      </c>
      <c r="G225" s="1003"/>
      <c r="H225" s="95">
        <v>1</v>
      </c>
      <c r="K225" s="107"/>
    </row>
    <row r="226" spans="1:11">
      <c r="A226" s="91" t="s">
        <v>2997</v>
      </c>
      <c r="B226" s="112" t="s">
        <v>2749</v>
      </c>
      <c r="C226" s="113" t="s">
        <v>3000</v>
      </c>
      <c r="D226" s="114" t="s">
        <v>967</v>
      </c>
      <c r="E226" s="113" t="s">
        <v>968</v>
      </c>
      <c r="F226" s="1003" t="s">
        <v>2999</v>
      </c>
      <c r="G226" s="1003"/>
      <c r="H226" s="95">
        <v>1</v>
      </c>
      <c r="K226" s="107"/>
    </row>
    <row r="227" spans="1:11">
      <c r="A227" s="91" t="s">
        <v>2997</v>
      </c>
      <c r="B227" s="112" t="s">
        <v>2749</v>
      </c>
      <c r="C227" s="113" t="s">
        <v>3000</v>
      </c>
      <c r="D227" s="114" t="s">
        <v>970</v>
      </c>
      <c r="E227" s="113" t="s">
        <v>971</v>
      </c>
      <c r="F227" s="1003" t="s">
        <v>2999</v>
      </c>
      <c r="G227" s="1003"/>
      <c r="H227" s="95">
        <v>1</v>
      </c>
      <c r="K227" s="107"/>
    </row>
    <row r="228" spans="1:11">
      <c r="A228" s="91" t="s">
        <v>2997</v>
      </c>
      <c r="B228" s="112" t="s">
        <v>2749</v>
      </c>
      <c r="C228" s="113" t="s">
        <v>3001</v>
      </c>
      <c r="D228" s="114" t="s">
        <v>973</v>
      </c>
      <c r="E228" s="113" t="s">
        <v>974</v>
      </c>
      <c r="F228" s="1003" t="s">
        <v>2999</v>
      </c>
      <c r="G228" s="1003"/>
      <c r="H228" s="95">
        <v>1</v>
      </c>
      <c r="K228" s="107"/>
    </row>
    <row r="229" spans="1:11">
      <c r="A229" s="91" t="s">
        <v>2997</v>
      </c>
      <c r="B229" s="112" t="s">
        <v>2749</v>
      </c>
      <c r="C229" s="113" t="s">
        <v>3001</v>
      </c>
      <c r="D229" s="114" t="s">
        <v>976</v>
      </c>
      <c r="E229" s="113" t="s">
        <v>977</v>
      </c>
      <c r="F229" s="1003" t="s">
        <v>2999</v>
      </c>
      <c r="G229" s="1003"/>
      <c r="H229" s="95">
        <v>1</v>
      </c>
      <c r="K229" s="107"/>
    </row>
    <row r="230" spans="1:11">
      <c r="A230" s="91" t="s">
        <v>2997</v>
      </c>
      <c r="B230" s="112" t="s">
        <v>2749</v>
      </c>
      <c r="C230" s="113" t="s">
        <v>3002</v>
      </c>
      <c r="D230" s="114" t="s">
        <v>979</v>
      </c>
      <c r="E230" s="113" t="s">
        <v>980</v>
      </c>
      <c r="F230" s="1003" t="s">
        <v>2999</v>
      </c>
      <c r="G230" s="1003"/>
      <c r="H230" s="95">
        <v>1</v>
      </c>
      <c r="K230" s="107"/>
    </row>
    <row r="231" spans="1:11">
      <c r="A231" s="91" t="s">
        <v>2997</v>
      </c>
      <c r="B231" s="112" t="s">
        <v>2749</v>
      </c>
      <c r="C231" s="113" t="s">
        <v>3003</v>
      </c>
      <c r="D231" s="114" t="s">
        <v>981</v>
      </c>
      <c r="E231" s="113" t="s">
        <v>982</v>
      </c>
      <c r="F231" s="1003" t="s">
        <v>2999</v>
      </c>
      <c r="G231" s="1003"/>
      <c r="H231" s="95">
        <v>1</v>
      </c>
      <c r="K231" s="107"/>
    </row>
    <row r="232" spans="1:11">
      <c r="A232" s="91" t="s">
        <v>2997</v>
      </c>
      <c r="B232" s="112" t="s">
        <v>2749</v>
      </c>
      <c r="C232" s="113" t="s">
        <v>3003</v>
      </c>
      <c r="D232" s="114" t="s">
        <v>983</v>
      </c>
      <c r="E232" s="113" t="s">
        <v>984</v>
      </c>
      <c r="F232" s="1003" t="s">
        <v>2999</v>
      </c>
      <c r="G232" s="1003"/>
      <c r="H232" s="95">
        <v>1</v>
      </c>
      <c r="K232" s="107"/>
    </row>
    <row r="233" spans="1:11">
      <c r="A233" s="91" t="s">
        <v>2997</v>
      </c>
      <c r="B233" s="112" t="s">
        <v>2749</v>
      </c>
      <c r="C233" s="113" t="s">
        <v>3004</v>
      </c>
      <c r="D233" s="114" t="s">
        <v>985</v>
      </c>
      <c r="E233" s="113" t="s">
        <v>986</v>
      </c>
      <c r="F233" s="1003" t="s">
        <v>2999</v>
      </c>
      <c r="G233" s="1003"/>
      <c r="H233" s="95">
        <v>1</v>
      </c>
      <c r="K233" s="107"/>
    </row>
    <row r="234" spans="1:11">
      <c r="A234" s="91" t="s">
        <v>2997</v>
      </c>
      <c r="B234" s="112" t="s">
        <v>2749</v>
      </c>
      <c r="C234" s="113" t="s">
        <v>3004</v>
      </c>
      <c r="D234" s="114" t="s">
        <v>987</v>
      </c>
      <c r="E234" s="113" t="s">
        <v>988</v>
      </c>
      <c r="F234" s="1003" t="s">
        <v>2999</v>
      </c>
      <c r="G234" s="1003"/>
      <c r="H234" s="95">
        <v>1</v>
      </c>
      <c r="K234" s="107"/>
    </row>
    <row r="235" spans="1:11">
      <c r="A235" s="91" t="s">
        <v>2997</v>
      </c>
      <c r="B235" s="112" t="s">
        <v>2749</v>
      </c>
      <c r="C235" s="113" t="s">
        <v>3005</v>
      </c>
      <c r="D235" s="114" t="s">
        <v>989</v>
      </c>
      <c r="E235" s="113" t="s">
        <v>990</v>
      </c>
      <c r="F235" s="1003" t="s">
        <v>2999</v>
      </c>
      <c r="G235" s="1003"/>
      <c r="H235" s="95">
        <v>1</v>
      </c>
      <c r="K235" s="107"/>
    </row>
    <row r="236" spans="1:11">
      <c r="A236" s="91" t="s">
        <v>2997</v>
      </c>
      <c r="B236" s="112" t="s">
        <v>2749</v>
      </c>
      <c r="C236" s="113" t="s">
        <v>3006</v>
      </c>
      <c r="D236" s="114" t="s">
        <v>991</v>
      </c>
      <c r="E236" s="113" t="s">
        <v>992</v>
      </c>
      <c r="F236" s="1003" t="s">
        <v>2999</v>
      </c>
      <c r="G236" s="1003"/>
      <c r="H236" s="95">
        <v>1</v>
      </c>
      <c r="K236" s="107"/>
    </row>
    <row r="237" spans="1:11">
      <c r="A237" s="91" t="s">
        <v>2997</v>
      </c>
      <c r="B237" s="112" t="s">
        <v>2749</v>
      </c>
      <c r="C237" s="113" t="s">
        <v>3007</v>
      </c>
      <c r="D237" s="114" t="s">
        <v>994</v>
      </c>
      <c r="E237" s="113" t="s">
        <v>995</v>
      </c>
      <c r="F237" s="1003" t="s">
        <v>2999</v>
      </c>
      <c r="G237" s="1003"/>
      <c r="H237" s="95">
        <v>1</v>
      </c>
      <c r="K237" s="107"/>
    </row>
    <row r="238" spans="1:11">
      <c r="A238" s="91" t="s">
        <v>2997</v>
      </c>
      <c r="B238" s="112" t="s">
        <v>2749</v>
      </c>
      <c r="C238" s="113" t="s">
        <v>3007</v>
      </c>
      <c r="D238" s="114" t="s">
        <v>996</v>
      </c>
      <c r="E238" s="113" t="s">
        <v>997</v>
      </c>
      <c r="F238" s="1003" t="s">
        <v>2999</v>
      </c>
      <c r="G238" s="1003"/>
      <c r="H238" s="95">
        <v>1</v>
      </c>
      <c r="K238" s="107"/>
    </row>
    <row r="239" spans="1:11">
      <c r="A239" s="91" t="s">
        <v>2997</v>
      </c>
      <c r="B239" s="112" t="s">
        <v>2749</v>
      </c>
      <c r="C239" s="113" t="s">
        <v>3008</v>
      </c>
      <c r="D239" s="114" t="s">
        <v>998</v>
      </c>
      <c r="E239" s="113" t="s">
        <v>999</v>
      </c>
      <c r="F239" s="1003" t="s">
        <v>2999</v>
      </c>
      <c r="G239" s="1003"/>
      <c r="H239" s="95">
        <v>1</v>
      </c>
      <c r="K239" s="107"/>
    </row>
    <row r="240" spans="1:11">
      <c r="A240" s="91" t="s">
        <v>2997</v>
      </c>
      <c r="B240" s="112" t="s">
        <v>2749</v>
      </c>
      <c r="C240" s="113" t="s">
        <v>3009</v>
      </c>
      <c r="D240" s="114" t="s">
        <v>1000</v>
      </c>
      <c r="E240" s="113" t="s">
        <v>1001</v>
      </c>
      <c r="F240" s="1003" t="s">
        <v>2999</v>
      </c>
      <c r="G240" s="1003"/>
      <c r="H240" s="95">
        <v>1</v>
      </c>
      <c r="K240" s="107"/>
    </row>
    <row r="241" spans="1:11">
      <c r="A241" s="91" t="s">
        <v>2997</v>
      </c>
      <c r="B241" s="112" t="s">
        <v>2749</v>
      </c>
      <c r="C241" s="113" t="s">
        <v>3010</v>
      </c>
      <c r="D241" s="114" t="s">
        <v>1002</v>
      </c>
      <c r="E241" s="113" t="s">
        <v>1003</v>
      </c>
      <c r="F241" s="1003" t="s">
        <v>2999</v>
      </c>
      <c r="G241" s="1003"/>
      <c r="H241" s="95">
        <v>1</v>
      </c>
      <c r="K241" s="107"/>
    </row>
    <row r="242" spans="1:11">
      <c r="A242" s="91" t="s">
        <v>2997</v>
      </c>
      <c r="B242" s="112" t="s">
        <v>2749</v>
      </c>
      <c r="C242" s="113" t="s">
        <v>3010</v>
      </c>
      <c r="D242" s="114" t="s">
        <v>1004</v>
      </c>
      <c r="E242" s="113" t="s">
        <v>1005</v>
      </c>
      <c r="F242" s="1003" t="s">
        <v>2999</v>
      </c>
      <c r="G242" s="1003"/>
      <c r="H242" s="95">
        <v>1</v>
      </c>
      <c r="K242" s="107"/>
    </row>
    <row r="243" spans="1:11">
      <c r="A243" s="91" t="s">
        <v>2997</v>
      </c>
      <c r="B243" s="112" t="s">
        <v>2749</v>
      </c>
      <c r="C243" s="113" t="s">
        <v>3011</v>
      </c>
      <c r="D243" s="114" t="s">
        <v>1006</v>
      </c>
      <c r="E243" s="113" t="s">
        <v>1007</v>
      </c>
      <c r="F243" s="1003" t="s">
        <v>2999</v>
      </c>
      <c r="G243" s="1003"/>
      <c r="H243" s="95">
        <v>1</v>
      </c>
      <c r="K243" s="107"/>
    </row>
    <row r="244" spans="1:11">
      <c r="A244" s="91" t="s">
        <v>2997</v>
      </c>
      <c r="B244" s="112" t="s">
        <v>2749</v>
      </c>
      <c r="C244" s="113" t="s">
        <v>3012</v>
      </c>
      <c r="D244" s="114" t="s">
        <v>1008</v>
      </c>
      <c r="E244" s="113" t="s">
        <v>1009</v>
      </c>
      <c r="F244" s="1003" t="s">
        <v>2999</v>
      </c>
      <c r="G244" s="1003"/>
      <c r="H244" s="95">
        <v>1</v>
      </c>
      <c r="K244" s="107"/>
    </row>
    <row r="245" spans="1:11">
      <c r="A245" s="91" t="s">
        <v>2997</v>
      </c>
      <c r="B245" s="112" t="s">
        <v>2749</v>
      </c>
      <c r="C245" s="113" t="s">
        <v>3013</v>
      </c>
      <c r="D245" s="114" t="s">
        <v>1010</v>
      </c>
      <c r="E245" s="113" t="s">
        <v>1011</v>
      </c>
      <c r="F245" s="1003" t="s">
        <v>2999</v>
      </c>
      <c r="G245" s="1003"/>
      <c r="H245" s="95">
        <v>1</v>
      </c>
      <c r="K245" s="107"/>
    </row>
    <row r="246" spans="1:11">
      <c r="A246" s="91" t="s">
        <v>2997</v>
      </c>
      <c r="B246" s="112" t="s">
        <v>2749</v>
      </c>
      <c r="C246" s="113" t="s">
        <v>3014</v>
      </c>
      <c r="D246" s="114" t="s">
        <v>1012</v>
      </c>
      <c r="E246" s="113" t="s">
        <v>1013</v>
      </c>
      <c r="F246" s="1003" t="s">
        <v>2999</v>
      </c>
      <c r="G246" s="1003"/>
      <c r="H246" s="95">
        <v>1</v>
      </c>
      <c r="K246" s="107"/>
    </row>
    <row r="247" spans="1:11">
      <c r="A247" s="91" t="s">
        <v>2997</v>
      </c>
      <c r="B247" s="112" t="s">
        <v>2749</v>
      </c>
      <c r="C247" s="113" t="s">
        <v>3015</v>
      </c>
      <c r="D247" s="114" t="s">
        <v>1014</v>
      </c>
      <c r="E247" s="113" t="s">
        <v>1015</v>
      </c>
      <c r="F247" s="1003" t="s">
        <v>2999</v>
      </c>
      <c r="G247" s="1003"/>
      <c r="H247" s="95">
        <v>1</v>
      </c>
      <c r="K247" s="107"/>
    </row>
    <row r="248" spans="1:11">
      <c r="A248" s="91" t="s">
        <v>2997</v>
      </c>
      <c r="B248" s="112" t="s">
        <v>2749</v>
      </c>
      <c r="C248" s="113" t="s">
        <v>3016</v>
      </c>
      <c r="D248" s="114" t="s">
        <v>1016</v>
      </c>
      <c r="E248" s="113" t="s">
        <v>1017</v>
      </c>
      <c r="F248" s="1003" t="s">
        <v>2999</v>
      </c>
      <c r="G248" s="1003"/>
      <c r="H248" s="95">
        <v>1</v>
      </c>
      <c r="K248" s="107"/>
    </row>
    <row r="249" spans="1:11">
      <c r="A249" s="91" t="s">
        <v>2997</v>
      </c>
      <c r="B249" s="112" t="s">
        <v>2749</v>
      </c>
      <c r="C249" s="113" t="s">
        <v>3017</v>
      </c>
      <c r="D249" s="114" t="s">
        <v>1018</v>
      </c>
      <c r="E249" s="113" t="s">
        <v>1019</v>
      </c>
      <c r="F249" s="1003" t="s">
        <v>2999</v>
      </c>
      <c r="G249" s="1003"/>
      <c r="H249" s="95">
        <v>1</v>
      </c>
      <c r="K249" s="107"/>
    </row>
    <row r="250" spans="1:11">
      <c r="A250" s="91" t="s">
        <v>2997</v>
      </c>
      <c r="B250" s="112" t="s">
        <v>2749</v>
      </c>
      <c r="C250" s="113" t="s">
        <v>3018</v>
      </c>
      <c r="D250" s="114" t="s">
        <v>1020</v>
      </c>
      <c r="E250" s="113" t="s">
        <v>1021</v>
      </c>
      <c r="F250" s="1003" t="s">
        <v>2999</v>
      </c>
      <c r="G250" s="1003"/>
      <c r="H250" s="95">
        <v>1</v>
      </c>
      <c r="K250" s="107"/>
    </row>
    <row r="251" spans="1:11">
      <c r="A251" s="91" t="s">
        <v>2997</v>
      </c>
      <c r="B251" s="112" t="s">
        <v>2749</v>
      </c>
      <c r="C251" s="113" t="s">
        <v>3019</v>
      </c>
      <c r="D251" s="114" t="s">
        <v>1022</v>
      </c>
      <c r="E251" s="113" t="s">
        <v>1023</v>
      </c>
      <c r="F251" s="1003" t="s">
        <v>2999</v>
      </c>
      <c r="G251" s="1003"/>
      <c r="H251" s="95">
        <v>1</v>
      </c>
      <c r="K251" s="107"/>
    </row>
    <row r="252" spans="1:11">
      <c r="A252" s="91" t="s">
        <v>2997</v>
      </c>
      <c r="B252" s="112" t="s">
        <v>2749</v>
      </c>
      <c r="C252" s="113" t="s">
        <v>3020</v>
      </c>
      <c r="D252" s="114" t="s">
        <v>1024</v>
      </c>
      <c r="E252" s="113" t="s">
        <v>1025</v>
      </c>
      <c r="F252" s="1003" t="s">
        <v>2999</v>
      </c>
      <c r="G252" s="1003"/>
      <c r="H252" s="95">
        <v>1</v>
      </c>
      <c r="K252" s="107"/>
    </row>
    <row r="253" spans="1:11">
      <c r="A253" s="91" t="s">
        <v>2997</v>
      </c>
      <c r="B253" s="112" t="s">
        <v>2749</v>
      </c>
      <c r="C253" s="113" t="s">
        <v>3021</v>
      </c>
      <c r="D253" s="115" t="s">
        <v>1333</v>
      </c>
      <c r="E253" s="113" t="s">
        <v>1334</v>
      </c>
      <c r="F253" s="1003" t="s">
        <v>2999</v>
      </c>
      <c r="G253" s="1003"/>
      <c r="H253" s="95">
        <v>1</v>
      </c>
      <c r="K253" s="107"/>
    </row>
    <row r="254" spans="1:11">
      <c r="A254" s="91" t="s">
        <v>2997</v>
      </c>
      <c r="B254" s="112" t="s">
        <v>2749</v>
      </c>
      <c r="C254" s="113" t="s">
        <v>3022</v>
      </c>
      <c r="D254" s="115" t="s">
        <v>1335</v>
      </c>
      <c r="E254" s="113" t="s">
        <v>1336</v>
      </c>
      <c r="F254" s="1003" t="s">
        <v>2999</v>
      </c>
      <c r="G254" s="1003"/>
      <c r="H254" s="95">
        <v>1</v>
      </c>
      <c r="K254" s="107"/>
    </row>
    <row r="255" spans="1:11">
      <c r="A255" s="91" t="s">
        <v>2997</v>
      </c>
      <c r="B255" s="112" t="s">
        <v>2749</v>
      </c>
      <c r="C255" s="113" t="s">
        <v>3021</v>
      </c>
      <c r="D255" s="115" t="s">
        <v>1337</v>
      </c>
      <c r="E255" s="113" t="s">
        <v>1338</v>
      </c>
      <c r="F255" s="1003" t="s">
        <v>2999</v>
      </c>
      <c r="G255" s="1003"/>
      <c r="H255" s="95">
        <v>1</v>
      </c>
      <c r="K255" s="107"/>
    </row>
    <row r="256" spans="1:11">
      <c r="A256" s="91" t="s">
        <v>2997</v>
      </c>
      <c r="B256" s="112" t="s">
        <v>2749</v>
      </c>
      <c r="C256" s="113" t="s">
        <v>3022</v>
      </c>
      <c r="D256" s="115" t="s">
        <v>1339</v>
      </c>
      <c r="E256" s="113" t="s">
        <v>1340</v>
      </c>
      <c r="F256" s="1003" t="s">
        <v>2999</v>
      </c>
      <c r="G256" s="1003"/>
      <c r="H256" s="95">
        <v>1</v>
      </c>
      <c r="K256" s="107"/>
    </row>
    <row r="257" spans="1:11">
      <c r="A257" s="91" t="s">
        <v>2997</v>
      </c>
      <c r="B257" s="112" t="s">
        <v>2749</v>
      </c>
      <c r="C257" s="113" t="s">
        <v>3021</v>
      </c>
      <c r="D257" s="115" t="s">
        <v>1341</v>
      </c>
      <c r="E257" s="113" t="s">
        <v>1342</v>
      </c>
      <c r="F257" s="1003" t="s">
        <v>2999</v>
      </c>
      <c r="G257" s="1003"/>
      <c r="H257" s="95">
        <v>1</v>
      </c>
      <c r="K257" s="107"/>
    </row>
    <row r="258" spans="1:11">
      <c r="A258" s="91" t="s">
        <v>2997</v>
      </c>
      <c r="B258" s="112" t="s">
        <v>2749</v>
      </c>
      <c r="C258" s="113" t="s">
        <v>3022</v>
      </c>
      <c r="D258" s="115" t="s">
        <v>1343</v>
      </c>
      <c r="E258" s="113" t="s">
        <v>1344</v>
      </c>
      <c r="F258" s="1003" t="s">
        <v>2999</v>
      </c>
      <c r="G258" s="1003"/>
      <c r="H258" s="95">
        <v>1</v>
      </c>
      <c r="K258" s="107"/>
    </row>
    <row r="259" spans="1:11">
      <c r="A259" s="91" t="s">
        <v>2997</v>
      </c>
      <c r="B259" s="112" t="s">
        <v>2749</v>
      </c>
      <c r="C259" s="113" t="s">
        <v>3021</v>
      </c>
      <c r="D259" s="115" t="s">
        <v>1345</v>
      </c>
      <c r="E259" s="113" t="s">
        <v>1346</v>
      </c>
      <c r="F259" s="1003" t="s">
        <v>2999</v>
      </c>
      <c r="G259" s="1003"/>
      <c r="H259" s="95">
        <v>1</v>
      </c>
      <c r="K259" s="107"/>
    </row>
    <row r="260" spans="1:11">
      <c r="A260" s="91" t="s">
        <v>2997</v>
      </c>
      <c r="B260" s="112" t="s">
        <v>2749</v>
      </c>
      <c r="C260" s="113" t="s">
        <v>3022</v>
      </c>
      <c r="D260" s="115" t="s">
        <v>1347</v>
      </c>
      <c r="E260" s="113" t="s">
        <v>1348</v>
      </c>
      <c r="F260" s="1003" t="s">
        <v>2999</v>
      </c>
      <c r="G260" s="1003"/>
      <c r="H260" s="95">
        <v>1</v>
      </c>
      <c r="K260" s="107"/>
    </row>
    <row r="261" spans="1:11">
      <c r="A261" s="91" t="s">
        <v>2997</v>
      </c>
      <c r="B261" s="116" t="s">
        <v>3023</v>
      </c>
      <c r="C261" s="113" t="s">
        <v>3024</v>
      </c>
      <c r="D261" s="115" t="s">
        <v>2325</v>
      </c>
      <c r="E261" s="113" t="s">
        <v>2326</v>
      </c>
      <c r="F261" s="1003" t="s">
        <v>2999</v>
      </c>
      <c r="G261" s="1003"/>
      <c r="H261" s="95">
        <v>1</v>
      </c>
      <c r="K261" s="107"/>
    </row>
    <row r="262" spans="1:11">
      <c r="A262" s="91" t="s">
        <v>2997</v>
      </c>
      <c r="B262" s="116" t="s">
        <v>3023</v>
      </c>
      <c r="C262" s="113" t="s">
        <v>3025</v>
      </c>
      <c r="D262" s="115" t="s">
        <v>2328</v>
      </c>
      <c r="E262" s="113" t="s">
        <v>2329</v>
      </c>
      <c r="F262" s="1003" t="s">
        <v>2999</v>
      </c>
      <c r="G262" s="1003"/>
      <c r="H262" s="95">
        <v>1</v>
      </c>
      <c r="K262" s="107"/>
    </row>
    <row r="263" spans="1:11">
      <c r="A263" s="91" t="s">
        <v>2997</v>
      </c>
      <c r="B263" s="116" t="s">
        <v>3023</v>
      </c>
      <c r="C263" s="113" t="s">
        <v>3025</v>
      </c>
      <c r="D263" s="115" t="s">
        <v>2331</v>
      </c>
      <c r="E263" s="113" t="s">
        <v>2332</v>
      </c>
      <c r="F263" s="1003" t="s">
        <v>2999</v>
      </c>
      <c r="G263" s="1003"/>
      <c r="H263" s="95">
        <v>1</v>
      </c>
      <c r="K263" s="107"/>
    </row>
    <row r="264" spans="1:11">
      <c r="A264" s="91" t="s">
        <v>2997</v>
      </c>
      <c r="B264" s="116" t="s">
        <v>3023</v>
      </c>
      <c r="C264" s="113" t="s">
        <v>3026</v>
      </c>
      <c r="D264" s="115" t="s">
        <v>2334</v>
      </c>
      <c r="E264" s="113" t="s">
        <v>2335</v>
      </c>
      <c r="F264" s="1003" t="s">
        <v>2999</v>
      </c>
      <c r="G264" s="1003"/>
      <c r="H264" s="95">
        <v>1</v>
      </c>
      <c r="K264" s="107"/>
    </row>
    <row r="265" spans="1:11">
      <c r="A265" s="91" t="s">
        <v>2997</v>
      </c>
      <c r="B265" s="116" t="s">
        <v>3023</v>
      </c>
      <c r="C265" s="113" t="s">
        <v>3026</v>
      </c>
      <c r="D265" s="115" t="s">
        <v>2336</v>
      </c>
      <c r="E265" s="113" t="s">
        <v>2337</v>
      </c>
      <c r="F265" s="1003" t="s">
        <v>2999</v>
      </c>
      <c r="G265" s="1003"/>
      <c r="H265" s="95">
        <v>1</v>
      </c>
      <c r="K265" s="107"/>
    </row>
    <row r="266" spans="1:11">
      <c r="A266" s="91" t="s">
        <v>2997</v>
      </c>
      <c r="B266" s="116" t="s">
        <v>3023</v>
      </c>
      <c r="C266" s="113" t="s">
        <v>3027</v>
      </c>
      <c r="D266" s="115" t="s">
        <v>2339</v>
      </c>
      <c r="E266" s="113" t="s">
        <v>2340</v>
      </c>
      <c r="F266" s="1003" t="s">
        <v>2999</v>
      </c>
      <c r="G266" s="1003"/>
      <c r="H266" s="95">
        <v>1</v>
      </c>
      <c r="K266" s="107"/>
    </row>
    <row r="267" spans="1:11">
      <c r="A267" s="91" t="s">
        <v>2997</v>
      </c>
      <c r="B267" s="116" t="s">
        <v>3023</v>
      </c>
      <c r="C267" s="113" t="s">
        <v>3028</v>
      </c>
      <c r="D267" s="115" t="s">
        <v>2342</v>
      </c>
      <c r="E267" s="113" t="s">
        <v>2343</v>
      </c>
      <c r="F267" s="1003" t="s">
        <v>2999</v>
      </c>
      <c r="G267" s="1003"/>
      <c r="H267" s="95">
        <v>1</v>
      </c>
      <c r="K267" s="107"/>
    </row>
    <row r="268" spans="1:11">
      <c r="A268" s="91" t="s">
        <v>2997</v>
      </c>
      <c r="B268" s="116" t="s">
        <v>3023</v>
      </c>
      <c r="C268" s="113" t="s">
        <v>3028</v>
      </c>
      <c r="D268" s="115" t="s">
        <v>2345</v>
      </c>
      <c r="E268" s="113" t="s">
        <v>2346</v>
      </c>
      <c r="F268" s="1003" t="s">
        <v>2999</v>
      </c>
      <c r="G268" s="1003"/>
      <c r="H268" s="95">
        <v>1</v>
      </c>
      <c r="K268" s="107"/>
    </row>
    <row r="269" spans="1:11">
      <c r="A269" s="91" t="s">
        <v>2997</v>
      </c>
      <c r="B269" s="116" t="s">
        <v>3023</v>
      </c>
      <c r="C269" s="113" t="s">
        <v>3029</v>
      </c>
      <c r="D269" s="115" t="s">
        <v>2348</v>
      </c>
      <c r="E269" s="113" t="s">
        <v>2349</v>
      </c>
      <c r="F269" s="1003" t="s">
        <v>2999</v>
      </c>
      <c r="G269" s="1003"/>
      <c r="H269" s="95">
        <v>1</v>
      </c>
      <c r="K269" s="107"/>
    </row>
    <row r="270" spans="1:11">
      <c r="A270" s="91" t="s">
        <v>2997</v>
      </c>
      <c r="B270" s="116" t="s">
        <v>3023</v>
      </c>
      <c r="C270" s="113" t="s">
        <v>3029</v>
      </c>
      <c r="D270" s="115" t="s">
        <v>2350</v>
      </c>
      <c r="E270" s="113" t="s">
        <v>2351</v>
      </c>
      <c r="F270" s="1003" t="s">
        <v>2999</v>
      </c>
      <c r="G270" s="1003"/>
      <c r="H270" s="95">
        <v>1</v>
      </c>
      <c r="K270" s="107"/>
    </row>
    <row r="271" spans="1:11">
      <c r="A271" s="91" t="s">
        <v>2997</v>
      </c>
      <c r="B271" s="116" t="s">
        <v>3023</v>
      </c>
      <c r="C271" s="113" t="s">
        <v>3030</v>
      </c>
      <c r="D271" s="115" t="s">
        <v>2353</v>
      </c>
      <c r="E271" s="113" t="s">
        <v>2354</v>
      </c>
      <c r="F271" s="1003" t="s">
        <v>2999</v>
      </c>
      <c r="G271" s="1003"/>
      <c r="H271" s="95">
        <v>1</v>
      </c>
      <c r="K271" s="107"/>
    </row>
    <row r="272" spans="1:11">
      <c r="A272" s="91" t="s">
        <v>2997</v>
      </c>
      <c r="B272" s="116" t="s">
        <v>3023</v>
      </c>
      <c r="C272" s="113" t="s">
        <v>3031</v>
      </c>
      <c r="D272" s="115" t="s">
        <v>2356</v>
      </c>
      <c r="E272" s="113" t="s">
        <v>2357</v>
      </c>
      <c r="F272" s="1003" t="s">
        <v>2999</v>
      </c>
      <c r="G272" s="1003"/>
      <c r="H272" s="95">
        <v>1</v>
      </c>
      <c r="K272" s="107"/>
    </row>
    <row r="273" spans="1:11">
      <c r="A273" s="91" t="s">
        <v>2997</v>
      </c>
      <c r="B273" s="116" t="s">
        <v>3023</v>
      </c>
      <c r="C273" s="113" t="s">
        <v>3032</v>
      </c>
      <c r="D273" s="115" t="s">
        <v>2359</v>
      </c>
      <c r="E273" s="113" t="s">
        <v>2360</v>
      </c>
      <c r="F273" s="1003" t="s">
        <v>2999</v>
      </c>
      <c r="G273" s="1003"/>
      <c r="H273" s="95">
        <v>1</v>
      </c>
      <c r="K273" s="107"/>
    </row>
    <row r="274" spans="1:11">
      <c r="A274" s="91" t="s">
        <v>2997</v>
      </c>
      <c r="B274" s="116" t="s">
        <v>3023</v>
      </c>
      <c r="C274" s="113" t="s">
        <v>3032</v>
      </c>
      <c r="D274" s="115" t="s">
        <v>2362</v>
      </c>
      <c r="E274" s="113" t="s">
        <v>2363</v>
      </c>
      <c r="F274" s="1003" t="s">
        <v>2999</v>
      </c>
      <c r="G274" s="1003"/>
      <c r="H274" s="95">
        <v>1</v>
      </c>
      <c r="K274" s="107"/>
    </row>
    <row r="275" spans="1:11">
      <c r="A275" s="91" t="s">
        <v>2997</v>
      </c>
      <c r="B275" s="116" t="s">
        <v>3023</v>
      </c>
      <c r="C275" s="113" t="s">
        <v>3033</v>
      </c>
      <c r="D275" s="115" t="s">
        <v>2365</v>
      </c>
      <c r="E275" s="113" t="s">
        <v>2366</v>
      </c>
      <c r="F275" s="1003" t="s">
        <v>2999</v>
      </c>
      <c r="G275" s="1003"/>
      <c r="H275" s="95">
        <v>1</v>
      </c>
      <c r="K275" s="107"/>
    </row>
    <row r="276" spans="1:11">
      <c r="A276" s="91" t="s">
        <v>2997</v>
      </c>
      <c r="B276" s="116" t="s">
        <v>3023</v>
      </c>
      <c r="C276" s="113" t="s">
        <v>3034</v>
      </c>
      <c r="D276" s="115" t="s">
        <v>2368</v>
      </c>
      <c r="E276" s="113" t="s">
        <v>2369</v>
      </c>
      <c r="F276" s="1003" t="s">
        <v>2999</v>
      </c>
      <c r="G276" s="1003"/>
      <c r="H276" s="95">
        <v>1</v>
      </c>
      <c r="K276" s="107"/>
    </row>
    <row r="277" spans="1:11">
      <c r="A277" s="91" t="s">
        <v>2997</v>
      </c>
      <c r="B277" s="116" t="s">
        <v>3023</v>
      </c>
      <c r="C277" s="113" t="s">
        <v>3035</v>
      </c>
      <c r="D277" s="115" t="s">
        <v>2371</v>
      </c>
      <c r="E277" s="113" t="s">
        <v>2372</v>
      </c>
      <c r="F277" s="1003" t="s">
        <v>2999</v>
      </c>
      <c r="G277" s="1003"/>
      <c r="H277" s="95">
        <v>1</v>
      </c>
      <c r="K277" s="107"/>
    </row>
    <row r="278" spans="1:11">
      <c r="A278" s="91" t="s">
        <v>2997</v>
      </c>
      <c r="B278" s="116" t="s">
        <v>3023</v>
      </c>
      <c r="C278" s="113" t="s">
        <v>3035</v>
      </c>
      <c r="D278" s="115" t="s">
        <v>2374</v>
      </c>
      <c r="E278" s="113" t="s">
        <v>2375</v>
      </c>
      <c r="F278" s="1003" t="s">
        <v>2999</v>
      </c>
      <c r="G278" s="1003"/>
      <c r="H278" s="95">
        <v>1</v>
      </c>
    </row>
    <row r="279" spans="1:11">
      <c r="A279" s="91" t="s">
        <v>2997</v>
      </c>
      <c r="B279" s="116" t="s">
        <v>3023</v>
      </c>
      <c r="C279" s="113" t="s">
        <v>3036</v>
      </c>
      <c r="D279" s="115" t="s">
        <v>2377</v>
      </c>
      <c r="E279" s="113" t="s">
        <v>2378</v>
      </c>
      <c r="F279" s="1003" t="s">
        <v>2999</v>
      </c>
      <c r="G279" s="1003"/>
      <c r="H279" s="95">
        <v>1</v>
      </c>
    </row>
    <row r="280" spans="1:11">
      <c r="A280" s="91" t="s">
        <v>2997</v>
      </c>
      <c r="B280" s="116" t="s">
        <v>3023</v>
      </c>
      <c r="C280" s="113" t="s">
        <v>3037</v>
      </c>
      <c r="D280" s="115" t="s">
        <v>2380</v>
      </c>
      <c r="E280" s="113" t="s">
        <v>2381</v>
      </c>
      <c r="F280" s="1003" t="s">
        <v>2999</v>
      </c>
      <c r="G280" s="1003"/>
      <c r="H280" s="95">
        <v>1</v>
      </c>
    </row>
    <row r="281" spans="1:11">
      <c r="A281" s="91" t="s">
        <v>2997</v>
      </c>
      <c r="B281" s="116" t="s">
        <v>3023</v>
      </c>
      <c r="C281" s="113" t="s">
        <v>3038</v>
      </c>
      <c r="D281" s="115" t="s">
        <v>2383</v>
      </c>
      <c r="E281" s="113" t="s">
        <v>2384</v>
      </c>
      <c r="F281" s="1003" t="s">
        <v>2999</v>
      </c>
      <c r="G281" s="1003"/>
      <c r="H281" s="95">
        <v>1</v>
      </c>
    </row>
    <row r="282" spans="1:11">
      <c r="A282" s="91" t="s">
        <v>2997</v>
      </c>
      <c r="B282" s="116" t="s">
        <v>3023</v>
      </c>
      <c r="C282" s="113" t="s">
        <v>3039</v>
      </c>
      <c r="D282" s="115" t="s">
        <v>2386</v>
      </c>
      <c r="E282" s="113" t="s">
        <v>2387</v>
      </c>
      <c r="F282" s="1003" t="s">
        <v>2999</v>
      </c>
      <c r="G282" s="1003"/>
      <c r="H282" s="95">
        <v>1</v>
      </c>
    </row>
    <row r="283" spans="1:11">
      <c r="A283" s="91" t="s">
        <v>2997</v>
      </c>
      <c r="B283" s="116" t="s">
        <v>3023</v>
      </c>
      <c r="C283" s="113" t="s">
        <v>3040</v>
      </c>
      <c r="D283" s="115" t="s">
        <v>2389</v>
      </c>
      <c r="E283" s="113" t="s">
        <v>2390</v>
      </c>
      <c r="F283" s="1003" t="s">
        <v>2999</v>
      </c>
      <c r="G283" s="1003"/>
      <c r="H283" s="95">
        <v>1</v>
      </c>
    </row>
    <row r="284" spans="1:11">
      <c r="A284" s="91" t="s">
        <v>2997</v>
      </c>
      <c r="B284" s="116" t="s">
        <v>3023</v>
      </c>
      <c r="C284" s="113" t="s">
        <v>3041</v>
      </c>
      <c r="D284" s="115" t="s">
        <v>2392</v>
      </c>
      <c r="E284" s="113" t="s">
        <v>2393</v>
      </c>
      <c r="F284" s="1003" t="s">
        <v>2999</v>
      </c>
      <c r="G284" s="1003"/>
      <c r="H284" s="95">
        <v>1</v>
      </c>
    </row>
    <row r="285" spans="1:11">
      <c r="A285" s="91" t="s">
        <v>2997</v>
      </c>
      <c r="B285" s="116" t="s">
        <v>3023</v>
      </c>
      <c r="C285" s="113" t="s">
        <v>3042</v>
      </c>
      <c r="D285" s="115" t="s">
        <v>2395</v>
      </c>
      <c r="E285" s="113" t="s">
        <v>2396</v>
      </c>
      <c r="F285" s="1003" t="s">
        <v>2999</v>
      </c>
      <c r="G285" s="1003"/>
      <c r="H285" s="95">
        <v>1</v>
      </c>
    </row>
    <row r="286" spans="1:11">
      <c r="A286" s="91" t="s">
        <v>2997</v>
      </c>
      <c r="B286" s="116" t="s">
        <v>3023</v>
      </c>
      <c r="C286" s="113" t="s">
        <v>3043</v>
      </c>
      <c r="D286" s="115" t="s">
        <v>2398</v>
      </c>
      <c r="E286" s="113" t="s">
        <v>2399</v>
      </c>
      <c r="F286" s="1003" t="s">
        <v>2999</v>
      </c>
      <c r="G286" s="1003"/>
      <c r="H286" s="95">
        <v>1</v>
      </c>
    </row>
    <row r="287" spans="1:11">
      <c r="A287" s="91" t="s">
        <v>2997</v>
      </c>
      <c r="B287" s="116" t="s">
        <v>3023</v>
      </c>
      <c r="C287" s="113" t="s">
        <v>3044</v>
      </c>
      <c r="D287" s="115" t="s">
        <v>2401</v>
      </c>
      <c r="E287" s="113" t="s">
        <v>2402</v>
      </c>
      <c r="F287" s="1003" t="s">
        <v>2999</v>
      </c>
      <c r="G287" s="1003"/>
      <c r="H287" s="95">
        <v>1</v>
      </c>
    </row>
    <row r="288" spans="1:11">
      <c r="A288" s="91" t="s">
        <v>2997</v>
      </c>
      <c r="B288" s="116" t="s">
        <v>3023</v>
      </c>
      <c r="C288" s="113" t="s">
        <v>3045</v>
      </c>
      <c r="D288" s="115" t="s">
        <v>2404</v>
      </c>
      <c r="E288" s="113" t="s">
        <v>2405</v>
      </c>
      <c r="F288" s="1003" t="s">
        <v>2999</v>
      </c>
      <c r="G288" s="1003"/>
      <c r="H288" s="95">
        <v>1</v>
      </c>
    </row>
    <row r="289" spans="1:8">
      <c r="A289" s="91" t="s">
        <v>2997</v>
      </c>
      <c r="B289" s="116" t="s">
        <v>3023</v>
      </c>
      <c r="C289" s="113" t="s">
        <v>3046</v>
      </c>
      <c r="D289" s="115" t="s">
        <v>2407</v>
      </c>
      <c r="E289" s="113" t="s">
        <v>2408</v>
      </c>
      <c r="F289" s="1003" t="s">
        <v>2999</v>
      </c>
      <c r="G289" s="1003"/>
      <c r="H289" s="95">
        <v>1</v>
      </c>
    </row>
    <row r="290" spans="1:8">
      <c r="A290" s="91" t="s">
        <v>2997</v>
      </c>
      <c r="B290" s="116" t="s">
        <v>3023</v>
      </c>
      <c r="C290" s="113" t="s">
        <v>3047</v>
      </c>
      <c r="D290" s="115" t="s">
        <v>2410</v>
      </c>
      <c r="E290" s="113" t="s">
        <v>2411</v>
      </c>
      <c r="F290" s="1003" t="s">
        <v>2999</v>
      </c>
      <c r="G290" s="1003"/>
      <c r="H290" s="95">
        <v>1</v>
      </c>
    </row>
    <row r="291" spans="1:8">
      <c r="A291" s="91" t="s">
        <v>2997</v>
      </c>
      <c r="B291" s="116" t="s">
        <v>3023</v>
      </c>
      <c r="C291" s="113" t="s">
        <v>3048</v>
      </c>
      <c r="D291" s="115" t="s">
        <v>2413</v>
      </c>
      <c r="E291" s="113" t="s">
        <v>2414</v>
      </c>
      <c r="F291" s="1003" t="s">
        <v>2999</v>
      </c>
      <c r="G291" s="1003"/>
      <c r="H291" s="95">
        <v>1</v>
      </c>
    </row>
    <row r="292" spans="1:8">
      <c r="A292" s="91" t="s">
        <v>2997</v>
      </c>
      <c r="B292" s="116" t="s">
        <v>3023</v>
      </c>
      <c r="C292" s="113" t="s">
        <v>3048</v>
      </c>
      <c r="D292" s="115" t="s">
        <v>2416</v>
      </c>
      <c r="E292" s="113" t="s">
        <v>2417</v>
      </c>
      <c r="F292" s="1003" t="s">
        <v>2999</v>
      </c>
      <c r="G292" s="1003"/>
      <c r="H292" s="95">
        <v>1</v>
      </c>
    </row>
    <row r="293" spans="1:8">
      <c r="A293" s="91" t="s">
        <v>2997</v>
      </c>
      <c r="B293" s="116" t="s">
        <v>3023</v>
      </c>
      <c r="C293" s="113" t="s">
        <v>3049</v>
      </c>
      <c r="D293" s="115" t="s">
        <v>2419</v>
      </c>
      <c r="E293" s="113" t="s">
        <v>2420</v>
      </c>
      <c r="F293" s="1003" t="s">
        <v>2999</v>
      </c>
      <c r="G293" s="1003"/>
      <c r="H293" s="95">
        <v>1</v>
      </c>
    </row>
    <row r="294" spans="1:8">
      <c r="A294" s="91" t="s">
        <v>2997</v>
      </c>
      <c r="B294" s="116" t="s">
        <v>3023</v>
      </c>
      <c r="C294" s="113" t="s">
        <v>3049</v>
      </c>
      <c r="D294" s="115" t="s">
        <v>2422</v>
      </c>
      <c r="E294" s="113" t="s">
        <v>2423</v>
      </c>
      <c r="F294" s="1003" t="s">
        <v>2999</v>
      </c>
      <c r="G294" s="1003"/>
      <c r="H294" s="95">
        <v>1</v>
      </c>
    </row>
    <row r="295" spans="1:8">
      <c r="A295" s="91" t="s">
        <v>2997</v>
      </c>
      <c r="B295" s="116" t="s">
        <v>3023</v>
      </c>
      <c r="C295" s="113" t="s">
        <v>3050</v>
      </c>
      <c r="D295" s="115" t="s">
        <v>2425</v>
      </c>
      <c r="E295" s="113" t="s">
        <v>2426</v>
      </c>
      <c r="F295" s="1003" t="s">
        <v>2999</v>
      </c>
      <c r="G295" s="1003"/>
      <c r="H295" s="95">
        <v>1</v>
      </c>
    </row>
    <row r="296" spans="1:8">
      <c r="A296" s="91" t="s">
        <v>2997</v>
      </c>
      <c r="B296" s="116" t="s">
        <v>3023</v>
      </c>
      <c r="C296" s="113" t="s">
        <v>3050</v>
      </c>
      <c r="D296" s="115" t="s">
        <v>2428</v>
      </c>
      <c r="E296" s="113" t="s">
        <v>2429</v>
      </c>
      <c r="F296" s="1003" t="s">
        <v>2999</v>
      </c>
      <c r="G296" s="1003"/>
      <c r="H296" s="95">
        <v>1</v>
      </c>
    </row>
    <row r="297" spans="1:8">
      <c r="A297" s="91" t="s">
        <v>2997</v>
      </c>
      <c r="B297" s="116" t="s">
        <v>3023</v>
      </c>
      <c r="C297" s="113" t="s">
        <v>3051</v>
      </c>
      <c r="D297" s="115" t="s">
        <v>2431</v>
      </c>
      <c r="E297" s="113" t="s">
        <v>2432</v>
      </c>
      <c r="F297" s="1003" t="s">
        <v>2999</v>
      </c>
      <c r="G297" s="1003"/>
      <c r="H297" s="95">
        <v>1</v>
      </c>
    </row>
    <row r="298" spans="1:8">
      <c r="A298" s="91" t="s">
        <v>2997</v>
      </c>
      <c r="B298" s="116" t="s">
        <v>3023</v>
      </c>
      <c r="C298" s="113" t="s">
        <v>3051</v>
      </c>
      <c r="D298" s="115" t="s">
        <v>2434</v>
      </c>
      <c r="E298" s="113" t="s">
        <v>2435</v>
      </c>
      <c r="F298" s="1003" t="s">
        <v>2999</v>
      </c>
      <c r="G298" s="1003"/>
      <c r="H298" s="95">
        <v>1</v>
      </c>
    </row>
    <row r="299" spans="1:8">
      <c r="A299" s="91" t="s">
        <v>2997</v>
      </c>
      <c r="B299" s="116" t="s">
        <v>3023</v>
      </c>
      <c r="C299" s="113" t="s">
        <v>3052</v>
      </c>
      <c r="D299" s="115" t="s">
        <v>2437</v>
      </c>
      <c r="E299" s="113" t="s">
        <v>2438</v>
      </c>
      <c r="F299" s="1003" t="s">
        <v>2999</v>
      </c>
      <c r="G299" s="1003"/>
      <c r="H299" s="95">
        <v>1</v>
      </c>
    </row>
    <row r="300" spans="1:8">
      <c r="A300" s="91" t="s">
        <v>2997</v>
      </c>
      <c r="B300" s="116" t="s">
        <v>3023</v>
      </c>
      <c r="C300" s="113" t="s">
        <v>3053</v>
      </c>
      <c r="D300" s="115" t="s">
        <v>2440</v>
      </c>
      <c r="E300" s="113" t="s">
        <v>2441</v>
      </c>
      <c r="F300" s="1003" t="s">
        <v>2999</v>
      </c>
      <c r="G300" s="1003"/>
      <c r="H300" s="95">
        <v>1</v>
      </c>
    </row>
    <row r="301" spans="1:8">
      <c r="A301" s="91" t="s">
        <v>2997</v>
      </c>
      <c r="B301" s="116" t="s">
        <v>3023</v>
      </c>
      <c r="C301" s="113" t="s">
        <v>3054</v>
      </c>
      <c r="D301" s="115" t="s">
        <v>2443</v>
      </c>
      <c r="E301" s="113" t="s">
        <v>2444</v>
      </c>
      <c r="F301" s="1003" t="s">
        <v>2999</v>
      </c>
      <c r="G301" s="1003"/>
      <c r="H301" s="95">
        <v>1</v>
      </c>
    </row>
    <row r="302" spans="1:8">
      <c r="A302" s="91" t="s">
        <v>2997</v>
      </c>
      <c r="B302" s="116" t="s">
        <v>3023</v>
      </c>
      <c r="C302" s="113" t="s">
        <v>3055</v>
      </c>
      <c r="D302" s="115" t="s">
        <v>2446</v>
      </c>
      <c r="E302" s="113" t="s">
        <v>2447</v>
      </c>
      <c r="F302" s="1003" t="s">
        <v>2999</v>
      </c>
      <c r="G302" s="1003"/>
      <c r="H302" s="95">
        <v>1</v>
      </c>
    </row>
    <row r="303" spans="1:8">
      <c r="A303" s="91" t="s">
        <v>2997</v>
      </c>
      <c r="B303" s="116" t="s">
        <v>3023</v>
      </c>
      <c r="C303" s="113" t="s">
        <v>3025</v>
      </c>
      <c r="D303" s="115" t="s">
        <v>2449</v>
      </c>
      <c r="E303" s="113" t="s">
        <v>2450</v>
      </c>
      <c r="F303" s="1003" t="s">
        <v>2999</v>
      </c>
      <c r="G303" s="1003"/>
      <c r="H303" s="95">
        <v>1</v>
      </c>
    </row>
    <row r="304" spans="1:8">
      <c r="A304" s="91" t="s">
        <v>2997</v>
      </c>
      <c r="B304" s="116" t="s">
        <v>3023</v>
      </c>
      <c r="C304" s="113" t="s">
        <v>3025</v>
      </c>
      <c r="D304" s="115" t="s">
        <v>2452</v>
      </c>
      <c r="E304" s="113" t="s">
        <v>2453</v>
      </c>
      <c r="F304" s="1003" t="s">
        <v>2999</v>
      </c>
      <c r="G304" s="1003"/>
      <c r="H304" s="95">
        <v>1</v>
      </c>
    </row>
    <row r="305" spans="1:11">
      <c r="A305" s="91" t="s">
        <v>2997</v>
      </c>
      <c r="B305" s="116" t="s">
        <v>3023</v>
      </c>
      <c r="C305" s="113" t="s">
        <v>3028</v>
      </c>
      <c r="D305" s="115" t="s">
        <v>2455</v>
      </c>
      <c r="E305" s="113" t="s">
        <v>2456</v>
      </c>
      <c r="F305" s="1003" t="s">
        <v>2999</v>
      </c>
      <c r="G305" s="1003"/>
      <c r="H305" s="95">
        <v>1</v>
      </c>
    </row>
    <row r="306" spans="1:11">
      <c r="A306" s="91" t="s">
        <v>2997</v>
      </c>
      <c r="B306" s="116" t="s">
        <v>3023</v>
      </c>
      <c r="C306" s="113" t="s">
        <v>3028</v>
      </c>
      <c r="D306" s="115" t="s">
        <v>2458</v>
      </c>
      <c r="E306" s="113" t="s">
        <v>2459</v>
      </c>
      <c r="F306" s="1003" t="s">
        <v>2999</v>
      </c>
      <c r="G306" s="1003"/>
      <c r="H306" s="95">
        <v>1</v>
      </c>
    </row>
    <row r="307" spans="1:11">
      <c r="A307" s="91" t="s">
        <v>2997</v>
      </c>
      <c r="B307" s="116" t="s">
        <v>3023</v>
      </c>
      <c r="C307" s="113" t="s">
        <v>3031</v>
      </c>
      <c r="D307" s="115" t="s">
        <v>2461</v>
      </c>
      <c r="E307" s="113" t="s">
        <v>2462</v>
      </c>
      <c r="F307" s="1003" t="s">
        <v>2999</v>
      </c>
      <c r="G307" s="1003"/>
      <c r="H307" s="95">
        <v>1</v>
      </c>
    </row>
    <row r="308" spans="1:11">
      <c r="A308" s="91" t="s">
        <v>2997</v>
      </c>
      <c r="B308" s="116" t="s">
        <v>3023</v>
      </c>
      <c r="C308" s="113" t="s">
        <v>3031</v>
      </c>
      <c r="D308" s="115" t="s">
        <v>2464</v>
      </c>
      <c r="E308" s="113" t="s">
        <v>2465</v>
      </c>
      <c r="F308" s="1003" t="s">
        <v>2999</v>
      </c>
      <c r="G308" s="1003"/>
      <c r="H308" s="95">
        <v>1</v>
      </c>
    </row>
    <row r="309" spans="1:11">
      <c r="A309" s="91" t="s">
        <v>2997</v>
      </c>
      <c r="B309" s="116" t="s">
        <v>3023</v>
      </c>
      <c r="C309" s="113" t="s">
        <v>3034</v>
      </c>
      <c r="D309" s="115" t="s">
        <v>2467</v>
      </c>
      <c r="E309" s="113" t="s">
        <v>2468</v>
      </c>
      <c r="F309" s="1003" t="s">
        <v>2999</v>
      </c>
      <c r="G309" s="1003"/>
      <c r="H309" s="95">
        <v>1</v>
      </c>
    </row>
    <row r="310" spans="1:11">
      <c r="A310" s="91" t="s">
        <v>2997</v>
      </c>
      <c r="B310" s="116" t="s">
        <v>3023</v>
      </c>
      <c r="C310" s="113" t="s">
        <v>3034</v>
      </c>
      <c r="D310" s="115" t="s">
        <v>2470</v>
      </c>
      <c r="E310" s="113" t="s">
        <v>2471</v>
      </c>
      <c r="F310" s="1003" t="s">
        <v>2999</v>
      </c>
      <c r="G310" s="1003"/>
      <c r="H310" s="95">
        <v>1</v>
      </c>
    </row>
    <row r="311" spans="1:11">
      <c r="A311" s="91" t="s">
        <v>2997</v>
      </c>
      <c r="B311" s="116" t="s">
        <v>3023</v>
      </c>
      <c r="C311" s="113" t="s">
        <v>3037</v>
      </c>
      <c r="D311" s="115" t="s">
        <v>2473</v>
      </c>
      <c r="E311" s="113" t="s">
        <v>2474</v>
      </c>
      <c r="F311" s="1003" t="s">
        <v>2999</v>
      </c>
      <c r="G311" s="1003"/>
      <c r="H311" s="95">
        <v>1</v>
      </c>
    </row>
    <row r="312" spans="1:11">
      <c r="A312" s="91" t="s">
        <v>2997</v>
      </c>
      <c r="B312" s="116" t="s">
        <v>3023</v>
      </c>
      <c r="C312" s="113" t="s">
        <v>3040</v>
      </c>
      <c r="D312" s="115" t="s">
        <v>2476</v>
      </c>
      <c r="E312" s="113" t="s">
        <v>2477</v>
      </c>
      <c r="F312" s="1006" t="s">
        <v>2999</v>
      </c>
      <c r="G312" s="1006"/>
      <c r="H312" s="103">
        <v>1</v>
      </c>
      <c r="I312" s="111"/>
      <c r="J312" s="111"/>
      <c r="K312" s="111"/>
    </row>
    <row r="313" spans="1:11">
      <c r="A313" s="117" t="s">
        <v>3056</v>
      </c>
      <c r="B313" s="118" t="s">
        <v>2749</v>
      </c>
      <c r="C313" s="119" t="s">
        <v>3057</v>
      </c>
      <c r="D313" s="120" t="s">
        <v>1314</v>
      </c>
      <c r="E313" s="119" t="s">
        <v>1315</v>
      </c>
      <c r="F313" s="1006" t="s">
        <v>2999</v>
      </c>
      <c r="G313" s="1006"/>
      <c r="H313" s="103">
        <v>1</v>
      </c>
      <c r="I313" s="111"/>
      <c r="J313" s="111"/>
      <c r="K313" s="111"/>
    </row>
    <row r="314" spans="1:11">
      <c r="A314" s="113" t="s">
        <v>3058</v>
      </c>
      <c r="B314" s="121" t="s">
        <v>2749</v>
      </c>
      <c r="C314" s="113" t="s">
        <v>3059</v>
      </c>
      <c r="D314" s="113" t="s">
        <v>1026</v>
      </c>
      <c r="E314" s="113" t="s">
        <v>1027</v>
      </c>
      <c r="F314" s="1003" t="s">
        <v>2999</v>
      </c>
      <c r="G314" s="1003"/>
      <c r="H314" s="95">
        <v>1</v>
      </c>
    </row>
    <row r="315" spans="1:11">
      <c r="A315" s="113" t="s">
        <v>3058</v>
      </c>
      <c r="B315" s="121" t="s">
        <v>2749</v>
      </c>
      <c r="C315" s="113" t="s">
        <v>3048</v>
      </c>
      <c r="D315" s="113" t="s">
        <v>1028</v>
      </c>
      <c r="E315" s="113" t="s">
        <v>1029</v>
      </c>
      <c r="F315" s="1003" t="s">
        <v>2999</v>
      </c>
      <c r="G315" s="1003"/>
      <c r="H315" s="95">
        <v>1</v>
      </c>
    </row>
    <row r="316" spans="1:11">
      <c r="A316" s="113" t="s">
        <v>3058</v>
      </c>
      <c r="B316" s="121" t="s">
        <v>2749</v>
      </c>
      <c r="C316" s="113" t="s">
        <v>3048</v>
      </c>
      <c r="D316" s="113" t="s">
        <v>1030</v>
      </c>
      <c r="E316" s="113" t="s">
        <v>1031</v>
      </c>
      <c r="F316" s="1003" t="s">
        <v>2999</v>
      </c>
      <c r="G316" s="1003"/>
      <c r="H316" s="95">
        <v>1</v>
      </c>
    </row>
    <row r="317" spans="1:11">
      <c r="A317" s="113" t="s">
        <v>3058</v>
      </c>
      <c r="B317" s="121" t="s">
        <v>2749</v>
      </c>
      <c r="C317" s="113" t="s">
        <v>3060</v>
      </c>
      <c r="D317" s="113" t="s">
        <v>1038</v>
      </c>
      <c r="E317" s="113" t="s">
        <v>1039</v>
      </c>
      <c r="F317" s="1003" t="s">
        <v>2999</v>
      </c>
      <c r="G317" s="1003"/>
      <c r="H317" s="95">
        <v>1</v>
      </c>
    </row>
    <row r="318" spans="1:11">
      <c r="A318" s="113" t="s">
        <v>3058</v>
      </c>
      <c r="B318" s="121" t="s">
        <v>2749</v>
      </c>
      <c r="C318" s="113" t="s">
        <v>3060</v>
      </c>
      <c r="D318" s="113" t="s">
        <v>1040</v>
      </c>
      <c r="E318" s="113" t="s">
        <v>1041</v>
      </c>
      <c r="F318" s="1003" t="s">
        <v>2999</v>
      </c>
      <c r="G318" s="1003"/>
      <c r="H318" s="95">
        <v>1</v>
      </c>
    </row>
    <row r="319" spans="1:11">
      <c r="A319" s="113" t="s">
        <v>3058</v>
      </c>
      <c r="B319" s="121" t="s">
        <v>2749</v>
      </c>
      <c r="C319" s="113" t="s">
        <v>3061</v>
      </c>
      <c r="D319" s="113" t="s">
        <v>1042</v>
      </c>
      <c r="E319" s="113" t="s">
        <v>1043</v>
      </c>
      <c r="F319" s="1003" t="s">
        <v>2999</v>
      </c>
      <c r="G319" s="1003"/>
      <c r="H319" s="95">
        <v>1</v>
      </c>
    </row>
    <row r="320" spans="1:11">
      <c r="A320" s="113" t="s">
        <v>3058</v>
      </c>
      <c r="B320" s="121" t="s">
        <v>2749</v>
      </c>
      <c r="C320" s="113" t="s">
        <v>3049</v>
      </c>
      <c r="D320" s="113" t="s">
        <v>1044</v>
      </c>
      <c r="E320" s="113" t="s">
        <v>1045</v>
      </c>
      <c r="F320" s="1003" t="s">
        <v>2999</v>
      </c>
      <c r="G320" s="1003"/>
      <c r="H320" s="95">
        <v>1</v>
      </c>
    </row>
    <row r="321" spans="1:8">
      <c r="A321" s="113" t="s">
        <v>3058</v>
      </c>
      <c r="B321" s="121" t="s">
        <v>2749</v>
      </c>
      <c r="C321" s="113" t="s">
        <v>3049</v>
      </c>
      <c r="D321" s="113" t="s">
        <v>1046</v>
      </c>
      <c r="E321" s="113" t="s">
        <v>1047</v>
      </c>
      <c r="F321" s="1003" t="s">
        <v>2999</v>
      </c>
      <c r="G321" s="1003"/>
      <c r="H321" s="95">
        <v>1</v>
      </c>
    </row>
    <row r="322" spans="1:8">
      <c r="A322" s="113" t="s">
        <v>3058</v>
      </c>
      <c r="B322" s="121" t="s">
        <v>2749</v>
      </c>
      <c r="C322" s="113" t="s">
        <v>3062</v>
      </c>
      <c r="D322" s="113" t="s">
        <v>1054</v>
      </c>
      <c r="E322" s="113" t="s">
        <v>1055</v>
      </c>
      <c r="F322" s="1003" t="s">
        <v>2999</v>
      </c>
      <c r="G322" s="1003"/>
      <c r="H322" s="95">
        <v>1</v>
      </c>
    </row>
    <row r="323" spans="1:8">
      <c r="A323" s="113" t="s">
        <v>3058</v>
      </c>
      <c r="B323" s="121" t="s">
        <v>2749</v>
      </c>
      <c r="C323" s="113" t="s">
        <v>3062</v>
      </c>
      <c r="D323" s="113" t="s">
        <v>1056</v>
      </c>
      <c r="E323" s="113" t="s">
        <v>1057</v>
      </c>
      <c r="F323" s="1003" t="s">
        <v>2999</v>
      </c>
      <c r="G323" s="1003"/>
      <c r="H323" s="95">
        <v>1</v>
      </c>
    </row>
    <row r="324" spans="1:8">
      <c r="A324" s="113" t="s">
        <v>3058</v>
      </c>
      <c r="B324" s="121" t="s">
        <v>2749</v>
      </c>
      <c r="C324" s="113" t="s">
        <v>3063</v>
      </c>
      <c r="D324" s="113" t="s">
        <v>1058</v>
      </c>
      <c r="E324" s="113" t="s">
        <v>1059</v>
      </c>
      <c r="F324" s="1003" t="s">
        <v>2999</v>
      </c>
      <c r="G324" s="1003"/>
      <c r="H324" s="95">
        <v>1</v>
      </c>
    </row>
    <row r="325" spans="1:8">
      <c r="A325" s="113" t="s">
        <v>3058</v>
      </c>
      <c r="B325" s="121" t="s">
        <v>2749</v>
      </c>
      <c r="C325" s="113" t="s">
        <v>3050</v>
      </c>
      <c r="D325" s="113" t="s">
        <v>1060</v>
      </c>
      <c r="E325" s="113" t="s">
        <v>1061</v>
      </c>
      <c r="F325" s="1003" t="s">
        <v>2999</v>
      </c>
      <c r="G325" s="1003"/>
      <c r="H325" s="95">
        <v>1</v>
      </c>
    </row>
    <row r="326" spans="1:8">
      <c r="A326" s="113" t="s">
        <v>3058</v>
      </c>
      <c r="B326" s="121" t="s">
        <v>2749</v>
      </c>
      <c r="C326" s="113" t="s">
        <v>3050</v>
      </c>
      <c r="D326" s="113" t="s">
        <v>1062</v>
      </c>
      <c r="E326" s="113" t="s">
        <v>1063</v>
      </c>
      <c r="F326" s="1003" t="s">
        <v>2999</v>
      </c>
      <c r="G326" s="1003"/>
      <c r="H326" s="95">
        <v>1</v>
      </c>
    </row>
    <row r="327" spans="1:8">
      <c r="A327" s="113" t="s">
        <v>3058</v>
      </c>
      <c r="B327" s="121" t="s">
        <v>2749</v>
      </c>
      <c r="C327" s="113" t="s">
        <v>3064</v>
      </c>
      <c r="D327" s="113" t="s">
        <v>1070</v>
      </c>
      <c r="E327" s="113" t="s">
        <v>1071</v>
      </c>
      <c r="F327" s="1003" t="s">
        <v>2999</v>
      </c>
      <c r="G327" s="1003"/>
      <c r="H327" s="95">
        <v>1</v>
      </c>
    </row>
    <row r="328" spans="1:8">
      <c r="A328" s="113" t="s">
        <v>3058</v>
      </c>
      <c r="B328" s="121" t="s">
        <v>2749</v>
      </c>
      <c r="C328" s="113" t="s">
        <v>3064</v>
      </c>
      <c r="D328" s="113" t="s">
        <v>1072</v>
      </c>
      <c r="E328" s="113" t="s">
        <v>1073</v>
      </c>
      <c r="F328" s="1003" t="s">
        <v>2999</v>
      </c>
      <c r="G328" s="1003"/>
      <c r="H328" s="95">
        <v>1</v>
      </c>
    </row>
    <row r="329" spans="1:8">
      <c r="A329" s="113" t="s">
        <v>3058</v>
      </c>
      <c r="B329" s="121" t="s">
        <v>2749</v>
      </c>
      <c r="C329" s="113" t="s">
        <v>3065</v>
      </c>
      <c r="D329" s="113" t="s">
        <v>1074</v>
      </c>
      <c r="E329" s="113" t="s">
        <v>1075</v>
      </c>
      <c r="F329" s="1003" t="s">
        <v>2999</v>
      </c>
      <c r="G329" s="1003"/>
      <c r="H329" s="95">
        <v>1</v>
      </c>
    </row>
    <row r="330" spans="1:8">
      <c r="A330" s="113" t="s">
        <v>3058</v>
      </c>
      <c r="B330" s="121" t="s">
        <v>2749</v>
      </c>
      <c r="C330" s="113" t="s">
        <v>3051</v>
      </c>
      <c r="D330" s="113" t="s">
        <v>1076</v>
      </c>
      <c r="E330" s="113" t="s">
        <v>1077</v>
      </c>
      <c r="F330" s="1003" t="s">
        <v>2999</v>
      </c>
      <c r="G330" s="1003"/>
      <c r="H330" s="95">
        <v>1</v>
      </c>
    </row>
    <row r="331" spans="1:8">
      <c r="A331" s="113" t="s">
        <v>3058</v>
      </c>
      <c r="B331" s="121" t="s">
        <v>2749</v>
      </c>
      <c r="C331" s="113" t="s">
        <v>3051</v>
      </c>
      <c r="D331" s="113" t="s">
        <v>1078</v>
      </c>
      <c r="E331" s="113" t="s">
        <v>1079</v>
      </c>
      <c r="F331" s="1003" t="s">
        <v>2999</v>
      </c>
      <c r="G331" s="1003"/>
      <c r="H331" s="95">
        <v>1</v>
      </c>
    </row>
    <row r="332" spans="1:8">
      <c r="A332" s="113" t="s">
        <v>3058</v>
      </c>
      <c r="B332" s="121" t="s">
        <v>2749</v>
      </c>
      <c r="C332" s="113" t="s">
        <v>3066</v>
      </c>
      <c r="D332" s="113" t="s">
        <v>1086</v>
      </c>
      <c r="E332" s="113" t="s">
        <v>1087</v>
      </c>
      <c r="F332" s="1003" t="s">
        <v>2999</v>
      </c>
      <c r="G332" s="1003"/>
      <c r="H332" s="95">
        <v>1</v>
      </c>
    </row>
    <row r="333" spans="1:8">
      <c r="A333" s="113" t="s">
        <v>3058</v>
      </c>
      <c r="B333" s="121" t="s">
        <v>2749</v>
      </c>
      <c r="C333" s="113" t="s">
        <v>3066</v>
      </c>
      <c r="D333" s="113" t="s">
        <v>1088</v>
      </c>
      <c r="E333" s="113" t="s">
        <v>1089</v>
      </c>
      <c r="F333" s="1003" t="s">
        <v>2999</v>
      </c>
      <c r="G333" s="1003"/>
      <c r="H333" s="95">
        <v>1</v>
      </c>
    </row>
    <row r="334" spans="1:8">
      <c r="A334" s="113" t="s">
        <v>3058</v>
      </c>
      <c r="B334" s="121" t="s">
        <v>2749</v>
      </c>
      <c r="C334" s="113" t="s">
        <v>3067</v>
      </c>
      <c r="D334" s="113" t="s">
        <v>1090</v>
      </c>
      <c r="E334" s="113" t="s">
        <v>1091</v>
      </c>
      <c r="F334" s="1003" t="s">
        <v>2999</v>
      </c>
      <c r="G334" s="1003"/>
      <c r="H334" s="95">
        <v>1</v>
      </c>
    </row>
    <row r="335" spans="1:8">
      <c r="A335" s="113" t="s">
        <v>3058</v>
      </c>
      <c r="B335" s="121" t="s">
        <v>2749</v>
      </c>
      <c r="C335" s="113" t="s">
        <v>3052</v>
      </c>
      <c r="D335" s="113" t="s">
        <v>1092</v>
      </c>
      <c r="E335" s="113" t="s">
        <v>1093</v>
      </c>
      <c r="F335" s="1003" t="s">
        <v>2999</v>
      </c>
      <c r="G335" s="1003"/>
      <c r="H335" s="95">
        <v>1</v>
      </c>
    </row>
    <row r="336" spans="1:8">
      <c r="A336" s="113" t="s">
        <v>3058</v>
      </c>
      <c r="B336" s="121" t="s">
        <v>2749</v>
      </c>
      <c r="C336" s="113" t="s">
        <v>3052</v>
      </c>
      <c r="D336" s="113" t="s">
        <v>1094</v>
      </c>
      <c r="E336" s="113" t="s">
        <v>1095</v>
      </c>
      <c r="F336" s="1003" t="s">
        <v>2999</v>
      </c>
      <c r="G336" s="1003"/>
      <c r="H336" s="95">
        <v>1</v>
      </c>
    </row>
    <row r="337" spans="1:8">
      <c r="A337" s="113" t="s">
        <v>3058</v>
      </c>
      <c r="B337" s="121" t="s">
        <v>2749</v>
      </c>
      <c r="C337" s="113" t="s">
        <v>3068</v>
      </c>
      <c r="D337" s="113" t="s">
        <v>1099</v>
      </c>
      <c r="E337" s="113" t="s">
        <v>1100</v>
      </c>
      <c r="F337" s="1003" t="s">
        <v>2999</v>
      </c>
      <c r="G337" s="1003"/>
      <c r="H337" s="95">
        <v>1</v>
      </c>
    </row>
    <row r="338" spans="1:8">
      <c r="A338" s="113" t="s">
        <v>3058</v>
      </c>
      <c r="B338" s="121" t="s">
        <v>2749</v>
      </c>
      <c r="C338" s="113" t="s">
        <v>3068</v>
      </c>
      <c r="D338" s="113" t="s">
        <v>1101</v>
      </c>
      <c r="E338" s="113" t="s">
        <v>1102</v>
      </c>
      <c r="F338" s="1003" t="s">
        <v>2999</v>
      </c>
      <c r="G338" s="1003"/>
      <c r="H338" s="95">
        <v>1</v>
      </c>
    </row>
    <row r="339" spans="1:8">
      <c r="A339" s="113" t="s">
        <v>3058</v>
      </c>
      <c r="B339" s="121" t="s">
        <v>2749</v>
      </c>
      <c r="C339" s="113" t="s">
        <v>3069</v>
      </c>
      <c r="D339" s="113" t="s">
        <v>1103</v>
      </c>
      <c r="E339" s="113" t="s">
        <v>1104</v>
      </c>
      <c r="F339" s="1003" t="s">
        <v>2999</v>
      </c>
      <c r="G339" s="1003"/>
      <c r="H339" s="95">
        <v>1</v>
      </c>
    </row>
    <row r="340" spans="1:8">
      <c r="A340" s="113" t="s">
        <v>3058</v>
      </c>
      <c r="B340" s="121" t="s">
        <v>2749</v>
      </c>
      <c r="C340" s="113" t="s">
        <v>3053</v>
      </c>
      <c r="D340" s="113" t="s">
        <v>1105</v>
      </c>
      <c r="E340" s="113" t="s">
        <v>1106</v>
      </c>
      <c r="F340" s="1003" t="s">
        <v>2999</v>
      </c>
      <c r="G340" s="1003"/>
      <c r="H340" s="95">
        <v>1</v>
      </c>
    </row>
    <row r="341" spans="1:8">
      <c r="A341" s="113" t="s">
        <v>3058</v>
      </c>
      <c r="B341" s="121" t="s">
        <v>2749</v>
      </c>
      <c r="C341" s="113" t="s">
        <v>3053</v>
      </c>
      <c r="D341" s="113" t="s">
        <v>1107</v>
      </c>
      <c r="E341" s="113" t="s">
        <v>1108</v>
      </c>
      <c r="F341" s="1003" t="s">
        <v>2999</v>
      </c>
      <c r="G341" s="1003"/>
      <c r="H341" s="95">
        <v>1</v>
      </c>
    </row>
    <row r="342" spans="1:8">
      <c r="A342" s="113" t="s">
        <v>3058</v>
      </c>
      <c r="B342" s="121" t="s">
        <v>2749</v>
      </c>
      <c r="C342" s="113" t="s">
        <v>3070</v>
      </c>
      <c r="D342" s="113" t="s">
        <v>1112</v>
      </c>
      <c r="E342" s="113" t="s">
        <v>1113</v>
      </c>
      <c r="F342" s="1003" t="s">
        <v>2999</v>
      </c>
      <c r="G342" s="1003"/>
      <c r="H342" s="95">
        <v>1</v>
      </c>
    </row>
    <row r="343" spans="1:8">
      <c r="A343" s="113" t="s">
        <v>3058</v>
      </c>
      <c r="B343" s="121" t="s">
        <v>2749</v>
      </c>
      <c r="C343" s="113" t="s">
        <v>3070</v>
      </c>
      <c r="D343" s="113" t="s">
        <v>1114</v>
      </c>
      <c r="E343" s="113" t="s">
        <v>1115</v>
      </c>
      <c r="F343" s="1003" t="s">
        <v>2999</v>
      </c>
      <c r="G343" s="1003"/>
      <c r="H343" s="95">
        <v>1</v>
      </c>
    </row>
    <row r="344" spans="1:8">
      <c r="A344" s="113" t="s">
        <v>3058</v>
      </c>
      <c r="B344" s="121" t="s">
        <v>2749</v>
      </c>
      <c r="C344" s="113" t="s">
        <v>3071</v>
      </c>
      <c r="D344" s="113" t="s">
        <v>1116</v>
      </c>
      <c r="E344" s="113" t="s">
        <v>1117</v>
      </c>
      <c r="F344" s="1003" t="s">
        <v>2999</v>
      </c>
      <c r="G344" s="1003"/>
      <c r="H344" s="95">
        <v>1</v>
      </c>
    </row>
    <row r="345" spans="1:8">
      <c r="A345" s="113" t="s">
        <v>3058</v>
      </c>
      <c r="B345" s="121" t="s">
        <v>2749</v>
      </c>
      <c r="C345" s="113" t="s">
        <v>3054</v>
      </c>
      <c r="D345" s="113" t="s">
        <v>1118</v>
      </c>
      <c r="E345" s="113" t="s">
        <v>1119</v>
      </c>
      <c r="F345" s="1003" t="s">
        <v>2999</v>
      </c>
      <c r="G345" s="1003"/>
      <c r="H345" s="95">
        <v>1</v>
      </c>
    </row>
    <row r="346" spans="1:8">
      <c r="A346" s="113" t="s">
        <v>3058</v>
      </c>
      <c r="B346" s="121" t="s">
        <v>2749</v>
      </c>
      <c r="C346" s="113" t="s">
        <v>3054</v>
      </c>
      <c r="D346" s="113" t="s">
        <v>1120</v>
      </c>
      <c r="E346" s="113" t="s">
        <v>1121</v>
      </c>
      <c r="F346" s="1003" t="s">
        <v>2999</v>
      </c>
      <c r="G346" s="1003"/>
      <c r="H346" s="95">
        <v>1</v>
      </c>
    </row>
    <row r="347" spans="1:8">
      <c r="A347" s="113" t="s">
        <v>3058</v>
      </c>
      <c r="B347" s="121" t="s">
        <v>2749</v>
      </c>
      <c r="C347" s="113" t="s">
        <v>3072</v>
      </c>
      <c r="D347" s="113" t="s">
        <v>1125</v>
      </c>
      <c r="E347" s="113" t="s">
        <v>1126</v>
      </c>
      <c r="F347" s="1003" t="s">
        <v>2999</v>
      </c>
      <c r="G347" s="1003"/>
      <c r="H347" s="95">
        <v>1</v>
      </c>
    </row>
    <row r="348" spans="1:8">
      <c r="A348" s="113" t="s">
        <v>3058</v>
      </c>
      <c r="B348" s="121" t="s">
        <v>2749</v>
      </c>
      <c r="C348" s="113" t="s">
        <v>3072</v>
      </c>
      <c r="D348" s="113" t="s">
        <v>1127</v>
      </c>
      <c r="E348" s="113" t="s">
        <v>1128</v>
      </c>
      <c r="F348" s="1003" t="s">
        <v>2999</v>
      </c>
      <c r="G348" s="1003"/>
      <c r="H348" s="95">
        <v>1</v>
      </c>
    </row>
    <row r="349" spans="1:8">
      <c r="A349" s="113" t="s">
        <v>3058</v>
      </c>
      <c r="B349" s="121" t="s">
        <v>2749</v>
      </c>
      <c r="C349" s="113" t="s">
        <v>3073</v>
      </c>
      <c r="D349" s="113" t="s">
        <v>1129</v>
      </c>
      <c r="E349" s="113" t="s">
        <v>1130</v>
      </c>
      <c r="F349" s="1003" t="s">
        <v>2999</v>
      </c>
      <c r="G349" s="1003"/>
      <c r="H349" s="95">
        <v>1</v>
      </c>
    </row>
    <row r="350" spans="1:8">
      <c r="A350" s="113" t="s">
        <v>3058</v>
      </c>
      <c r="B350" s="121" t="s">
        <v>2749</v>
      </c>
      <c r="C350" s="113" t="s">
        <v>3055</v>
      </c>
      <c r="D350" s="113" t="s">
        <v>1131</v>
      </c>
      <c r="E350" s="113" t="s">
        <v>1132</v>
      </c>
      <c r="F350" s="1003" t="s">
        <v>2999</v>
      </c>
      <c r="G350" s="1003"/>
      <c r="H350" s="95">
        <v>1</v>
      </c>
    </row>
    <row r="351" spans="1:8">
      <c r="A351" s="113" t="s">
        <v>3058</v>
      </c>
      <c r="B351" s="121" t="s">
        <v>2749</v>
      </c>
      <c r="C351" s="113" t="s">
        <v>3055</v>
      </c>
      <c r="D351" s="113" t="s">
        <v>1133</v>
      </c>
      <c r="E351" s="113" t="s">
        <v>1134</v>
      </c>
      <c r="F351" s="1003" t="s">
        <v>2999</v>
      </c>
      <c r="G351" s="1003"/>
      <c r="H351" s="95">
        <v>1</v>
      </c>
    </row>
    <row r="352" spans="1:8">
      <c r="A352" s="113" t="s">
        <v>3058</v>
      </c>
      <c r="B352" s="121" t="s">
        <v>2749</v>
      </c>
      <c r="C352" s="113" t="s">
        <v>3074</v>
      </c>
      <c r="D352" s="113" t="s">
        <v>1138</v>
      </c>
      <c r="E352" s="113" t="s">
        <v>1139</v>
      </c>
      <c r="F352" s="1003" t="s">
        <v>2999</v>
      </c>
      <c r="G352" s="1003"/>
      <c r="H352" s="95">
        <v>1</v>
      </c>
    </row>
    <row r="353" spans="1:8">
      <c r="A353" s="113" t="s">
        <v>3058</v>
      </c>
      <c r="B353" s="121" t="s">
        <v>2749</v>
      </c>
      <c r="C353" s="113" t="s">
        <v>3074</v>
      </c>
      <c r="D353" s="113" t="s">
        <v>1140</v>
      </c>
      <c r="E353" s="113" t="s">
        <v>1141</v>
      </c>
      <c r="F353" s="1003" t="s">
        <v>2999</v>
      </c>
      <c r="G353" s="1003"/>
      <c r="H353" s="95">
        <v>1</v>
      </c>
    </row>
    <row r="354" spans="1:8">
      <c r="A354" s="113" t="s">
        <v>3058</v>
      </c>
      <c r="B354" s="121" t="s">
        <v>2749</v>
      </c>
      <c r="C354" s="113" t="s">
        <v>3075</v>
      </c>
      <c r="D354" s="113" t="s">
        <v>1142</v>
      </c>
      <c r="E354" s="113" t="s">
        <v>1143</v>
      </c>
      <c r="F354" s="1003" t="s">
        <v>2999</v>
      </c>
      <c r="G354" s="1003"/>
      <c r="H354" s="95">
        <v>1</v>
      </c>
    </row>
    <row r="355" spans="1:8">
      <c r="A355" s="113" t="s">
        <v>3058</v>
      </c>
      <c r="B355" s="121" t="s">
        <v>2749</v>
      </c>
      <c r="C355" s="113" t="s">
        <v>3076</v>
      </c>
      <c r="D355" s="113" t="s">
        <v>1144</v>
      </c>
      <c r="E355" s="113" t="s">
        <v>1145</v>
      </c>
      <c r="F355" s="1003" t="s">
        <v>2999</v>
      </c>
      <c r="G355" s="1003"/>
      <c r="H355" s="95">
        <v>1</v>
      </c>
    </row>
    <row r="356" spans="1:8">
      <c r="A356" s="113" t="s">
        <v>3058</v>
      </c>
      <c r="B356" s="121" t="s">
        <v>2749</v>
      </c>
      <c r="C356" s="113" t="s">
        <v>3077</v>
      </c>
      <c r="D356" s="113" t="s">
        <v>1146</v>
      </c>
      <c r="E356" s="113" t="s">
        <v>1147</v>
      </c>
      <c r="F356" s="1003" t="s">
        <v>2999</v>
      </c>
      <c r="G356" s="1003"/>
      <c r="H356" s="95">
        <v>1</v>
      </c>
    </row>
    <row r="357" spans="1:8">
      <c r="A357" s="113" t="s">
        <v>3058</v>
      </c>
      <c r="B357" s="121" t="s">
        <v>2749</v>
      </c>
      <c r="C357" s="113" t="s">
        <v>3077</v>
      </c>
      <c r="D357" s="113" t="s">
        <v>1148</v>
      </c>
      <c r="E357" s="113" t="s">
        <v>1149</v>
      </c>
      <c r="F357" s="1003" t="s">
        <v>2999</v>
      </c>
      <c r="G357" s="1003"/>
      <c r="H357" s="95">
        <v>1</v>
      </c>
    </row>
    <row r="358" spans="1:8">
      <c r="A358" s="113" t="s">
        <v>3058</v>
      </c>
      <c r="B358" s="121" t="s">
        <v>2749</v>
      </c>
      <c r="C358" s="113" t="s">
        <v>3078</v>
      </c>
      <c r="D358" s="113" t="s">
        <v>1150</v>
      </c>
      <c r="E358" s="113" t="s">
        <v>1151</v>
      </c>
      <c r="F358" s="1003" t="s">
        <v>2999</v>
      </c>
      <c r="G358" s="1003"/>
      <c r="H358" s="95">
        <v>1</v>
      </c>
    </row>
    <row r="359" spans="1:8">
      <c r="A359" s="113" t="s">
        <v>3058</v>
      </c>
      <c r="B359" s="121" t="s">
        <v>2749</v>
      </c>
      <c r="C359" s="113" t="s">
        <v>3079</v>
      </c>
      <c r="D359" s="113" t="s">
        <v>1152</v>
      </c>
      <c r="E359" s="113" t="s">
        <v>1153</v>
      </c>
      <c r="F359" s="1003" t="s">
        <v>2999</v>
      </c>
      <c r="G359" s="1003"/>
      <c r="H359" s="95">
        <v>1</v>
      </c>
    </row>
    <row r="360" spans="1:8">
      <c r="A360" s="113" t="s">
        <v>3058</v>
      </c>
      <c r="B360" s="121" t="s">
        <v>2749</v>
      </c>
      <c r="C360" s="113" t="s">
        <v>3080</v>
      </c>
      <c r="D360" s="113" t="s">
        <v>1154</v>
      </c>
      <c r="E360" s="113" t="s">
        <v>1155</v>
      </c>
      <c r="F360" s="1003" t="s">
        <v>2999</v>
      </c>
      <c r="G360" s="1003"/>
      <c r="H360" s="95">
        <v>1</v>
      </c>
    </row>
    <row r="361" spans="1:8">
      <c r="A361" s="113" t="s">
        <v>3058</v>
      </c>
      <c r="B361" s="121" t="s">
        <v>2749</v>
      </c>
      <c r="C361" s="113" t="s">
        <v>3080</v>
      </c>
      <c r="D361" s="113" t="s">
        <v>1156</v>
      </c>
      <c r="E361" s="113" t="s">
        <v>1157</v>
      </c>
      <c r="F361" s="1003" t="s">
        <v>2999</v>
      </c>
      <c r="G361" s="1003"/>
      <c r="H361" s="95">
        <v>1</v>
      </c>
    </row>
    <row r="362" spans="1:8">
      <c r="A362" s="113" t="s">
        <v>3058</v>
      </c>
      <c r="B362" s="121" t="s">
        <v>2749</v>
      </c>
      <c r="C362" s="113" t="s">
        <v>3081</v>
      </c>
      <c r="D362" s="113" t="s">
        <v>1158</v>
      </c>
      <c r="E362" s="113" t="s">
        <v>1159</v>
      </c>
      <c r="F362" s="1003" t="s">
        <v>2999</v>
      </c>
      <c r="G362" s="1003"/>
      <c r="H362" s="95">
        <v>1</v>
      </c>
    </row>
    <row r="363" spans="1:8">
      <c r="A363" s="113" t="s">
        <v>3058</v>
      </c>
      <c r="B363" s="121" t="s">
        <v>2749</v>
      </c>
      <c r="C363" s="113" t="s">
        <v>3082</v>
      </c>
      <c r="D363" s="113" t="s">
        <v>1160</v>
      </c>
      <c r="E363" s="113" t="s">
        <v>1161</v>
      </c>
      <c r="F363" s="1003" t="s">
        <v>2999</v>
      </c>
      <c r="G363" s="1003"/>
      <c r="H363" s="95">
        <v>1</v>
      </c>
    </row>
    <row r="364" spans="1:8">
      <c r="A364" s="113" t="s">
        <v>3058</v>
      </c>
      <c r="B364" s="121" t="s">
        <v>2749</v>
      </c>
      <c r="C364" s="113" t="s">
        <v>3083</v>
      </c>
      <c r="D364" s="113" t="s">
        <v>1162</v>
      </c>
      <c r="E364" s="113" t="s">
        <v>1163</v>
      </c>
      <c r="F364" s="1003" t="s">
        <v>2999</v>
      </c>
      <c r="G364" s="1003"/>
      <c r="H364" s="95">
        <v>1</v>
      </c>
    </row>
    <row r="365" spans="1:8">
      <c r="A365" s="113" t="s">
        <v>3058</v>
      </c>
      <c r="B365" s="121" t="s">
        <v>2749</v>
      </c>
      <c r="C365" s="113" t="s">
        <v>3084</v>
      </c>
      <c r="D365" s="113" t="s">
        <v>1164</v>
      </c>
      <c r="E365" s="113" t="s">
        <v>1165</v>
      </c>
      <c r="F365" s="1003" t="s">
        <v>2999</v>
      </c>
      <c r="G365" s="1003"/>
      <c r="H365" s="95">
        <v>1</v>
      </c>
    </row>
    <row r="366" spans="1:8">
      <c r="A366" s="113" t="s">
        <v>3058</v>
      </c>
      <c r="B366" s="121" t="s">
        <v>2749</v>
      </c>
      <c r="C366" s="113" t="s">
        <v>3085</v>
      </c>
      <c r="D366" s="113" t="s">
        <v>1166</v>
      </c>
      <c r="E366" s="113" t="s">
        <v>1167</v>
      </c>
      <c r="F366" s="1003" t="s">
        <v>2999</v>
      </c>
      <c r="G366" s="1003"/>
      <c r="H366" s="95">
        <v>1</v>
      </c>
    </row>
    <row r="367" spans="1:8">
      <c r="A367" s="113" t="s">
        <v>3058</v>
      </c>
      <c r="B367" s="121" t="s">
        <v>2749</v>
      </c>
      <c r="C367" s="113" t="s">
        <v>3086</v>
      </c>
      <c r="D367" s="113" t="s">
        <v>1168</v>
      </c>
      <c r="E367" s="113" t="s">
        <v>1169</v>
      </c>
      <c r="F367" s="1003" t="s">
        <v>2999</v>
      </c>
      <c r="G367" s="1003"/>
      <c r="H367" s="95">
        <v>1</v>
      </c>
    </row>
    <row r="368" spans="1:8">
      <c r="A368" s="113" t="s">
        <v>3058</v>
      </c>
      <c r="B368" s="121" t="s">
        <v>2749</v>
      </c>
      <c r="C368" s="113" t="s">
        <v>3086</v>
      </c>
      <c r="D368" s="113" t="s">
        <v>1170</v>
      </c>
      <c r="E368" s="113" t="s">
        <v>1171</v>
      </c>
      <c r="F368" s="1003" t="s">
        <v>2999</v>
      </c>
      <c r="G368" s="1003"/>
      <c r="H368" s="95">
        <v>1</v>
      </c>
    </row>
    <row r="369" spans="1:8">
      <c r="A369" s="113" t="s">
        <v>3058</v>
      </c>
      <c r="B369" s="121" t="s">
        <v>2749</v>
      </c>
      <c r="C369" s="113" t="s">
        <v>3087</v>
      </c>
      <c r="D369" s="113" t="s">
        <v>1172</v>
      </c>
      <c r="E369" s="113" t="s">
        <v>1173</v>
      </c>
      <c r="F369" s="1003" t="s">
        <v>2999</v>
      </c>
      <c r="G369" s="1003"/>
      <c r="H369" s="95">
        <v>1</v>
      </c>
    </row>
    <row r="370" spans="1:8">
      <c r="A370" s="113" t="s">
        <v>3058</v>
      </c>
      <c r="B370" s="121" t="s">
        <v>2749</v>
      </c>
      <c r="C370" s="113" t="s">
        <v>3087</v>
      </c>
      <c r="D370" s="113" t="s">
        <v>1174</v>
      </c>
      <c r="E370" s="113" t="s">
        <v>1175</v>
      </c>
      <c r="F370" s="1003" t="s">
        <v>2999</v>
      </c>
      <c r="G370" s="1003"/>
      <c r="H370" s="95">
        <v>1</v>
      </c>
    </row>
    <row r="371" spans="1:8">
      <c r="A371" s="113" t="s">
        <v>3058</v>
      </c>
      <c r="B371" s="121" t="s">
        <v>2749</v>
      </c>
      <c r="C371" s="113" t="s">
        <v>3088</v>
      </c>
      <c r="D371" s="113" t="s">
        <v>1176</v>
      </c>
      <c r="E371" s="113" t="s">
        <v>1177</v>
      </c>
      <c r="F371" s="1003" t="s">
        <v>2999</v>
      </c>
      <c r="G371" s="1003"/>
      <c r="H371" s="95">
        <v>1</v>
      </c>
    </row>
    <row r="372" spans="1:8">
      <c r="A372" s="113" t="s">
        <v>3058</v>
      </c>
      <c r="B372" s="121" t="s">
        <v>2749</v>
      </c>
      <c r="C372" s="113" t="s">
        <v>3089</v>
      </c>
      <c r="D372" s="113" t="s">
        <v>1178</v>
      </c>
      <c r="E372" s="113" t="s">
        <v>1179</v>
      </c>
      <c r="F372" s="1003" t="s">
        <v>2999</v>
      </c>
      <c r="G372" s="1003"/>
      <c r="H372" s="95">
        <v>1</v>
      </c>
    </row>
    <row r="373" spans="1:8">
      <c r="A373" s="113" t="s">
        <v>3058</v>
      </c>
      <c r="B373" s="121" t="s">
        <v>2749</v>
      </c>
      <c r="C373" s="113" t="s">
        <v>3089</v>
      </c>
      <c r="D373" s="113" t="s">
        <v>1180</v>
      </c>
      <c r="E373" s="113" t="s">
        <v>1181</v>
      </c>
      <c r="F373" s="1003" t="s">
        <v>2999</v>
      </c>
      <c r="G373" s="1003"/>
      <c r="H373" s="95">
        <v>1</v>
      </c>
    </row>
    <row r="374" spans="1:8">
      <c r="A374" s="113" t="s">
        <v>3058</v>
      </c>
      <c r="B374" s="121" t="s">
        <v>2749</v>
      </c>
      <c r="C374" s="113" t="s">
        <v>3090</v>
      </c>
      <c r="D374" s="113" t="s">
        <v>1182</v>
      </c>
      <c r="E374" s="113" t="s">
        <v>1183</v>
      </c>
      <c r="F374" s="1003" t="s">
        <v>2999</v>
      </c>
      <c r="G374" s="1003"/>
      <c r="H374" s="95">
        <v>1</v>
      </c>
    </row>
    <row r="375" spans="1:8">
      <c r="A375" s="113" t="s">
        <v>3058</v>
      </c>
      <c r="B375" s="121" t="s">
        <v>2749</v>
      </c>
      <c r="C375" s="113" t="s">
        <v>3090</v>
      </c>
      <c r="D375" s="113" t="s">
        <v>1184</v>
      </c>
      <c r="E375" s="113" t="s">
        <v>1185</v>
      </c>
      <c r="F375" s="1003" t="s">
        <v>2999</v>
      </c>
      <c r="G375" s="1003"/>
      <c r="H375" s="95">
        <v>1</v>
      </c>
    </row>
    <row r="376" spans="1:8">
      <c r="A376" s="113" t="s">
        <v>3058</v>
      </c>
      <c r="B376" s="121" t="s">
        <v>2749</v>
      </c>
      <c r="C376" s="113" t="s">
        <v>3091</v>
      </c>
      <c r="D376" s="113" t="s">
        <v>1186</v>
      </c>
      <c r="E376" s="113" t="s">
        <v>1187</v>
      </c>
      <c r="F376" s="1003" t="s">
        <v>2999</v>
      </c>
      <c r="G376" s="1003"/>
      <c r="H376" s="95">
        <v>1</v>
      </c>
    </row>
    <row r="377" spans="1:8">
      <c r="A377" s="113" t="s">
        <v>3058</v>
      </c>
      <c r="B377" s="121" t="s">
        <v>2749</v>
      </c>
      <c r="C377" s="113" t="s">
        <v>3092</v>
      </c>
      <c r="D377" s="113" t="s">
        <v>1188</v>
      </c>
      <c r="E377" s="113" t="s">
        <v>1189</v>
      </c>
      <c r="F377" s="1003" t="s">
        <v>2999</v>
      </c>
      <c r="G377" s="1003"/>
      <c r="H377" s="95">
        <v>1</v>
      </c>
    </row>
    <row r="378" spans="1:8">
      <c r="A378" s="113" t="s">
        <v>3058</v>
      </c>
      <c r="B378" s="121" t="s">
        <v>2749</v>
      </c>
      <c r="C378" s="113" t="s">
        <v>3093</v>
      </c>
      <c r="D378" s="113" t="s">
        <v>1190</v>
      </c>
      <c r="E378" s="113" t="s">
        <v>1191</v>
      </c>
      <c r="F378" s="1003" t="s">
        <v>2999</v>
      </c>
      <c r="G378" s="1003"/>
      <c r="H378" s="95">
        <v>1</v>
      </c>
    </row>
    <row r="379" spans="1:8">
      <c r="A379" s="113" t="s">
        <v>3058</v>
      </c>
      <c r="B379" s="121" t="s">
        <v>2749</v>
      </c>
      <c r="C379" s="113" t="s">
        <v>3093</v>
      </c>
      <c r="D379" s="113" t="s">
        <v>1192</v>
      </c>
      <c r="E379" s="113" t="s">
        <v>1193</v>
      </c>
      <c r="F379" s="1003" t="s">
        <v>2999</v>
      </c>
      <c r="G379" s="1003"/>
      <c r="H379" s="95">
        <v>1</v>
      </c>
    </row>
    <row r="380" spans="1:8">
      <c r="A380" s="113" t="s">
        <v>3058</v>
      </c>
      <c r="B380" s="121" t="s">
        <v>2749</v>
      </c>
      <c r="C380" s="113" t="s">
        <v>3094</v>
      </c>
      <c r="D380" s="113" t="s">
        <v>1194</v>
      </c>
      <c r="E380" s="113" t="s">
        <v>1195</v>
      </c>
      <c r="F380" s="1003" t="s">
        <v>2999</v>
      </c>
      <c r="G380" s="1003"/>
      <c r="H380" s="95">
        <v>1</v>
      </c>
    </row>
    <row r="381" spans="1:8">
      <c r="A381" s="113" t="s">
        <v>3058</v>
      </c>
      <c r="B381" s="121" t="s">
        <v>2749</v>
      </c>
      <c r="C381" s="113" t="s">
        <v>3095</v>
      </c>
      <c r="D381" s="113" t="s">
        <v>1196</v>
      </c>
      <c r="E381" s="113" t="s">
        <v>1197</v>
      </c>
      <c r="F381" s="1003" t="s">
        <v>2999</v>
      </c>
      <c r="G381" s="1003"/>
      <c r="H381" s="95">
        <v>1</v>
      </c>
    </row>
    <row r="382" spans="1:8">
      <c r="A382" s="113" t="s">
        <v>3058</v>
      </c>
      <c r="B382" s="121" t="s">
        <v>2749</v>
      </c>
      <c r="C382" s="113" t="s">
        <v>3096</v>
      </c>
      <c r="D382" s="113" t="s">
        <v>1198</v>
      </c>
      <c r="E382" s="113" t="s">
        <v>1199</v>
      </c>
      <c r="F382" s="1003" t="s">
        <v>2999</v>
      </c>
      <c r="G382" s="1003"/>
      <c r="H382" s="95">
        <v>1</v>
      </c>
    </row>
    <row r="383" spans="1:8">
      <c r="A383" s="113" t="s">
        <v>3058</v>
      </c>
      <c r="B383" s="121" t="s">
        <v>2749</v>
      </c>
      <c r="C383" s="113" t="s">
        <v>3096</v>
      </c>
      <c r="D383" s="113" t="s">
        <v>1200</v>
      </c>
      <c r="E383" s="113" t="s">
        <v>1201</v>
      </c>
      <c r="F383" s="1003" t="s">
        <v>2999</v>
      </c>
      <c r="G383" s="1003"/>
      <c r="H383" s="95">
        <v>1</v>
      </c>
    </row>
    <row r="384" spans="1:8">
      <c r="A384" s="113" t="s">
        <v>3058</v>
      </c>
      <c r="B384" s="121" t="s">
        <v>2749</v>
      </c>
      <c r="C384" s="113" t="s">
        <v>3097</v>
      </c>
      <c r="D384" s="113" t="s">
        <v>1202</v>
      </c>
      <c r="E384" s="113" t="s">
        <v>1203</v>
      </c>
      <c r="F384" s="1003" t="s">
        <v>2999</v>
      </c>
      <c r="G384" s="1003"/>
      <c r="H384" s="95">
        <v>1</v>
      </c>
    </row>
    <row r="385" spans="1:8">
      <c r="A385" s="113" t="s">
        <v>3058</v>
      </c>
      <c r="B385" s="121" t="s">
        <v>2749</v>
      </c>
      <c r="C385" s="113" t="s">
        <v>3098</v>
      </c>
      <c r="D385" s="113" t="s">
        <v>1204</v>
      </c>
      <c r="E385" s="113" t="s">
        <v>1205</v>
      </c>
      <c r="F385" s="1003" t="s">
        <v>2999</v>
      </c>
      <c r="G385" s="1003"/>
      <c r="H385" s="95">
        <v>1</v>
      </c>
    </row>
    <row r="386" spans="1:8">
      <c r="A386" s="113" t="s">
        <v>3058</v>
      </c>
      <c r="B386" s="121" t="s">
        <v>2749</v>
      </c>
      <c r="C386" s="113" t="s">
        <v>3099</v>
      </c>
      <c r="D386" s="113" t="s">
        <v>1206</v>
      </c>
      <c r="E386" s="113" t="s">
        <v>1207</v>
      </c>
      <c r="F386" s="1003" t="s">
        <v>2999</v>
      </c>
      <c r="G386" s="1003"/>
      <c r="H386" s="95">
        <v>1</v>
      </c>
    </row>
    <row r="387" spans="1:8">
      <c r="A387" s="113" t="s">
        <v>3058</v>
      </c>
      <c r="B387" s="121" t="s">
        <v>2749</v>
      </c>
      <c r="C387" s="113" t="s">
        <v>3100</v>
      </c>
      <c r="D387" s="113" t="s">
        <v>1208</v>
      </c>
      <c r="E387" s="113" t="s">
        <v>1209</v>
      </c>
      <c r="F387" s="1003" t="s">
        <v>2999</v>
      </c>
      <c r="G387" s="1003"/>
      <c r="H387" s="95">
        <v>1</v>
      </c>
    </row>
    <row r="388" spans="1:8">
      <c r="A388" s="113" t="s">
        <v>3058</v>
      </c>
      <c r="B388" s="121" t="s">
        <v>2749</v>
      </c>
      <c r="C388" s="113" t="s">
        <v>3101</v>
      </c>
      <c r="D388" s="113" t="s">
        <v>1210</v>
      </c>
      <c r="E388" s="113" t="s">
        <v>1211</v>
      </c>
      <c r="F388" s="1003" t="s">
        <v>2999</v>
      </c>
      <c r="G388" s="1003"/>
      <c r="H388" s="95">
        <v>1</v>
      </c>
    </row>
    <row r="389" spans="1:8">
      <c r="A389" s="113" t="s">
        <v>3058</v>
      </c>
      <c r="B389" s="121" t="s">
        <v>2749</v>
      </c>
      <c r="C389" s="113" t="s">
        <v>3102</v>
      </c>
      <c r="D389" s="113" t="s">
        <v>1212</v>
      </c>
      <c r="E389" s="113" t="s">
        <v>1213</v>
      </c>
      <c r="F389" s="1003" t="s">
        <v>2999</v>
      </c>
      <c r="G389" s="1003"/>
      <c r="H389" s="95">
        <v>1</v>
      </c>
    </row>
    <row r="390" spans="1:8">
      <c r="A390" s="113" t="s">
        <v>3058</v>
      </c>
      <c r="B390" s="121" t="s">
        <v>2749</v>
      </c>
      <c r="C390" s="113" t="s">
        <v>3103</v>
      </c>
      <c r="D390" s="113" t="s">
        <v>1214</v>
      </c>
      <c r="E390" s="113" t="s">
        <v>1215</v>
      </c>
      <c r="F390" s="1003" t="s">
        <v>2999</v>
      </c>
      <c r="G390" s="1003"/>
      <c r="H390" s="95">
        <v>1</v>
      </c>
    </row>
    <row r="391" spans="1:8">
      <c r="A391" s="113" t="s">
        <v>3058</v>
      </c>
      <c r="B391" s="121" t="s">
        <v>2749</v>
      </c>
      <c r="C391" s="113" t="s">
        <v>3104</v>
      </c>
      <c r="D391" s="113" t="s">
        <v>1216</v>
      </c>
      <c r="E391" s="113" t="s">
        <v>1217</v>
      </c>
      <c r="F391" s="1003" t="s">
        <v>2999</v>
      </c>
      <c r="G391" s="1003"/>
      <c r="H391" s="95">
        <v>1</v>
      </c>
    </row>
    <row r="392" spans="1:8">
      <c r="A392" s="113" t="s">
        <v>3058</v>
      </c>
      <c r="B392" s="121" t="s">
        <v>2749</v>
      </c>
      <c r="C392" s="113" t="s">
        <v>3105</v>
      </c>
      <c r="D392" s="113" t="s">
        <v>1218</v>
      </c>
      <c r="E392" s="113" t="s">
        <v>1219</v>
      </c>
      <c r="F392" s="1003" t="s">
        <v>2999</v>
      </c>
      <c r="G392" s="1003"/>
      <c r="H392" s="95">
        <v>1</v>
      </c>
    </row>
    <row r="393" spans="1:8">
      <c r="A393" s="113" t="s">
        <v>3058</v>
      </c>
      <c r="B393" s="121" t="s">
        <v>2749</v>
      </c>
      <c r="C393" s="113" t="s">
        <v>3106</v>
      </c>
      <c r="D393" s="113" t="s">
        <v>1220</v>
      </c>
      <c r="E393" s="113" t="s">
        <v>1221</v>
      </c>
      <c r="F393" s="1003" t="s">
        <v>2999</v>
      </c>
      <c r="G393" s="1003"/>
      <c r="H393" s="95">
        <v>1</v>
      </c>
    </row>
    <row r="394" spans="1:8">
      <c r="A394" s="113" t="s">
        <v>3058</v>
      </c>
      <c r="B394" s="116" t="s">
        <v>3023</v>
      </c>
      <c r="C394" s="113" t="s">
        <v>3024</v>
      </c>
      <c r="D394" s="113" t="s">
        <v>1516</v>
      </c>
      <c r="E394" s="113" t="s">
        <v>1517</v>
      </c>
      <c r="F394" s="1003" t="s">
        <v>2999</v>
      </c>
      <c r="G394" s="1003"/>
      <c r="H394" s="95">
        <v>1</v>
      </c>
    </row>
    <row r="395" spans="1:8">
      <c r="A395" s="113" t="s">
        <v>3058</v>
      </c>
      <c r="B395" s="116" t="s">
        <v>3023</v>
      </c>
      <c r="C395" s="113" t="s">
        <v>3025</v>
      </c>
      <c r="D395" s="113" t="s">
        <v>1519</v>
      </c>
      <c r="E395" s="113" t="s">
        <v>1520</v>
      </c>
      <c r="F395" s="1003" t="s">
        <v>2999</v>
      </c>
      <c r="G395" s="1003"/>
      <c r="H395" s="95">
        <v>1</v>
      </c>
    </row>
    <row r="396" spans="1:8">
      <c r="A396" s="113" t="s">
        <v>3058</v>
      </c>
      <c r="B396" s="116" t="s">
        <v>3023</v>
      </c>
      <c r="C396" s="113" t="s">
        <v>3025</v>
      </c>
      <c r="D396" s="113" t="s">
        <v>1522</v>
      </c>
      <c r="E396" s="113" t="s">
        <v>1523</v>
      </c>
      <c r="F396" s="1003" t="s">
        <v>2999</v>
      </c>
      <c r="G396" s="1003"/>
      <c r="H396" s="95">
        <v>1</v>
      </c>
    </row>
    <row r="397" spans="1:8">
      <c r="A397" s="113" t="s">
        <v>3058</v>
      </c>
      <c r="B397" s="116" t="s">
        <v>3023</v>
      </c>
      <c r="C397" s="113" t="s">
        <v>3026</v>
      </c>
      <c r="D397" s="113" t="s">
        <v>1525</v>
      </c>
      <c r="E397" s="113" t="s">
        <v>1526</v>
      </c>
      <c r="F397" s="1003" t="s">
        <v>2999</v>
      </c>
      <c r="G397" s="1003"/>
      <c r="H397" s="95">
        <v>1</v>
      </c>
    </row>
    <row r="398" spans="1:8">
      <c r="A398" s="113" t="s">
        <v>3058</v>
      </c>
      <c r="B398" s="116" t="s">
        <v>3023</v>
      </c>
      <c r="C398" s="113" t="s">
        <v>3026</v>
      </c>
      <c r="D398" s="113" t="s">
        <v>1528</v>
      </c>
      <c r="E398" s="113" t="s">
        <v>1529</v>
      </c>
      <c r="F398" s="1003" t="s">
        <v>2999</v>
      </c>
      <c r="G398" s="1003"/>
      <c r="H398" s="95">
        <v>1</v>
      </c>
    </row>
    <row r="399" spans="1:8">
      <c r="A399" s="113" t="s">
        <v>3058</v>
      </c>
      <c r="B399" s="116" t="s">
        <v>3023</v>
      </c>
      <c r="C399" s="113" t="s">
        <v>3027</v>
      </c>
      <c r="D399" s="113" t="s">
        <v>1531</v>
      </c>
      <c r="E399" s="113" t="s">
        <v>1532</v>
      </c>
      <c r="F399" s="1003" t="s">
        <v>2999</v>
      </c>
      <c r="G399" s="1003"/>
      <c r="H399" s="95">
        <v>1</v>
      </c>
    </row>
    <row r="400" spans="1:8">
      <c r="A400" s="113" t="s">
        <v>3058</v>
      </c>
      <c r="B400" s="116" t="s">
        <v>3023</v>
      </c>
      <c r="C400" s="113" t="s">
        <v>3028</v>
      </c>
      <c r="D400" s="113" t="s">
        <v>1534</v>
      </c>
      <c r="E400" s="113" t="s">
        <v>1535</v>
      </c>
      <c r="F400" s="1003" t="s">
        <v>2999</v>
      </c>
      <c r="G400" s="1003"/>
      <c r="H400" s="95">
        <v>1</v>
      </c>
    </row>
    <row r="401" spans="1:8">
      <c r="A401" s="113" t="s">
        <v>3058</v>
      </c>
      <c r="B401" s="116" t="s">
        <v>3023</v>
      </c>
      <c r="C401" s="113" t="s">
        <v>3028</v>
      </c>
      <c r="D401" s="113" t="s">
        <v>1537</v>
      </c>
      <c r="E401" s="113" t="s">
        <v>1538</v>
      </c>
      <c r="F401" s="1003" t="s">
        <v>2999</v>
      </c>
      <c r="G401" s="1003"/>
      <c r="H401" s="95">
        <v>1</v>
      </c>
    </row>
    <row r="402" spans="1:8">
      <c r="A402" s="113" t="s">
        <v>3058</v>
      </c>
      <c r="B402" s="116" t="s">
        <v>3023</v>
      </c>
      <c r="C402" s="113" t="s">
        <v>3029</v>
      </c>
      <c r="D402" s="113" t="s">
        <v>1540</v>
      </c>
      <c r="E402" s="113" t="s">
        <v>1541</v>
      </c>
      <c r="F402" s="1003" t="s">
        <v>2999</v>
      </c>
      <c r="G402" s="1003"/>
      <c r="H402" s="95">
        <v>1</v>
      </c>
    </row>
    <row r="403" spans="1:8">
      <c r="A403" s="113" t="s">
        <v>3058</v>
      </c>
      <c r="B403" s="116" t="s">
        <v>3023</v>
      </c>
      <c r="C403" s="113" t="s">
        <v>3029</v>
      </c>
      <c r="D403" s="113" t="s">
        <v>1543</v>
      </c>
      <c r="E403" s="113" t="s">
        <v>1544</v>
      </c>
      <c r="F403" s="1003" t="s">
        <v>2999</v>
      </c>
      <c r="G403" s="1003"/>
      <c r="H403" s="95">
        <v>1</v>
      </c>
    </row>
    <row r="404" spans="1:8">
      <c r="A404" s="113" t="s">
        <v>3058</v>
      </c>
      <c r="B404" s="116" t="s">
        <v>3023</v>
      </c>
      <c r="C404" s="113" t="s">
        <v>3030</v>
      </c>
      <c r="D404" s="113" t="s">
        <v>1546</v>
      </c>
      <c r="E404" s="113" t="s">
        <v>1547</v>
      </c>
      <c r="F404" s="1003" t="s">
        <v>2999</v>
      </c>
      <c r="G404" s="1003"/>
      <c r="H404" s="95">
        <v>1</v>
      </c>
    </row>
    <row r="405" spans="1:8">
      <c r="A405" s="113" t="s">
        <v>3058</v>
      </c>
      <c r="B405" s="116" t="s">
        <v>3023</v>
      </c>
      <c r="C405" s="113" t="s">
        <v>3031</v>
      </c>
      <c r="D405" s="113" t="s">
        <v>1549</v>
      </c>
      <c r="E405" s="113" t="s">
        <v>1550</v>
      </c>
      <c r="F405" s="1003" t="s">
        <v>2999</v>
      </c>
      <c r="G405" s="1003"/>
      <c r="H405" s="95">
        <v>1</v>
      </c>
    </row>
    <row r="406" spans="1:8">
      <c r="A406" s="113" t="s">
        <v>3058</v>
      </c>
      <c r="B406" s="116" t="s">
        <v>3023</v>
      </c>
      <c r="C406" s="113" t="s">
        <v>3031</v>
      </c>
      <c r="D406" s="113" t="s">
        <v>1552</v>
      </c>
      <c r="E406" s="113" t="s">
        <v>1553</v>
      </c>
      <c r="F406" s="1003" t="s">
        <v>2999</v>
      </c>
      <c r="G406" s="1003"/>
      <c r="H406" s="95">
        <v>1</v>
      </c>
    </row>
    <row r="407" spans="1:8">
      <c r="A407" s="113" t="s">
        <v>3058</v>
      </c>
      <c r="B407" s="116" t="s">
        <v>3023</v>
      </c>
      <c r="C407" s="113" t="s">
        <v>3032</v>
      </c>
      <c r="D407" s="113" t="s">
        <v>1555</v>
      </c>
      <c r="E407" s="113" t="s">
        <v>1556</v>
      </c>
      <c r="F407" s="1003" t="s">
        <v>2999</v>
      </c>
      <c r="G407" s="1003"/>
      <c r="H407" s="95">
        <v>1</v>
      </c>
    </row>
    <row r="408" spans="1:8">
      <c r="A408" s="113" t="s">
        <v>3058</v>
      </c>
      <c r="B408" s="116" t="s">
        <v>3023</v>
      </c>
      <c r="C408" s="113" t="s">
        <v>3032</v>
      </c>
      <c r="D408" s="113" t="s">
        <v>1558</v>
      </c>
      <c r="E408" s="113" t="s">
        <v>1559</v>
      </c>
      <c r="F408" s="1003" t="s">
        <v>2999</v>
      </c>
      <c r="G408" s="1003"/>
      <c r="H408" s="95">
        <v>1</v>
      </c>
    </row>
    <row r="409" spans="1:8">
      <c r="A409" s="113" t="s">
        <v>3058</v>
      </c>
      <c r="B409" s="116" t="s">
        <v>3023</v>
      </c>
      <c r="C409" s="113" t="s">
        <v>3033</v>
      </c>
      <c r="D409" s="113" t="s">
        <v>1561</v>
      </c>
      <c r="E409" s="113" t="s">
        <v>1562</v>
      </c>
      <c r="F409" s="1003" t="s">
        <v>2999</v>
      </c>
      <c r="G409" s="1003"/>
      <c r="H409" s="95">
        <v>1</v>
      </c>
    </row>
    <row r="410" spans="1:8">
      <c r="A410" s="113" t="s">
        <v>3058</v>
      </c>
      <c r="B410" s="116" t="s">
        <v>3023</v>
      </c>
      <c r="C410" s="113" t="s">
        <v>3034</v>
      </c>
      <c r="D410" s="113" t="s">
        <v>1564</v>
      </c>
      <c r="E410" s="113" t="s">
        <v>1565</v>
      </c>
      <c r="F410" s="1003" t="s">
        <v>2999</v>
      </c>
      <c r="G410" s="1003"/>
      <c r="H410" s="95">
        <v>1</v>
      </c>
    </row>
    <row r="411" spans="1:8">
      <c r="A411" s="113" t="s">
        <v>3058</v>
      </c>
      <c r="B411" s="116" t="s">
        <v>3023</v>
      </c>
      <c r="C411" s="113" t="s">
        <v>3034</v>
      </c>
      <c r="D411" s="113" t="s">
        <v>1567</v>
      </c>
      <c r="E411" s="113" t="s">
        <v>1568</v>
      </c>
      <c r="F411" s="1003" t="s">
        <v>2999</v>
      </c>
      <c r="G411" s="1003"/>
      <c r="H411" s="95">
        <v>1</v>
      </c>
    </row>
    <row r="412" spans="1:8">
      <c r="A412" s="113" t="s">
        <v>3058</v>
      </c>
      <c r="B412" s="116" t="s">
        <v>3023</v>
      </c>
      <c r="C412" s="113" t="s">
        <v>3035</v>
      </c>
      <c r="D412" s="113" t="s">
        <v>1570</v>
      </c>
      <c r="E412" s="113" t="s">
        <v>1571</v>
      </c>
      <c r="F412" s="1003" t="s">
        <v>2999</v>
      </c>
      <c r="G412" s="1003"/>
      <c r="H412" s="95">
        <v>1</v>
      </c>
    </row>
    <row r="413" spans="1:8">
      <c r="A413" s="113" t="s">
        <v>3058</v>
      </c>
      <c r="B413" s="116" t="s">
        <v>3023</v>
      </c>
      <c r="C413" s="113" t="s">
        <v>3035</v>
      </c>
      <c r="D413" s="113" t="s">
        <v>1573</v>
      </c>
      <c r="E413" s="113" t="s">
        <v>1574</v>
      </c>
      <c r="F413" s="1003" t="s">
        <v>2999</v>
      </c>
      <c r="G413" s="1003"/>
      <c r="H413" s="95">
        <v>1</v>
      </c>
    </row>
    <row r="414" spans="1:8">
      <c r="A414" s="113" t="s">
        <v>3058</v>
      </c>
      <c r="B414" s="116" t="s">
        <v>3023</v>
      </c>
      <c r="C414" s="113" t="s">
        <v>3036</v>
      </c>
      <c r="D414" s="113" t="s">
        <v>1576</v>
      </c>
      <c r="E414" s="113" t="s">
        <v>1577</v>
      </c>
      <c r="F414" s="1003" t="s">
        <v>2999</v>
      </c>
      <c r="G414" s="1003"/>
      <c r="H414" s="95">
        <v>1</v>
      </c>
    </row>
    <row r="415" spans="1:8">
      <c r="A415" s="113" t="s">
        <v>3058</v>
      </c>
      <c r="B415" s="116" t="s">
        <v>3023</v>
      </c>
      <c r="C415" s="113" t="s">
        <v>3037</v>
      </c>
      <c r="D415" s="113" t="s">
        <v>1579</v>
      </c>
      <c r="E415" s="113" t="s">
        <v>1580</v>
      </c>
      <c r="F415" s="1003" t="s">
        <v>2999</v>
      </c>
      <c r="G415" s="1003"/>
      <c r="H415" s="95">
        <v>1</v>
      </c>
    </row>
    <row r="416" spans="1:8">
      <c r="A416" s="113" t="s">
        <v>3058</v>
      </c>
      <c r="B416" s="116" t="s">
        <v>3023</v>
      </c>
      <c r="C416" s="113" t="s">
        <v>3037</v>
      </c>
      <c r="D416" s="113" t="s">
        <v>1582</v>
      </c>
      <c r="E416" s="113" t="s">
        <v>1583</v>
      </c>
      <c r="F416" s="1003" t="s">
        <v>2999</v>
      </c>
      <c r="G416" s="1003"/>
      <c r="H416" s="95">
        <v>1</v>
      </c>
    </row>
    <row r="417" spans="1:8">
      <c r="A417" s="113" t="s">
        <v>3058</v>
      </c>
      <c r="B417" s="116" t="s">
        <v>3023</v>
      </c>
      <c r="C417" s="113" t="s">
        <v>3038</v>
      </c>
      <c r="D417" s="113" t="s">
        <v>1585</v>
      </c>
      <c r="E417" s="113" t="s">
        <v>1586</v>
      </c>
      <c r="F417" s="1003" t="s">
        <v>2999</v>
      </c>
      <c r="G417" s="1003"/>
      <c r="H417" s="95">
        <v>1</v>
      </c>
    </row>
    <row r="418" spans="1:8">
      <c r="A418" s="113" t="s">
        <v>3058</v>
      </c>
      <c r="B418" s="116" t="s">
        <v>3023</v>
      </c>
      <c r="C418" s="113" t="s">
        <v>3038</v>
      </c>
      <c r="D418" s="113" t="s">
        <v>1588</v>
      </c>
      <c r="E418" s="113" t="s">
        <v>1589</v>
      </c>
      <c r="F418" s="1003" t="s">
        <v>2999</v>
      </c>
      <c r="G418" s="1003"/>
      <c r="H418" s="95">
        <v>1</v>
      </c>
    </row>
    <row r="419" spans="1:8">
      <c r="A419" s="113" t="s">
        <v>3058</v>
      </c>
      <c r="B419" s="116" t="s">
        <v>3023</v>
      </c>
      <c r="C419" s="113" t="s">
        <v>3039</v>
      </c>
      <c r="D419" s="113" t="s">
        <v>1591</v>
      </c>
      <c r="E419" s="113" t="s">
        <v>1592</v>
      </c>
      <c r="F419" s="1003" t="s">
        <v>2999</v>
      </c>
      <c r="G419" s="1003"/>
      <c r="H419" s="95">
        <v>1</v>
      </c>
    </row>
    <row r="420" spans="1:8">
      <c r="A420" s="113" t="s">
        <v>3058</v>
      </c>
      <c r="B420" s="116" t="s">
        <v>3023</v>
      </c>
      <c r="C420" s="113" t="s">
        <v>3040</v>
      </c>
      <c r="D420" s="113" t="s">
        <v>1594</v>
      </c>
      <c r="E420" s="113" t="s">
        <v>1595</v>
      </c>
      <c r="F420" s="1003" t="s">
        <v>2999</v>
      </c>
      <c r="G420" s="1003"/>
      <c r="H420" s="95">
        <v>1</v>
      </c>
    </row>
    <row r="421" spans="1:8">
      <c r="A421" s="113" t="s">
        <v>3058</v>
      </c>
      <c r="B421" s="116" t="s">
        <v>3023</v>
      </c>
      <c r="C421" s="113" t="s">
        <v>3040</v>
      </c>
      <c r="D421" s="113" t="s">
        <v>1597</v>
      </c>
      <c r="E421" s="113" t="s">
        <v>1598</v>
      </c>
      <c r="F421" s="1003" t="s">
        <v>2999</v>
      </c>
      <c r="G421" s="1003"/>
      <c r="H421" s="95">
        <v>1</v>
      </c>
    </row>
    <row r="422" spans="1:8">
      <c r="A422" s="113" t="s">
        <v>3058</v>
      </c>
      <c r="B422" s="116" t="s">
        <v>3023</v>
      </c>
      <c r="C422" s="113" t="s">
        <v>3041</v>
      </c>
      <c r="D422" s="113" t="s">
        <v>1600</v>
      </c>
      <c r="E422" s="113" t="s">
        <v>1601</v>
      </c>
      <c r="F422" s="1003" t="s">
        <v>2999</v>
      </c>
      <c r="G422" s="1003"/>
      <c r="H422" s="95">
        <v>1</v>
      </c>
    </row>
    <row r="423" spans="1:8">
      <c r="A423" s="113" t="s">
        <v>3058</v>
      </c>
      <c r="B423" s="116" t="s">
        <v>3023</v>
      </c>
      <c r="C423" s="113" t="s">
        <v>3041</v>
      </c>
      <c r="D423" s="113" t="s">
        <v>1603</v>
      </c>
      <c r="E423" s="113" t="s">
        <v>1604</v>
      </c>
      <c r="F423" s="1003" t="s">
        <v>2999</v>
      </c>
      <c r="G423" s="1003"/>
      <c r="H423" s="95">
        <v>1</v>
      </c>
    </row>
    <row r="424" spans="1:8">
      <c r="A424" s="113" t="s">
        <v>3058</v>
      </c>
      <c r="B424" s="116" t="s">
        <v>3023</v>
      </c>
      <c r="C424" s="113" t="s">
        <v>3107</v>
      </c>
      <c r="D424" s="113" t="s">
        <v>1606</v>
      </c>
      <c r="E424" s="113" t="s">
        <v>1607</v>
      </c>
      <c r="F424" s="1003" t="s">
        <v>2999</v>
      </c>
      <c r="G424" s="1003"/>
      <c r="H424" s="95">
        <v>1</v>
      </c>
    </row>
    <row r="425" spans="1:8">
      <c r="A425" s="113" t="s">
        <v>3058</v>
      </c>
      <c r="B425" s="116" t="s">
        <v>3023</v>
      </c>
      <c r="C425" s="113" t="s">
        <v>3108</v>
      </c>
      <c r="D425" s="113" t="s">
        <v>1609</v>
      </c>
      <c r="E425" s="113" t="s">
        <v>1610</v>
      </c>
      <c r="F425" s="1003" t="s">
        <v>2999</v>
      </c>
      <c r="G425" s="1003"/>
      <c r="H425" s="95">
        <v>1</v>
      </c>
    </row>
    <row r="426" spans="1:8">
      <c r="A426" s="113" t="s">
        <v>3058</v>
      </c>
      <c r="B426" s="116" t="s">
        <v>3023</v>
      </c>
      <c r="C426" s="113" t="s">
        <v>3109</v>
      </c>
      <c r="D426" s="113" t="s">
        <v>1612</v>
      </c>
      <c r="E426" s="113" t="s">
        <v>1613</v>
      </c>
      <c r="F426" s="1003" t="s">
        <v>2999</v>
      </c>
      <c r="G426" s="1003"/>
      <c r="H426" s="95">
        <v>1</v>
      </c>
    </row>
    <row r="427" spans="1:8">
      <c r="A427" s="113" t="s">
        <v>3058</v>
      </c>
      <c r="B427" s="116" t="s">
        <v>3023</v>
      </c>
      <c r="C427" s="113" t="s">
        <v>3109</v>
      </c>
      <c r="D427" s="113" t="s">
        <v>1615</v>
      </c>
      <c r="E427" s="113" t="s">
        <v>1616</v>
      </c>
      <c r="F427" s="1003" t="s">
        <v>2999</v>
      </c>
      <c r="G427" s="1003"/>
      <c r="H427" s="95">
        <v>1</v>
      </c>
    </row>
    <row r="428" spans="1:8">
      <c r="A428" s="113" t="s">
        <v>3058</v>
      </c>
      <c r="B428" s="116" t="s">
        <v>3023</v>
      </c>
      <c r="C428" s="113" t="s">
        <v>3110</v>
      </c>
      <c r="D428" s="113" t="s">
        <v>1618</v>
      </c>
      <c r="E428" s="113" t="s">
        <v>1619</v>
      </c>
      <c r="F428" s="1003" t="s">
        <v>2999</v>
      </c>
      <c r="G428" s="1003"/>
      <c r="H428" s="95">
        <v>1</v>
      </c>
    </row>
    <row r="429" spans="1:8">
      <c r="A429" s="113" t="s">
        <v>3058</v>
      </c>
      <c r="B429" s="116" t="s">
        <v>3023</v>
      </c>
      <c r="C429" s="113" t="s">
        <v>3111</v>
      </c>
      <c r="D429" s="113" t="s">
        <v>1621</v>
      </c>
      <c r="E429" s="113" t="s">
        <v>1622</v>
      </c>
      <c r="F429" s="1003" t="s">
        <v>2999</v>
      </c>
      <c r="G429" s="1003"/>
      <c r="H429" s="95">
        <v>1</v>
      </c>
    </row>
    <row r="430" spans="1:8">
      <c r="A430" s="113" t="s">
        <v>3058</v>
      </c>
      <c r="B430" s="116" t="s">
        <v>3023</v>
      </c>
      <c r="C430" s="113" t="s">
        <v>3112</v>
      </c>
      <c r="D430" s="113" t="s">
        <v>1624</v>
      </c>
      <c r="E430" s="113" t="s">
        <v>1625</v>
      </c>
      <c r="F430" s="1003" t="s">
        <v>2999</v>
      </c>
      <c r="G430" s="1003"/>
      <c r="H430" s="95">
        <v>1</v>
      </c>
    </row>
    <row r="431" spans="1:8">
      <c r="A431" s="113" t="s">
        <v>3058</v>
      </c>
      <c r="B431" s="116" t="s">
        <v>3023</v>
      </c>
      <c r="C431" s="113" t="s">
        <v>3112</v>
      </c>
      <c r="D431" s="113" t="s">
        <v>1627</v>
      </c>
      <c r="E431" s="113" t="s">
        <v>1628</v>
      </c>
      <c r="F431" s="1003" t="s">
        <v>2999</v>
      </c>
      <c r="G431" s="1003"/>
      <c r="H431" s="95">
        <v>1</v>
      </c>
    </row>
    <row r="432" spans="1:8">
      <c r="A432" s="113" t="s">
        <v>3058</v>
      </c>
      <c r="B432" s="116" t="s">
        <v>3023</v>
      </c>
      <c r="C432" s="113" t="s">
        <v>3113</v>
      </c>
      <c r="D432" s="113" t="s">
        <v>1630</v>
      </c>
      <c r="E432" s="113" t="s">
        <v>1631</v>
      </c>
      <c r="F432" s="1003" t="s">
        <v>2999</v>
      </c>
      <c r="G432" s="1003"/>
      <c r="H432" s="95">
        <v>1</v>
      </c>
    </row>
    <row r="433" spans="1:8">
      <c r="A433" s="113" t="s">
        <v>3058</v>
      </c>
      <c r="B433" s="116" t="s">
        <v>3023</v>
      </c>
      <c r="C433" s="113" t="s">
        <v>3114</v>
      </c>
      <c r="D433" s="113" t="s">
        <v>1633</v>
      </c>
      <c r="E433" s="113" t="s">
        <v>1634</v>
      </c>
      <c r="F433" s="1003" t="s">
        <v>2999</v>
      </c>
      <c r="G433" s="1003"/>
      <c r="H433" s="95">
        <v>1</v>
      </c>
    </row>
    <row r="434" spans="1:8">
      <c r="A434" s="113" t="s">
        <v>3058</v>
      </c>
      <c r="B434" s="116" t="s">
        <v>3023</v>
      </c>
      <c r="C434" s="113" t="s">
        <v>3114</v>
      </c>
      <c r="D434" s="113" t="s">
        <v>1636</v>
      </c>
      <c r="E434" s="113" t="s">
        <v>1637</v>
      </c>
      <c r="F434" s="1003" t="s">
        <v>2999</v>
      </c>
      <c r="G434" s="1003"/>
      <c r="H434" s="95">
        <v>1</v>
      </c>
    </row>
    <row r="435" spans="1:8">
      <c r="A435" s="113" t="s">
        <v>3058</v>
      </c>
      <c r="B435" s="116" t="s">
        <v>3023</v>
      </c>
      <c r="C435" s="113" t="s">
        <v>3115</v>
      </c>
      <c r="D435" s="113" t="s">
        <v>1639</v>
      </c>
      <c r="E435" s="113" t="s">
        <v>1640</v>
      </c>
      <c r="F435" s="1003" t="s">
        <v>2999</v>
      </c>
      <c r="G435" s="1003"/>
      <c r="H435" s="95">
        <v>1</v>
      </c>
    </row>
    <row r="436" spans="1:8">
      <c r="A436" s="113" t="s">
        <v>3058</v>
      </c>
      <c r="B436" s="116" t="s">
        <v>3023</v>
      </c>
      <c r="C436" s="113" t="s">
        <v>3115</v>
      </c>
      <c r="D436" s="113" t="s">
        <v>1642</v>
      </c>
      <c r="E436" s="113" t="s">
        <v>1643</v>
      </c>
      <c r="F436" s="1003" t="s">
        <v>2999</v>
      </c>
      <c r="G436" s="1003"/>
      <c r="H436" s="95">
        <v>1</v>
      </c>
    </row>
    <row r="437" spans="1:8">
      <c r="A437" s="113" t="s">
        <v>3058</v>
      </c>
      <c r="B437" s="116" t="s">
        <v>3023</v>
      </c>
      <c r="C437" s="113" t="s">
        <v>3116</v>
      </c>
      <c r="D437" s="113" t="s">
        <v>1645</v>
      </c>
      <c r="E437" s="113" t="s">
        <v>1646</v>
      </c>
      <c r="F437" s="1003" t="s">
        <v>2999</v>
      </c>
      <c r="G437" s="1003"/>
      <c r="H437" s="95">
        <v>1</v>
      </c>
    </row>
    <row r="438" spans="1:8">
      <c r="A438" s="113" t="s">
        <v>3058</v>
      </c>
      <c r="B438" s="116" t="s">
        <v>3023</v>
      </c>
      <c r="C438" s="113" t="s">
        <v>3117</v>
      </c>
      <c r="D438" s="113" t="s">
        <v>1648</v>
      </c>
      <c r="E438" s="113" t="s">
        <v>1649</v>
      </c>
      <c r="F438" s="1003" t="s">
        <v>2999</v>
      </c>
      <c r="G438" s="1003"/>
      <c r="H438" s="95">
        <v>1</v>
      </c>
    </row>
    <row r="439" spans="1:8">
      <c r="A439" s="113" t="s">
        <v>3058</v>
      </c>
      <c r="B439" s="116" t="s">
        <v>3023</v>
      </c>
      <c r="C439" s="113" t="s">
        <v>3117</v>
      </c>
      <c r="D439" s="113" t="s">
        <v>1651</v>
      </c>
      <c r="E439" s="113" t="s">
        <v>1652</v>
      </c>
      <c r="F439" s="1003" t="s">
        <v>2999</v>
      </c>
      <c r="G439" s="1003"/>
      <c r="H439" s="95">
        <v>1</v>
      </c>
    </row>
    <row r="440" spans="1:8">
      <c r="A440" s="113" t="s">
        <v>3058</v>
      </c>
      <c r="B440" s="116" t="s">
        <v>3023</v>
      </c>
      <c r="C440" s="113" t="s">
        <v>3118</v>
      </c>
      <c r="D440" s="113" t="s">
        <v>1654</v>
      </c>
      <c r="E440" s="113" t="s">
        <v>1655</v>
      </c>
      <c r="F440" s="1003" t="s">
        <v>2999</v>
      </c>
      <c r="G440" s="1003"/>
      <c r="H440" s="95">
        <v>1</v>
      </c>
    </row>
    <row r="441" spans="1:8">
      <c r="A441" s="113" t="s">
        <v>3058</v>
      </c>
      <c r="B441" s="116" t="s">
        <v>3023</v>
      </c>
      <c r="C441" s="113" t="s">
        <v>3118</v>
      </c>
      <c r="D441" s="113" t="s">
        <v>1657</v>
      </c>
      <c r="E441" s="113" t="s">
        <v>1658</v>
      </c>
      <c r="F441" s="1003" t="s">
        <v>2999</v>
      </c>
      <c r="G441" s="1003"/>
      <c r="H441" s="95">
        <v>1</v>
      </c>
    </row>
    <row r="442" spans="1:8">
      <c r="A442" s="113" t="s">
        <v>3058</v>
      </c>
      <c r="B442" s="116" t="s">
        <v>3023</v>
      </c>
      <c r="C442" s="113" t="s">
        <v>3119</v>
      </c>
      <c r="D442" s="113" t="s">
        <v>1660</v>
      </c>
      <c r="E442" s="113" t="s">
        <v>1661</v>
      </c>
      <c r="F442" s="1003" t="s">
        <v>2999</v>
      </c>
      <c r="G442" s="1003"/>
      <c r="H442" s="95">
        <v>1</v>
      </c>
    </row>
    <row r="443" spans="1:8">
      <c r="A443" s="113" t="s">
        <v>3058</v>
      </c>
      <c r="B443" s="116" t="s">
        <v>3023</v>
      </c>
      <c r="C443" s="113" t="s">
        <v>3120</v>
      </c>
      <c r="D443" s="113" t="s">
        <v>1662</v>
      </c>
      <c r="E443" s="113" t="s">
        <v>1663</v>
      </c>
      <c r="F443" s="1003" t="s">
        <v>2999</v>
      </c>
      <c r="G443" s="1003"/>
      <c r="H443" s="95">
        <v>1</v>
      </c>
    </row>
    <row r="444" spans="1:8">
      <c r="A444" s="113" t="s">
        <v>3058</v>
      </c>
      <c r="B444" s="116" t="s">
        <v>3023</v>
      </c>
      <c r="C444" s="113" t="s">
        <v>3121</v>
      </c>
      <c r="D444" s="113" t="s">
        <v>1664</v>
      </c>
      <c r="E444" s="113" t="s">
        <v>1665</v>
      </c>
      <c r="F444" s="1003" t="s">
        <v>2999</v>
      </c>
      <c r="G444" s="1003"/>
      <c r="H444" s="95">
        <v>1</v>
      </c>
    </row>
    <row r="445" spans="1:8">
      <c r="A445" s="113" t="s">
        <v>3058</v>
      </c>
      <c r="B445" s="116" t="s">
        <v>3023</v>
      </c>
      <c r="C445" s="113" t="s">
        <v>3121</v>
      </c>
      <c r="D445" s="113" t="s">
        <v>1666</v>
      </c>
      <c r="E445" s="113" t="s">
        <v>1667</v>
      </c>
      <c r="F445" s="1003" t="s">
        <v>2999</v>
      </c>
      <c r="G445" s="1003"/>
      <c r="H445" s="95">
        <v>1</v>
      </c>
    </row>
    <row r="446" spans="1:8">
      <c r="A446" s="113" t="s">
        <v>3058</v>
      </c>
      <c r="B446" s="116" t="s">
        <v>3023</v>
      </c>
      <c r="C446" s="113" t="s">
        <v>3122</v>
      </c>
      <c r="D446" s="113" t="s">
        <v>1668</v>
      </c>
      <c r="E446" s="113" t="s">
        <v>1669</v>
      </c>
      <c r="F446" s="1003" t="s">
        <v>2999</v>
      </c>
      <c r="G446" s="1003"/>
      <c r="H446" s="95">
        <v>1</v>
      </c>
    </row>
    <row r="447" spans="1:8">
      <c r="A447" s="113" t="s">
        <v>3058</v>
      </c>
      <c r="B447" s="116" t="s">
        <v>3023</v>
      </c>
      <c r="C447" s="113" t="s">
        <v>3123</v>
      </c>
      <c r="D447" s="113" t="s">
        <v>1670</v>
      </c>
      <c r="E447" s="113" t="s">
        <v>1671</v>
      </c>
      <c r="F447" s="1003" t="s">
        <v>2999</v>
      </c>
      <c r="G447" s="1003"/>
      <c r="H447" s="95">
        <v>1</v>
      </c>
    </row>
    <row r="448" spans="1:8">
      <c r="A448" s="113" t="s">
        <v>3058</v>
      </c>
      <c r="B448" s="116" t="s">
        <v>3023</v>
      </c>
      <c r="C448" s="113" t="s">
        <v>3124</v>
      </c>
      <c r="D448" s="113" t="s">
        <v>1672</v>
      </c>
      <c r="E448" s="113" t="s">
        <v>1673</v>
      </c>
      <c r="F448" s="1003" t="s">
        <v>2999</v>
      </c>
      <c r="G448" s="1003"/>
      <c r="H448" s="95">
        <v>1</v>
      </c>
    </row>
    <row r="449" spans="1:8">
      <c r="A449" s="113" t="s">
        <v>3058</v>
      </c>
      <c r="B449" s="116" t="s">
        <v>3023</v>
      </c>
      <c r="C449" s="113" t="s">
        <v>3124</v>
      </c>
      <c r="D449" s="113" t="s">
        <v>1674</v>
      </c>
      <c r="E449" s="113" t="s">
        <v>1675</v>
      </c>
      <c r="F449" s="1003" t="s">
        <v>2999</v>
      </c>
      <c r="G449" s="1003"/>
      <c r="H449" s="95">
        <v>1</v>
      </c>
    </row>
    <row r="450" spans="1:8">
      <c r="A450" s="113" t="s">
        <v>3058</v>
      </c>
      <c r="B450" s="116" t="s">
        <v>3023</v>
      </c>
      <c r="C450" s="113" t="s">
        <v>3125</v>
      </c>
      <c r="D450" s="113" t="s">
        <v>1676</v>
      </c>
      <c r="E450" s="113" t="s">
        <v>1677</v>
      </c>
      <c r="F450" s="1003" t="s">
        <v>2999</v>
      </c>
      <c r="G450" s="1003"/>
      <c r="H450" s="95">
        <v>1</v>
      </c>
    </row>
    <row r="451" spans="1:8">
      <c r="A451" s="113" t="s">
        <v>3058</v>
      </c>
      <c r="B451" s="116" t="s">
        <v>3023</v>
      </c>
      <c r="C451" s="113" t="s">
        <v>3126</v>
      </c>
      <c r="D451" s="113" t="s">
        <v>1679</v>
      </c>
      <c r="E451" s="113" t="s">
        <v>1680</v>
      </c>
      <c r="F451" s="1003" t="s">
        <v>2999</v>
      </c>
      <c r="G451" s="1003"/>
      <c r="H451" s="95">
        <v>1</v>
      </c>
    </row>
    <row r="452" spans="1:8">
      <c r="A452" s="113" t="s">
        <v>3058</v>
      </c>
      <c r="B452" s="116" t="s">
        <v>3023</v>
      </c>
      <c r="C452" s="113" t="s">
        <v>3127</v>
      </c>
      <c r="D452" s="113" t="s">
        <v>1682</v>
      </c>
      <c r="E452" s="113" t="s">
        <v>1683</v>
      </c>
      <c r="F452" s="1003" t="s">
        <v>2999</v>
      </c>
      <c r="G452" s="1003"/>
      <c r="H452" s="95">
        <v>1</v>
      </c>
    </row>
    <row r="453" spans="1:8">
      <c r="A453" s="113" t="s">
        <v>3058</v>
      </c>
      <c r="B453" s="116" t="s">
        <v>3023</v>
      </c>
      <c r="C453" s="113" t="s">
        <v>3128</v>
      </c>
      <c r="D453" s="113" t="s">
        <v>1685</v>
      </c>
      <c r="E453" s="113" t="s">
        <v>1686</v>
      </c>
      <c r="F453" s="1003" t="s">
        <v>2999</v>
      </c>
      <c r="G453" s="1003"/>
      <c r="H453" s="95">
        <v>1</v>
      </c>
    </row>
    <row r="454" spans="1:8">
      <c r="A454" s="113" t="s">
        <v>3058</v>
      </c>
      <c r="B454" s="116" t="s">
        <v>3023</v>
      </c>
      <c r="C454" s="113" t="s">
        <v>3129</v>
      </c>
      <c r="D454" s="113" t="s">
        <v>1687</v>
      </c>
      <c r="E454" s="113" t="s">
        <v>1688</v>
      </c>
      <c r="F454" s="1003" t="s">
        <v>2999</v>
      </c>
      <c r="G454" s="1003"/>
      <c r="H454" s="95">
        <v>1</v>
      </c>
    </row>
    <row r="455" spans="1:8">
      <c r="A455" s="113" t="s">
        <v>3058</v>
      </c>
      <c r="B455" s="116" t="s">
        <v>3023</v>
      </c>
      <c r="C455" s="113" t="s">
        <v>3130</v>
      </c>
      <c r="D455" s="113" t="s">
        <v>1689</v>
      </c>
      <c r="E455" s="113" t="s">
        <v>1690</v>
      </c>
      <c r="F455" s="1003" t="s">
        <v>2999</v>
      </c>
      <c r="G455" s="1003"/>
      <c r="H455" s="95">
        <v>1</v>
      </c>
    </row>
    <row r="456" spans="1:8">
      <c r="A456" s="113" t="s">
        <v>3058</v>
      </c>
      <c r="B456" s="116" t="s">
        <v>3023</v>
      </c>
      <c r="C456" s="113" t="s">
        <v>3048</v>
      </c>
      <c r="D456" s="113" t="s">
        <v>1692</v>
      </c>
      <c r="E456" s="113" t="s">
        <v>1693</v>
      </c>
      <c r="F456" s="1003" t="s">
        <v>2999</v>
      </c>
      <c r="G456" s="1003"/>
      <c r="H456" s="95">
        <v>1</v>
      </c>
    </row>
    <row r="457" spans="1:8">
      <c r="A457" s="113" t="s">
        <v>3058</v>
      </c>
      <c r="B457" s="116" t="s">
        <v>3023</v>
      </c>
      <c r="C457" s="113" t="s">
        <v>3048</v>
      </c>
      <c r="D457" s="113" t="s">
        <v>1695</v>
      </c>
      <c r="E457" s="113" t="s">
        <v>1696</v>
      </c>
      <c r="F457" s="1003" t="s">
        <v>2999</v>
      </c>
      <c r="G457" s="1003"/>
      <c r="H457" s="95">
        <v>1</v>
      </c>
    </row>
    <row r="458" spans="1:8">
      <c r="A458" s="113" t="s">
        <v>3058</v>
      </c>
      <c r="B458" s="116" t="s">
        <v>3023</v>
      </c>
      <c r="C458" s="113" t="s">
        <v>3049</v>
      </c>
      <c r="D458" s="113" t="s">
        <v>1698</v>
      </c>
      <c r="E458" s="113" t="s">
        <v>1699</v>
      </c>
      <c r="F458" s="1003" t="s">
        <v>2999</v>
      </c>
      <c r="G458" s="1003"/>
      <c r="H458" s="95">
        <v>1</v>
      </c>
    </row>
    <row r="459" spans="1:8">
      <c r="A459" s="113" t="s">
        <v>3058</v>
      </c>
      <c r="B459" s="116" t="s">
        <v>3023</v>
      </c>
      <c r="C459" s="113" t="s">
        <v>3049</v>
      </c>
      <c r="D459" s="113" t="s">
        <v>1701</v>
      </c>
      <c r="E459" s="113" t="s">
        <v>1702</v>
      </c>
      <c r="F459" s="1003" t="s">
        <v>2999</v>
      </c>
      <c r="G459" s="1003"/>
      <c r="H459" s="95">
        <v>1</v>
      </c>
    </row>
    <row r="460" spans="1:8">
      <c r="A460" s="113" t="s">
        <v>3058</v>
      </c>
      <c r="B460" s="116" t="s">
        <v>3023</v>
      </c>
      <c r="C460" s="113" t="s">
        <v>3050</v>
      </c>
      <c r="D460" s="113" t="s">
        <v>1704</v>
      </c>
      <c r="E460" s="113" t="s">
        <v>1705</v>
      </c>
      <c r="F460" s="1003" t="s">
        <v>2999</v>
      </c>
      <c r="G460" s="1003"/>
      <c r="H460" s="95">
        <v>1</v>
      </c>
    </row>
    <row r="461" spans="1:8">
      <c r="A461" s="113" t="s">
        <v>3058</v>
      </c>
      <c r="B461" s="116" t="s">
        <v>3023</v>
      </c>
      <c r="C461" s="113" t="s">
        <v>3050</v>
      </c>
      <c r="D461" s="113" t="s">
        <v>1707</v>
      </c>
      <c r="E461" s="113" t="s">
        <v>1708</v>
      </c>
      <c r="F461" s="1003" t="s">
        <v>2999</v>
      </c>
      <c r="G461" s="1003"/>
      <c r="H461" s="95">
        <v>1</v>
      </c>
    </row>
    <row r="462" spans="1:8">
      <c r="A462" s="113" t="s">
        <v>3058</v>
      </c>
      <c r="B462" s="116" t="s">
        <v>3023</v>
      </c>
      <c r="C462" s="113" t="s">
        <v>3051</v>
      </c>
      <c r="D462" s="113" t="s">
        <v>1710</v>
      </c>
      <c r="E462" s="113" t="s">
        <v>1711</v>
      </c>
      <c r="F462" s="1003" t="s">
        <v>2999</v>
      </c>
      <c r="G462" s="1003"/>
      <c r="H462" s="95">
        <v>1</v>
      </c>
    </row>
    <row r="463" spans="1:8">
      <c r="A463" s="113" t="s">
        <v>3058</v>
      </c>
      <c r="B463" s="116" t="s">
        <v>3023</v>
      </c>
      <c r="C463" s="113" t="s">
        <v>3051</v>
      </c>
      <c r="D463" s="113" t="s">
        <v>1713</v>
      </c>
      <c r="E463" s="113" t="s">
        <v>1714</v>
      </c>
      <c r="F463" s="1003" t="s">
        <v>2999</v>
      </c>
      <c r="G463" s="1003"/>
      <c r="H463" s="95">
        <v>1</v>
      </c>
    </row>
    <row r="464" spans="1:8">
      <c r="A464" s="113" t="s">
        <v>3058</v>
      </c>
      <c r="B464" s="116" t="s">
        <v>3023</v>
      </c>
      <c r="C464" s="113" t="s">
        <v>3052</v>
      </c>
      <c r="D464" s="113" t="s">
        <v>1716</v>
      </c>
      <c r="E464" s="113" t="s">
        <v>1717</v>
      </c>
      <c r="F464" s="1003" t="s">
        <v>2999</v>
      </c>
      <c r="G464" s="1003"/>
      <c r="H464" s="95">
        <v>1</v>
      </c>
    </row>
    <row r="465" spans="1:8">
      <c r="A465" s="113" t="s">
        <v>3058</v>
      </c>
      <c r="B465" s="116" t="s">
        <v>3023</v>
      </c>
      <c r="C465" s="113" t="s">
        <v>3052</v>
      </c>
      <c r="D465" s="113" t="s">
        <v>1719</v>
      </c>
      <c r="E465" s="113" t="s">
        <v>1720</v>
      </c>
      <c r="F465" s="1003" t="s">
        <v>2999</v>
      </c>
      <c r="G465" s="1003"/>
      <c r="H465" s="95">
        <v>1</v>
      </c>
    </row>
    <row r="466" spans="1:8">
      <c r="A466" s="113" t="s">
        <v>3058</v>
      </c>
      <c r="B466" s="116" t="s">
        <v>3023</v>
      </c>
      <c r="C466" s="113" t="s">
        <v>3053</v>
      </c>
      <c r="D466" s="113" t="s">
        <v>1722</v>
      </c>
      <c r="E466" s="113" t="s">
        <v>1723</v>
      </c>
      <c r="F466" s="1003" t="s">
        <v>2999</v>
      </c>
      <c r="G466" s="1003"/>
      <c r="H466" s="95">
        <v>1</v>
      </c>
    </row>
    <row r="467" spans="1:8">
      <c r="A467" s="113" t="s">
        <v>3058</v>
      </c>
      <c r="B467" s="116" t="s">
        <v>3023</v>
      </c>
      <c r="C467" s="113" t="s">
        <v>3053</v>
      </c>
      <c r="D467" s="113" t="s">
        <v>1725</v>
      </c>
      <c r="E467" s="113" t="s">
        <v>1726</v>
      </c>
      <c r="F467" s="1003" t="s">
        <v>2999</v>
      </c>
      <c r="G467" s="1003"/>
      <c r="H467" s="95">
        <v>1</v>
      </c>
    </row>
    <row r="468" spans="1:8">
      <c r="A468" s="113" t="s">
        <v>3058</v>
      </c>
      <c r="B468" s="116" t="s">
        <v>3023</v>
      </c>
      <c r="C468" s="113" t="s">
        <v>3054</v>
      </c>
      <c r="D468" s="113" t="s">
        <v>1728</v>
      </c>
      <c r="E468" s="113" t="s">
        <v>1729</v>
      </c>
      <c r="F468" s="1003" t="s">
        <v>2999</v>
      </c>
      <c r="G468" s="1003"/>
      <c r="H468" s="95">
        <v>1</v>
      </c>
    </row>
    <row r="469" spans="1:8">
      <c r="A469" s="113" t="s">
        <v>3058</v>
      </c>
      <c r="B469" s="116" t="s">
        <v>3023</v>
      </c>
      <c r="C469" s="113" t="s">
        <v>3054</v>
      </c>
      <c r="D469" s="113" t="s">
        <v>1731</v>
      </c>
      <c r="E469" s="113" t="s">
        <v>1732</v>
      </c>
      <c r="F469" s="1003" t="s">
        <v>2999</v>
      </c>
      <c r="G469" s="1003"/>
      <c r="H469" s="95">
        <v>1</v>
      </c>
    </row>
    <row r="470" spans="1:8">
      <c r="A470" s="113" t="s">
        <v>3058</v>
      </c>
      <c r="B470" s="116" t="s">
        <v>3023</v>
      </c>
      <c r="C470" s="113" t="s">
        <v>3055</v>
      </c>
      <c r="D470" s="113" t="s">
        <v>1734</v>
      </c>
      <c r="E470" s="113" t="s">
        <v>1735</v>
      </c>
      <c r="F470" s="1003" t="s">
        <v>2999</v>
      </c>
      <c r="G470" s="1003"/>
      <c r="H470" s="95">
        <v>1</v>
      </c>
    </row>
    <row r="471" spans="1:8">
      <c r="A471" s="113" t="s">
        <v>3058</v>
      </c>
      <c r="B471" s="116" t="s">
        <v>3023</v>
      </c>
      <c r="C471" s="113" t="s">
        <v>3055</v>
      </c>
      <c r="D471" s="113" t="s">
        <v>1737</v>
      </c>
      <c r="E471" s="113" t="s">
        <v>1738</v>
      </c>
      <c r="F471" s="1003" t="s">
        <v>2999</v>
      </c>
      <c r="G471" s="1003"/>
      <c r="H471" s="95">
        <v>1</v>
      </c>
    </row>
    <row r="472" spans="1:8">
      <c r="A472" s="113" t="s">
        <v>3058</v>
      </c>
      <c r="B472" s="116" t="s">
        <v>3023</v>
      </c>
      <c r="C472" s="113" t="s">
        <v>3076</v>
      </c>
      <c r="D472" s="113" t="s">
        <v>1740</v>
      </c>
      <c r="E472" s="113" t="s">
        <v>1741</v>
      </c>
      <c r="F472" s="1003" t="s">
        <v>2999</v>
      </c>
      <c r="G472" s="1003"/>
      <c r="H472" s="95">
        <v>1</v>
      </c>
    </row>
    <row r="473" spans="1:8">
      <c r="A473" s="113" t="s">
        <v>3058</v>
      </c>
      <c r="B473" s="116" t="s">
        <v>3023</v>
      </c>
      <c r="C473" s="113" t="s">
        <v>3076</v>
      </c>
      <c r="D473" s="113" t="s">
        <v>1743</v>
      </c>
      <c r="E473" s="113" t="s">
        <v>1744</v>
      </c>
      <c r="F473" s="1003" t="s">
        <v>2999</v>
      </c>
      <c r="G473" s="1003"/>
      <c r="H473" s="95">
        <v>1</v>
      </c>
    </row>
    <row r="474" spans="1:8">
      <c r="A474" s="113" t="s">
        <v>3058</v>
      </c>
      <c r="B474" s="116" t="s">
        <v>3023</v>
      </c>
      <c r="C474" s="113" t="s">
        <v>3079</v>
      </c>
      <c r="D474" s="113" t="s">
        <v>1746</v>
      </c>
      <c r="E474" s="113" t="s">
        <v>1747</v>
      </c>
      <c r="F474" s="1003" t="s">
        <v>2999</v>
      </c>
      <c r="G474" s="1003"/>
      <c r="H474" s="95">
        <v>1</v>
      </c>
    </row>
    <row r="475" spans="1:8">
      <c r="A475" s="113" t="s">
        <v>3058</v>
      </c>
      <c r="B475" s="116" t="s">
        <v>3023</v>
      </c>
      <c r="C475" s="113" t="s">
        <v>3079</v>
      </c>
      <c r="D475" s="113" t="s">
        <v>1749</v>
      </c>
      <c r="E475" s="113" t="s">
        <v>1750</v>
      </c>
      <c r="F475" s="1003" t="s">
        <v>2999</v>
      </c>
      <c r="G475" s="1003"/>
      <c r="H475" s="95">
        <v>1</v>
      </c>
    </row>
    <row r="476" spans="1:8">
      <c r="A476" s="113" t="s">
        <v>3058</v>
      </c>
      <c r="B476" s="116" t="s">
        <v>3023</v>
      </c>
      <c r="C476" s="113" t="s">
        <v>3131</v>
      </c>
      <c r="D476" s="113" t="s">
        <v>1752</v>
      </c>
      <c r="E476" s="113" t="s">
        <v>1753</v>
      </c>
      <c r="F476" s="1003" t="s">
        <v>2999</v>
      </c>
      <c r="G476" s="1003"/>
      <c r="H476" s="95">
        <v>1</v>
      </c>
    </row>
    <row r="477" spans="1:8">
      <c r="A477" s="113" t="s">
        <v>3058</v>
      </c>
      <c r="B477" s="116" t="s">
        <v>3023</v>
      </c>
      <c r="C477" s="113" t="s">
        <v>3132</v>
      </c>
      <c r="D477" s="113" t="s">
        <v>1755</v>
      </c>
      <c r="E477" s="113" t="s">
        <v>1756</v>
      </c>
      <c r="F477" s="1003" t="s">
        <v>2999</v>
      </c>
      <c r="G477" s="1003"/>
      <c r="H477" s="95">
        <v>1</v>
      </c>
    </row>
    <row r="478" spans="1:8">
      <c r="A478" s="113" t="s">
        <v>3058</v>
      </c>
      <c r="B478" s="116" t="s">
        <v>3023</v>
      </c>
      <c r="C478" s="113" t="s">
        <v>3086</v>
      </c>
      <c r="D478" s="113" t="s">
        <v>1758</v>
      </c>
      <c r="E478" s="113" t="s">
        <v>1759</v>
      </c>
      <c r="F478" s="1003" t="s">
        <v>2999</v>
      </c>
      <c r="G478" s="1003"/>
      <c r="H478" s="95">
        <v>1</v>
      </c>
    </row>
    <row r="479" spans="1:8">
      <c r="A479" s="113" t="s">
        <v>3058</v>
      </c>
      <c r="B479" s="116" t="s">
        <v>3023</v>
      </c>
      <c r="C479" s="113" t="s">
        <v>3086</v>
      </c>
      <c r="D479" s="113" t="s">
        <v>1761</v>
      </c>
      <c r="E479" s="113" t="s">
        <v>1762</v>
      </c>
      <c r="F479" s="1003" t="s">
        <v>2999</v>
      </c>
      <c r="G479" s="1003"/>
      <c r="H479" s="95">
        <v>1</v>
      </c>
    </row>
    <row r="480" spans="1:8">
      <c r="A480" s="113" t="s">
        <v>3058</v>
      </c>
      <c r="B480" s="116" t="s">
        <v>3023</v>
      </c>
      <c r="C480" s="113" t="s">
        <v>3089</v>
      </c>
      <c r="D480" s="113" t="s">
        <v>1764</v>
      </c>
      <c r="E480" s="113" t="s">
        <v>1765</v>
      </c>
      <c r="F480" s="1003" t="s">
        <v>2999</v>
      </c>
      <c r="G480" s="1003"/>
      <c r="H480" s="95">
        <v>1</v>
      </c>
    </row>
    <row r="481" spans="1:8">
      <c r="A481" s="113" t="s">
        <v>3058</v>
      </c>
      <c r="B481" s="116" t="s">
        <v>3023</v>
      </c>
      <c r="C481" s="113" t="s">
        <v>3089</v>
      </c>
      <c r="D481" s="113" t="s">
        <v>1767</v>
      </c>
      <c r="E481" s="113" t="s">
        <v>1768</v>
      </c>
      <c r="F481" s="1003" t="s">
        <v>2999</v>
      </c>
      <c r="G481" s="1003"/>
      <c r="H481" s="95">
        <v>1</v>
      </c>
    </row>
    <row r="482" spans="1:8">
      <c r="A482" s="113" t="s">
        <v>3058</v>
      </c>
      <c r="B482" s="116" t="s">
        <v>3023</v>
      </c>
      <c r="C482" s="113" t="s">
        <v>3092</v>
      </c>
      <c r="D482" s="113" t="s">
        <v>1770</v>
      </c>
      <c r="E482" s="113" t="s">
        <v>1771</v>
      </c>
      <c r="F482" s="1003" t="s">
        <v>2999</v>
      </c>
      <c r="G482" s="1003"/>
      <c r="H482" s="95">
        <v>1</v>
      </c>
    </row>
    <row r="483" spans="1:8">
      <c r="A483" s="113" t="s">
        <v>3058</v>
      </c>
      <c r="B483" s="116" t="s">
        <v>3023</v>
      </c>
      <c r="C483" s="113" t="s">
        <v>3092</v>
      </c>
      <c r="D483" s="113" t="s">
        <v>1772</v>
      </c>
      <c r="E483" s="113" t="s">
        <v>1773</v>
      </c>
      <c r="F483" s="1003" t="s">
        <v>2999</v>
      </c>
      <c r="G483" s="1003"/>
      <c r="H483" s="95">
        <v>1</v>
      </c>
    </row>
    <row r="484" spans="1:8">
      <c r="A484" s="113" t="s">
        <v>3058</v>
      </c>
      <c r="B484" s="116" t="s">
        <v>3023</v>
      </c>
      <c r="C484" s="113" t="s">
        <v>3095</v>
      </c>
      <c r="D484" s="113" t="s">
        <v>1774</v>
      </c>
      <c r="E484" s="113" t="s">
        <v>1775</v>
      </c>
      <c r="F484" s="1003" t="s">
        <v>2999</v>
      </c>
      <c r="G484" s="1003"/>
      <c r="H484" s="95">
        <v>1</v>
      </c>
    </row>
    <row r="485" spans="1:8">
      <c r="A485" s="113" t="s">
        <v>3058</v>
      </c>
      <c r="B485" s="116" t="s">
        <v>3023</v>
      </c>
      <c r="C485" s="113" t="s">
        <v>3095</v>
      </c>
      <c r="D485" s="113" t="s">
        <v>1776</v>
      </c>
      <c r="E485" s="113" t="s">
        <v>1777</v>
      </c>
      <c r="F485" s="1003" t="s">
        <v>2999</v>
      </c>
      <c r="G485" s="1003"/>
      <c r="H485" s="95">
        <v>1</v>
      </c>
    </row>
    <row r="486" spans="1:8">
      <c r="A486" s="113" t="s">
        <v>3058</v>
      </c>
      <c r="B486" s="116" t="s">
        <v>3023</v>
      </c>
      <c r="C486" s="113" t="s">
        <v>3098</v>
      </c>
      <c r="D486" s="113" t="s">
        <v>1778</v>
      </c>
      <c r="E486" s="113" t="s">
        <v>1779</v>
      </c>
      <c r="F486" s="1003" t="s">
        <v>2999</v>
      </c>
      <c r="G486" s="1003"/>
      <c r="H486" s="95">
        <v>1</v>
      </c>
    </row>
    <row r="487" spans="1:8">
      <c r="A487" s="113" t="s">
        <v>3058</v>
      </c>
      <c r="B487" s="116" t="s">
        <v>3023</v>
      </c>
      <c r="C487" s="113" t="s">
        <v>3101</v>
      </c>
      <c r="D487" s="113" t="s">
        <v>1781</v>
      </c>
      <c r="E487" s="113" t="s">
        <v>1782</v>
      </c>
      <c r="F487" s="1003" t="s">
        <v>2999</v>
      </c>
      <c r="G487" s="1003"/>
      <c r="H487" s="95">
        <v>1</v>
      </c>
    </row>
    <row r="488" spans="1:8">
      <c r="A488" s="113" t="s">
        <v>3058</v>
      </c>
      <c r="B488" s="116" t="s">
        <v>3023</v>
      </c>
      <c r="C488" s="113" t="s">
        <v>3133</v>
      </c>
      <c r="D488" s="113" t="s">
        <v>1784</v>
      </c>
      <c r="E488" s="113" t="s">
        <v>1785</v>
      </c>
      <c r="F488" s="1003" t="s">
        <v>2999</v>
      </c>
      <c r="G488" s="1003"/>
      <c r="H488" s="95">
        <v>1</v>
      </c>
    </row>
    <row r="489" spans="1:8">
      <c r="A489" s="113" t="s">
        <v>3058</v>
      </c>
      <c r="B489" s="116" t="s">
        <v>3023</v>
      </c>
      <c r="C489" s="113" t="s">
        <v>3134</v>
      </c>
      <c r="D489" s="113" t="s">
        <v>1787</v>
      </c>
      <c r="E489" s="113" t="s">
        <v>1788</v>
      </c>
      <c r="F489" s="1003" t="s">
        <v>2999</v>
      </c>
      <c r="G489" s="1003"/>
      <c r="H489" s="95">
        <v>1</v>
      </c>
    </row>
    <row r="490" spans="1:8">
      <c r="A490" s="113" t="s">
        <v>3058</v>
      </c>
      <c r="B490" s="116" t="s">
        <v>3023</v>
      </c>
      <c r="C490" s="113" t="s">
        <v>3025</v>
      </c>
      <c r="D490" s="113" t="s">
        <v>1790</v>
      </c>
      <c r="E490" s="113" t="s">
        <v>1791</v>
      </c>
      <c r="F490" s="1003" t="s">
        <v>2999</v>
      </c>
      <c r="G490" s="1003"/>
      <c r="H490" s="95">
        <v>1</v>
      </c>
    </row>
    <row r="491" spans="1:8">
      <c r="A491" s="113" t="s">
        <v>3058</v>
      </c>
      <c r="B491" s="116" t="s">
        <v>3023</v>
      </c>
      <c r="C491" s="113" t="s">
        <v>3025</v>
      </c>
      <c r="D491" s="113" t="s">
        <v>1793</v>
      </c>
      <c r="E491" s="113" t="s">
        <v>1794</v>
      </c>
      <c r="F491" s="1003" t="s">
        <v>2999</v>
      </c>
      <c r="G491" s="1003"/>
      <c r="H491" s="95">
        <v>1</v>
      </c>
    </row>
    <row r="492" spans="1:8">
      <c r="A492" s="113" t="s">
        <v>3058</v>
      </c>
      <c r="B492" s="116" t="s">
        <v>3023</v>
      </c>
      <c r="C492" s="113" t="s">
        <v>3028</v>
      </c>
      <c r="D492" s="113" t="s">
        <v>1796</v>
      </c>
      <c r="E492" s="113" t="s">
        <v>1797</v>
      </c>
      <c r="F492" s="1003" t="s">
        <v>2999</v>
      </c>
      <c r="G492" s="1003"/>
      <c r="H492" s="95">
        <v>1</v>
      </c>
    </row>
    <row r="493" spans="1:8">
      <c r="A493" s="113" t="s">
        <v>3058</v>
      </c>
      <c r="B493" s="116" t="s">
        <v>3023</v>
      </c>
      <c r="C493" s="113" t="s">
        <v>3028</v>
      </c>
      <c r="D493" s="113" t="s">
        <v>1799</v>
      </c>
      <c r="E493" s="113" t="s">
        <v>1800</v>
      </c>
      <c r="F493" s="1003" t="s">
        <v>2999</v>
      </c>
      <c r="G493" s="1003"/>
      <c r="H493" s="95">
        <v>1</v>
      </c>
    </row>
    <row r="494" spans="1:8">
      <c r="A494" s="113" t="s">
        <v>3058</v>
      </c>
      <c r="B494" s="116" t="s">
        <v>3023</v>
      </c>
      <c r="C494" s="113" t="s">
        <v>3031</v>
      </c>
      <c r="D494" s="113" t="s">
        <v>1802</v>
      </c>
      <c r="E494" s="113" t="s">
        <v>1803</v>
      </c>
      <c r="F494" s="1003" t="s">
        <v>2999</v>
      </c>
      <c r="G494" s="1003"/>
      <c r="H494" s="95">
        <v>1</v>
      </c>
    </row>
    <row r="495" spans="1:8">
      <c r="A495" s="113" t="s">
        <v>3058</v>
      </c>
      <c r="B495" s="116" t="s">
        <v>3023</v>
      </c>
      <c r="C495" s="113" t="s">
        <v>3031</v>
      </c>
      <c r="D495" s="113" t="s">
        <v>1805</v>
      </c>
      <c r="E495" s="113" t="s">
        <v>1806</v>
      </c>
      <c r="F495" s="1003" t="s">
        <v>2999</v>
      </c>
      <c r="G495" s="1003"/>
      <c r="H495" s="95">
        <v>1</v>
      </c>
    </row>
    <row r="496" spans="1:8">
      <c r="A496" s="113" t="s">
        <v>3058</v>
      </c>
      <c r="B496" s="116" t="s">
        <v>3023</v>
      </c>
      <c r="C496" s="113" t="s">
        <v>3034</v>
      </c>
      <c r="D496" s="113" t="s">
        <v>1808</v>
      </c>
      <c r="E496" s="113" t="s">
        <v>1809</v>
      </c>
      <c r="F496" s="1003" t="s">
        <v>2999</v>
      </c>
      <c r="G496" s="1003"/>
      <c r="H496" s="95">
        <v>1</v>
      </c>
    </row>
    <row r="497" spans="1:8">
      <c r="A497" s="113" t="s">
        <v>3058</v>
      </c>
      <c r="B497" s="116" t="s">
        <v>3023</v>
      </c>
      <c r="C497" s="113" t="s">
        <v>3034</v>
      </c>
      <c r="D497" s="113" t="s">
        <v>1811</v>
      </c>
      <c r="E497" s="113" t="s">
        <v>1812</v>
      </c>
      <c r="F497" s="1003" t="s">
        <v>2999</v>
      </c>
      <c r="G497" s="1003"/>
      <c r="H497" s="95">
        <v>1</v>
      </c>
    </row>
    <row r="498" spans="1:8">
      <c r="A498" s="113" t="s">
        <v>3058</v>
      </c>
      <c r="B498" s="116" t="s">
        <v>3023</v>
      </c>
      <c r="C498" s="113" t="s">
        <v>3037</v>
      </c>
      <c r="D498" s="113" t="s">
        <v>1814</v>
      </c>
      <c r="E498" s="113" t="s">
        <v>1815</v>
      </c>
      <c r="F498" s="1003" t="s">
        <v>2999</v>
      </c>
      <c r="G498" s="1003"/>
      <c r="H498" s="95">
        <v>1</v>
      </c>
    </row>
    <row r="499" spans="1:8">
      <c r="A499" s="113" t="s">
        <v>3058</v>
      </c>
      <c r="B499" s="116" t="s">
        <v>3023</v>
      </c>
      <c r="C499" s="113" t="s">
        <v>3037</v>
      </c>
      <c r="D499" s="113" t="s">
        <v>1817</v>
      </c>
      <c r="E499" s="113" t="s">
        <v>1818</v>
      </c>
      <c r="F499" s="1003" t="s">
        <v>2999</v>
      </c>
      <c r="G499" s="1003"/>
      <c r="H499" s="95">
        <v>1</v>
      </c>
    </row>
    <row r="500" spans="1:8">
      <c r="A500" s="113" t="s">
        <v>3058</v>
      </c>
      <c r="B500" s="116" t="s">
        <v>3023</v>
      </c>
      <c r="C500" s="113" t="s">
        <v>3040</v>
      </c>
      <c r="D500" s="113" t="s">
        <v>1820</v>
      </c>
      <c r="E500" s="113" t="s">
        <v>1821</v>
      </c>
      <c r="F500" s="1003" t="s">
        <v>2999</v>
      </c>
      <c r="G500" s="1003"/>
      <c r="H500" s="95">
        <v>1</v>
      </c>
    </row>
    <row r="501" spans="1:8">
      <c r="A501" s="113" t="s">
        <v>3058</v>
      </c>
      <c r="B501" s="116" t="s">
        <v>3023</v>
      </c>
      <c r="C501" s="113" t="s">
        <v>3040</v>
      </c>
      <c r="D501" s="113" t="s">
        <v>1823</v>
      </c>
      <c r="E501" s="113" t="s">
        <v>1824</v>
      </c>
      <c r="F501" s="1003" t="s">
        <v>2999</v>
      </c>
      <c r="G501" s="1003"/>
      <c r="H501" s="95">
        <v>1</v>
      </c>
    </row>
    <row r="502" spans="1:8">
      <c r="A502" s="113" t="s">
        <v>3058</v>
      </c>
      <c r="B502" s="116" t="s">
        <v>3023</v>
      </c>
      <c r="C502" s="113" t="s">
        <v>3108</v>
      </c>
      <c r="D502" s="113" t="s">
        <v>1826</v>
      </c>
      <c r="E502" s="113" t="s">
        <v>1827</v>
      </c>
      <c r="F502" s="1003" t="s">
        <v>2999</v>
      </c>
      <c r="G502" s="1003"/>
      <c r="H502" s="95">
        <v>1</v>
      </c>
    </row>
    <row r="503" spans="1:8">
      <c r="A503" s="113" t="s">
        <v>3058</v>
      </c>
      <c r="B503" s="116" t="s">
        <v>3023</v>
      </c>
      <c r="C503" s="113" t="s">
        <v>3108</v>
      </c>
      <c r="D503" s="113" t="s">
        <v>1828</v>
      </c>
      <c r="E503" s="113" t="s">
        <v>1829</v>
      </c>
      <c r="F503" s="1003" t="s">
        <v>2999</v>
      </c>
      <c r="G503" s="1003"/>
      <c r="H503" s="95">
        <v>1</v>
      </c>
    </row>
    <row r="504" spans="1:8">
      <c r="A504" s="113" t="s">
        <v>3058</v>
      </c>
      <c r="B504" s="116" t="s">
        <v>3023</v>
      </c>
      <c r="C504" s="113" t="s">
        <v>3111</v>
      </c>
      <c r="D504" s="113" t="s">
        <v>1830</v>
      </c>
      <c r="E504" s="113" t="s">
        <v>1831</v>
      </c>
      <c r="F504" s="1003" t="s">
        <v>2999</v>
      </c>
      <c r="G504" s="1003"/>
      <c r="H504" s="95">
        <v>1</v>
      </c>
    </row>
    <row r="505" spans="1:8">
      <c r="A505" s="113" t="s">
        <v>3058</v>
      </c>
      <c r="B505" s="116" t="s">
        <v>3023</v>
      </c>
      <c r="C505" s="113" t="s">
        <v>3111</v>
      </c>
      <c r="D505" s="113" t="s">
        <v>1832</v>
      </c>
      <c r="E505" s="113" t="s">
        <v>1833</v>
      </c>
      <c r="F505" s="1003" t="s">
        <v>2999</v>
      </c>
      <c r="G505" s="1003"/>
      <c r="H505" s="95">
        <v>1</v>
      </c>
    </row>
    <row r="506" spans="1:8">
      <c r="A506" s="113" t="s">
        <v>3058</v>
      </c>
      <c r="B506" s="116" t="s">
        <v>3023</v>
      </c>
      <c r="C506" s="113" t="s">
        <v>3114</v>
      </c>
      <c r="D506" s="113" t="s">
        <v>1834</v>
      </c>
      <c r="E506" s="113" t="s">
        <v>1835</v>
      </c>
      <c r="F506" s="1003" t="s">
        <v>2999</v>
      </c>
      <c r="G506" s="1003"/>
      <c r="H506" s="95">
        <v>1</v>
      </c>
    </row>
    <row r="507" spans="1:8">
      <c r="A507" s="113" t="s">
        <v>3058</v>
      </c>
      <c r="B507" s="116" t="s">
        <v>3023</v>
      </c>
      <c r="C507" s="113" t="s">
        <v>3114</v>
      </c>
      <c r="D507" s="113" t="s">
        <v>1837</v>
      </c>
      <c r="E507" s="113" t="s">
        <v>1838</v>
      </c>
      <c r="F507" s="1003" t="s">
        <v>2999</v>
      </c>
      <c r="G507" s="1003"/>
      <c r="H507" s="95">
        <v>1</v>
      </c>
    </row>
    <row r="508" spans="1:8">
      <c r="A508" s="113" t="s">
        <v>3058</v>
      </c>
      <c r="B508" s="116" t="s">
        <v>3023</v>
      </c>
      <c r="C508" s="113" t="s">
        <v>3117</v>
      </c>
      <c r="D508" s="113" t="s">
        <v>1840</v>
      </c>
      <c r="E508" s="113" t="s">
        <v>1841</v>
      </c>
      <c r="F508" s="1003" t="s">
        <v>2999</v>
      </c>
      <c r="G508" s="1003"/>
      <c r="H508" s="95">
        <v>1</v>
      </c>
    </row>
    <row r="509" spans="1:8">
      <c r="A509" s="113" t="s">
        <v>3058</v>
      </c>
      <c r="B509" s="116" t="s">
        <v>3023</v>
      </c>
      <c r="C509" s="113" t="s">
        <v>3117</v>
      </c>
      <c r="D509" s="113" t="s">
        <v>1843</v>
      </c>
      <c r="E509" s="113" t="s">
        <v>1844</v>
      </c>
      <c r="F509" s="1003" t="s">
        <v>2999</v>
      </c>
      <c r="G509" s="1003"/>
      <c r="H509" s="95">
        <v>1</v>
      </c>
    </row>
    <row r="510" spans="1:8">
      <c r="A510" s="113" t="s">
        <v>3058</v>
      </c>
      <c r="B510" s="116" t="s">
        <v>3023</v>
      </c>
      <c r="C510" s="113" t="s">
        <v>3120</v>
      </c>
      <c r="D510" s="113" t="s">
        <v>1846</v>
      </c>
      <c r="E510" s="113" t="s">
        <v>1847</v>
      </c>
      <c r="F510" s="1003" t="s">
        <v>2999</v>
      </c>
      <c r="G510" s="1003"/>
      <c r="H510" s="95">
        <v>1</v>
      </c>
    </row>
    <row r="511" spans="1:8">
      <c r="A511" s="113" t="s">
        <v>3058</v>
      </c>
      <c r="B511" s="116" t="s">
        <v>3023</v>
      </c>
      <c r="C511" s="113" t="s">
        <v>3120</v>
      </c>
      <c r="D511" s="113" t="s">
        <v>1849</v>
      </c>
      <c r="E511" s="113" t="s">
        <v>1850</v>
      </c>
      <c r="F511" s="1003" t="s">
        <v>2999</v>
      </c>
      <c r="G511" s="1003"/>
      <c r="H511" s="95">
        <v>1</v>
      </c>
    </row>
    <row r="512" spans="1:8">
      <c r="A512" s="113" t="s">
        <v>3058</v>
      </c>
      <c r="B512" s="116" t="s">
        <v>3023</v>
      </c>
      <c r="C512" s="113" t="s">
        <v>3123</v>
      </c>
      <c r="D512" s="113" t="s">
        <v>1852</v>
      </c>
      <c r="E512" s="113" t="s">
        <v>1853</v>
      </c>
      <c r="F512" s="1003" t="s">
        <v>2999</v>
      </c>
      <c r="G512" s="1003"/>
      <c r="H512" s="95">
        <v>1</v>
      </c>
    </row>
    <row r="513" spans="1:11">
      <c r="A513" s="113" t="s">
        <v>3058</v>
      </c>
      <c r="B513" s="116" t="s">
        <v>3023</v>
      </c>
      <c r="C513" s="113" t="s">
        <v>3123</v>
      </c>
      <c r="D513" s="113" t="s">
        <v>1855</v>
      </c>
      <c r="E513" s="113" t="s">
        <v>1856</v>
      </c>
      <c r="F513" s="1003" t="s">
        <v>2999</v>
      </c>
      <c r="G513" s="1003"/>
      <c r="H513" s="95">
        <v>1</v>
      </c>
    </row>
    <row r="514" spans="1:11">
      <c r="A514" s="113" t="s">
        <v>3058</v>
      </c>
      <c r="B514" s="116" t="s">
        <v>3023</v>
      </c>
      <c r="C514" s="113" t="s">
        <v>3126</v>
      </c>
      <c r="D514" s="113" t="s">
        <v>1858</v>
      </c>
      <c r="E514" s="113" t="s">
        <v>1859</v>
      </c>
      <c r="F514" s="1003" t="s">
        <v>2999</v>
      </c>
      <c r="G514" s="1003"/>
      <c r="H514" s="95">
        <v>1</v>
      </c>
    </row>
    <row r="515" spans="1:11">
      <c r="A515" s="122" t="s">
        <v>3058</v>
      </c>
      <c r="B515" s="123" t="s">
        <v>3023</v>
      </c>
      <c r="C515" s="122" t="s">
        <v>3129</v>
      </c>
      <c r="D515" s="122" t="s">
        <v>1861</v>
      </c>
      <c r="E515" s="122" t="s">
        <v>1862</v>
      </c>
      <c r="F515" s="1006" t="s">
        <v>2999</v>
      </c>
      <c r="G515" s="1006"/>
      <c r="H515" s="103">
        <v>1</v>
      </c>
      <c r="I515" s="111"/>
      <c r="J515" s="111"/>
      <c r="K515" s="111"/>
    </row>
    <row r="516" spans="1:11">
      <c r="A516" s="113" t="s">
        <v>3058</v>
      </c>
      <c r="B516" s="121" t="s">
        <v>2749</v>
      </c>
      <c r="C516" s="113" t="s">
        <v>3135</v>
      </c>
      <c r="D516" s="113" t="s">
        <v>1317</v>
      </c>
      <c r="E516" s="113" t="s">
        <v>1318</v>
      </c>
      <c r="F516" s="1003" t="s">
        <v>2999</v>
      </c>
      <c r="G516" s="1003"/>
      <c r="H516" s="95">
        <v>1</v>
      </c>
    </row>
    <row r="517" spans="1:11">
      <c r="A517" s="113" t="s">
        <v>3058</v>
      </c>
      <c r="B517" s="121" t="s">
        <v>2749</v>
      </c>
      <c r="C517" s="113" t="s">
        <v>3136</v>
      </c>
      <c r="D517" s="113" t="s">
        <v>1319</v>
      </c>
      <c r="E517" s="113" t="s">
        <v>1320</v>
      </c>
      <c r="F517" s="1003" t="s">
        <v>2999</v>
      </c>
      <c r="G517" s="1003"/>
      <c r="H517" s="95">
        <v>1</v>
      </c>
    </row>
    <row r="518" spans="1:11">
      <c r="A518" s="113" t="s">
        <v>3058</v>
      </c>
      <c r="B518" s="121" t="s">
        <v>2749</v>
      </c>
      <c r="C518" s="113" t="s">
        <v>3137</v>
      </c>
      <c r="D518" s="113" t="s">
        <v>1321</v>
      </c>
      <c r="E518" s="113" t="s">
        <v>1322</v>
      </c>
      <c r="F518" s="1003" t="s">
        <v>2999</v>
      </c>
      <c r="G518" s="1003"/>
      <c r="H518" s="95">
        <v>1</v>
      </c>
    </row>
    <row r="519" spans="1:11">
      <c r="A519" s="113" t="s">
        <v>3058</v>
      </c>
      <c r="B519" s="121" t="s">
        <v>2749</v>
      </c>
      <c r="C519" s="113" t="s">
        <v>3138</v>
      </c>
      <c r="D519" s="113" t="s">
        <v>1323</v>
      </c>
      <c r="E519" s="113" t="s">
        <v>1324</v>
      </c>
      <c r="F519" s="1003" t="s">
        <v>2999</v>
      </c>
      <c r="G519" s="1003"/>
      <c r="H519" s="95">
        <v>1</v>
      </c>
    </row>
    <row r="520" spans="1:11">
      <c r="A520" s="113" t="s">
        <v>3058</v>
      </c>
      <c r="B520" s="121" t="s">
        <v>2749</v>
      </c>
      <c r="C520" s="113" t="s">
        <v>3139</v>
      </c>
      <c r="D520" s="113" t="s">
        <v>1325</v>
      </c>
      <c r="E520" s="113" t="s">
        <v>1326</v>
      </c>
      <c r="F520" s="1003" t="s">
        <v>2999</v>
      </c>
      <c r="G520" s="1003"/>
      <c r="H520" s="95">
        <v>1</v>
      </c>
    </row>
    <row r="521" spans="1:11">
      <c r="A521" s="113" t="s">
        <v>3058</v>
      </c>
      <c r="B521" s="121" t="s">
        <v>2749</v>
      </c>
      <c r="C521" s="113" t="s">
        <v>3140</v>
      </c>
      <c r="D521" s="113" t="s">
        <v>1327</v>
      </c>
      <c r="E521" s="113" t="s">
        <v>1328</v>
      </c>
      <c r="F521" s="1003" t="s">
        <v>2999</v>
      </c>
      <c r="G521" s="1003"/>
      <c r="H521" s="95">
        <v>1</v>
      </c>
    </row>
    <row r="522" spans="1:11">
      <c r="A522" s="113" t="s">
        <v>3058</v>
      </c>
      <c r="B522" s="121" t="s">
        <v>2749</v>
      </c>
      <c r="C522" s="113" t="s">
        <v>3141</v>
      </c>
      <c r="D522" s="113" t="s">
        <v>1329</v>
      </c>
      <c r="E522" s="113" t="s">
        <v>1330</v>
      </c>
      <c r="F522" s="1003" t="s">
        <v>2999</v>
      </c>
      <c r="G522" s="1003"/>
      <c r="H522" s="95">
        <v>1</v>
      </c>
    </row>
    <row r="523" spans="1:11">
      <c r="A523" s="122" t="s">
        <v>3058</v>
      </c>
      <c r="B523" s="124" t="s">
        <v>2749</v>
      </c>
      <c r="C523" s="122" t="s">
        <v>3142</v>
      </c>
      <c r="D523" s="122" t="s">
        <v>1331</v>
      </c>
      <c r="E523" s="122" t="s">
        <v>1332</v>
      </c>
      <c r="F523" s="1006" t="s">
        <v>2999</v>
      </c>
      <c r="G523" s="1006"/>
      <c r="H523" s="103">
        <v>1</v>
      </c>
      <c r="I523" s="111"/>
      <c r="J523" s="111"/>
      <c r="K523" s="111"/>
    </row>
    <row r="524" spans="1:11">
      <c r="A524" s="91" t="s">
        <v>3143</v>
      </c>
      <c r="B524" s="112" t="s">
        <v>2749</v>
      </c>
      <c r="C524" s="92" t="s">
        <v>3144</v>
      </c>
      <c r="D524" s="125" t="s">
        <v>1864</v>
      </c>
      <c r="E524" s="91" t="s">
        <v>1865</v>
      </c>
      <c r="F524" s="1003" t="s">
        <v>2999</v>
      </c>
      <c r="G524" s="1003"/>
      <c r="H524" s="95">
        <v>1</v>
      </c>
    </row>
    <row r="525" spans="1:11">
      <c r="A525" s="91" t="s">
        <v>3143</v>
      </c>
      <c r="B525" s="112" t="s">
        <v>2749</v>
      </c>
      <c r="C525" s="92" t="s">
        <v>3145</v>
      </c>
      <c r="D525" s="125" t="s">
        <v>1867</v>
      </c>
      <c r="E525" s="91" t="s">
        <v>1868</v>
      </c>
      <c r="F525" s="1003" t="s">
        <v>2999</v>
      </c>
      <c r="G525" s="1003"/>
      <c r="H525" s="95">
        <v>1</v>
      </c>
    </row>
    <row r="526" spans="1:11">
      <c r="A526" s="91" t="s">
        <v>3143</v>
      </c>
      <c r="B526" s="112" t="s">
        <v>2749</v>
      </c>
      <c r="C526" s="92" t="s">
        <v>3145</v>
      </c>
      <c r="D526" s="125" t="s">
        <v>1870</v>
      </c>
      <c r="E526" s="91" t="s">
        <v>1871</v>
      </c>
      <c r="F526" s="1003" t="s">
        <v>2999</v>
      </c>
      <c r="G526" s="1003"/>
      <c r="H526" s="95">
        <v>1</v>
      </c>
    </row>
    <row r="527" spans="1:11">
      <c r="A527" s="91" t="s">
        <v>3143</v>
      </c>
      <c r="B527" s="112" t="s">
        <v>2749</v>
      </c>
      <c r="C527" s="92" t="s">
        <v>3145</v>
      </c>
      <c r="D527" s="125" t="s">
        <v>1873</v>
      </c>
      <c r="E527" s="91" t="s">
        <v>1874</v>
      </c>
      <c r="F527" s="1003" t="s">
        <v>2999</v>
      </c>
      <c r="G527" s="1003"/>
      <c r="H527" s="95">
        <v>1</v>
      </c>
    </row>
    <row r="528" spans="1:11">
      <c r="A528" s="91" t="s">
        <v>3143</v>
      </c>
      <c r="B528" s="112" t="s">
        <v>2749</v>
      </c>
      <c r="C528" s="92" t="s">
        <v>3145</v>
      </c>
      <c r="D528" s="125" t="s">
        <v>1876</v>
      </c>
      <c r="E528" s="91" t="s">
        <v>1877</v>
      </c>
      <c r="F528" s="1003" t="s">
        <v>2999</v>
      </c>
      <c r="G528" s="1003"/>
      <c r="H528" s="95">
        <v>1</v>
      </c>
    </row>
    <row r="529" spans="1:8">
      <c r="A529" s="91" t="s">
        <v>3143</v>
      </c>
      <c r="B529" s="116" t="s">
        <v>3023</v>
      </c>
      <c r="C529" s="92" t="s">
        <v>3146</v>
      </c>
      <c r="D529" s="125" t="s">
        <v>1879</v>
      </c>
      <c r="E529" s="91" t="s">
        <v>1880</v>
      </c>
      <c r="F529" s="1003" t="s">
        <v>2999</v>
      </c>
      <c r="G529" s="1003"/>
      <c r="H529" s="95">
        <v>1</v>
      </c>
    </row>
    <row r="530" spans="1:8">
      <c r="A530" s="91" t="s">
        <v>3143</v>
      </c>
      <c r="B530" s="116" t="s">
        <v>3023</v>
      </c>
      <c r="C530" s="92" t="s">
        <v>3146</v>
      </c>
      <c r="D530" s="125" t="s">
        <v>1882</v>
      </c>
      <c r="E530" s="91" t="s">
        <v>1883</v>
      </c>
      <c r="F530" s="1003" t="s">
        <v>2999</v>
      </c>
      <c r="G530" s="1003"/>
      <c r="H530" s="95">
        <v>1</v>
      </c>
    </row>
    <row r="531" spans="1:8">
      <c r="A531" s="91" t="s">
        <v>3143</v>
      </c>
      <c r="B531" s="116" t="s">
        <v>3023</v>
      </c>
      <c r="C531" s="92" t="s">
        <v>3146</v>
      </c>
      <c r="D531" s="125" t="s">
        <v>1885</v>
      </c>
      <c r="E531" s="91" t="s">
        <v>1886</v>
      </c>
      <c r="F531" s="1003" t="s">
        <v>2999</v>
      </c>
      <c r="G531" s="1003"/>
      <c r="H531" s="95">
        <v>1</v>
      </c>
    </row>
    <row r="532" spans="1:8">
      <c r="A532" s="91" t="s">
        <v>3143</v>
      </c>
      <c r="B532" s="112" t="s">
        <v>2749</v>
      </c>
      <c r="C532" s="92" t="s">
        <v>3144</v>
      </c>
      <c r="D532" s="125" t="s">
        <v>1888</v>
      </c>
      <c r="E532" s="91" t="s">
        <v>1889</v>
      </c>
      <c r="F532" s="1003" t="s">
        <v>2999</v>
      </c>
      <c r="G532" s="1003"/>
      <c r="H532" s="95">
        <v>1</v>
      </c>
    </row>
    <row r="533" spans="1:8">
      <c r="A533" s="91" t="s">
        <v>3143</v>
      </c>
      <c r="B533" s="112" t="s">
        <v>2749</v>
      </c>
      <c r="C533" s="92" t="s">
        <v>3145</v>
      </c>
      <c r="D533" s="125" t="s">
        <v>1891</v>
      </c>
      <c r="E533" s="91" t="s">
        <v>1892</v>
      </c>
      <c r="F533" s="1003" t="s">
        <v>2999</v>
      </c>
      <c r="G533" s="1003"/>
      <c r="H533" s="95">
        <v>1</v>
      </c>
    </row>
    <row r="534" spans="1:8">
      <c r="A534" s="91" t="s">
        <v>3143</v>
      </c>
      <c r="B534" s="112" t="s">
        <v>2749</v>
      </c>
      <c r="C534" s="92" t="s">
        <v>3145</v>
      </c>
      <c r="D534" s="125" t="s">
        <v>1894</v>
      </c>
      <c r="E534" s="91" t="s">
        <v>1895</v>
      </c>
      <c r="F534" s="1003" t="s">
        <v>2999</v>
      </c>
      <c r="G534" s="1003"/>
      <c r="H534" s="95">
        <v>1</v>
      </c>
    </row>
    <row r="535" spans="1:8">
      <c r="A535" s="91" t="s">
        <v>3143</v>
      </c>
      <c r="B535" s="112" t="s">
        <v>2749</v>
      </c>
      <c r="C535" s="92" t="s">
        <v>3145</v>
      </c>
      <c r="D535" s="125" t="s">
        <v>1897</v>
      </c>
      <c r="E535" s="91" t="s">
        <v>1898</v>
      </c>
      <c r="F535" s="1003" t="s">
        <v>2999</v>
      </c>
      <c r="G535" s="1003"/>
      <c r="H535" s="95">
        <v>1</v>
      </c>
    </row>
    <row r="536" spans="1:8">
      <c r="A536" s="91" t="s">
        <v>3143</v>
      </c>
      <c r="B536" s="116" t="s">
        <v>3023</v>
      </c>
      <c r="C536" s="92" t="s">
        <v>3146</v>
      </c>
      <c r="D536" s="125" t="s">
        <v>1900</v>
      </c>
      <c r="E536" s="91" t="s">
        <v>1901</v>
      </c>
      <c r="F536" s="1003" t="s">
        <v>2999</v>
      </c>
      <c r="G536" s="1003"/>
      <c r="H536" s="95">
        <v>1</v>
      </c>
    </row>
    <row r="537" spans="1:8">
      <c r="A537" s="91" t="s">
        <v>3143</v>
      </c>
      <c r="B537" s="116" t="s">
        <v>3023</v>
      </c>
      <c r="C537" s="92" t="s">
        <v>3146</v>
      </c>
      <c r="D537" s="125" t="s">
        <v>1903</v>
      </c>
      <c r="E537" s="91" t="s">
        <v>1904</v>
      </c>
      <c r="F537" s="1003" t="s">
        <v>2999</v>
      </c>
      <c r="G537" s="1003"/>
      <c r="H537" s="95">
        <v>1</v>
      </c>
    </row>
    <row r="538" spans="1:8">
      <c r="A538" s="91" t="s">
        <v>3143</v>
      </c>
      <c r="B538" s="112" t="s">
        <v>2749</v>
      </c>
      <c r="C538" s="92" t="s">
        <v>3144</v>
      </c>
      <c r="D538" s="125" t="s">
        <v>1906</v>
      </c>
      <c r="E538" s="91" t="s">
        <v>1907</v>
      </c>
      <c r="F538" s="1003" t="s">
        <v>2999</v>
      </c>
      <c r="G538" s="1003"/>
      <c r="H538" s="95">
        <v>1</v>
      </c>
    </row>
    <row r="539" spans="1:8">
      <c r="A539" s="91" t="s">
        <v>3143</v>
      </c>
      <c r="B539" s="112" t="s">
        <v>2749</v>
      </c>
      <c r="C539" s="92" t="s">
        <v>3145</v>
      </c>
      <c r="D539" s="125" t="s">
        <v>1909</v>
      </c>
      <c r="E539" s="91" t="s">
        <v>1910</v>
      </c>
      <c r="F539" s="1003" t="s">
        <v>2999</v>
      </c>
      <c r="G539" s="1003"/>
      <c r="H539" s="95">
        <v>1</v>
      </c>
    </row>
    <row r="540" spans="1:8">
      <c r="A540" s="91" t="s">
        <v>3143</v>
      </c>
      <c r="B540" s="112" t="s">
        <v>2749</v>
      </c>
      <c r="C540" s="92" t="s">
        <v>3145</v>
      </c>
      <c r="D540" s="125" t="s">
        <v>1912</v>
      </c>
      <c r="E540" s="91" t="s">
        <v>1913</v>
      </c>
      <c r="F540" s="1003" t="s">
        <v>2999</v>
      </c>
      <c r="G540" s="1003"/>
      <c r="H540" s="95">
        <v>1</v>
      </c>
    </row>
    <row r="541" spans="1:8">
      <c r="A541" s="91" t="s">
        <v>3143</v>
      </c>
      <c r="B541" s="112" t="s">
        <v>2749</v>
      </c>
      <c r="C541" s="92" t="s">
        <v>3145</v>
      </c>
      <c r="D541" s="125" t="s">
        <v>1915</v>
      </c>
      <c r="E541" s="91" t="s">
        <v>1916</v>
      </c>
      <c r="F541" s="1003" t="s">
        <v>2999</v>
      </c>
      <c r="G541" s="1003"/>
      <c r="H541" s="95">
        <v>1</v>
      </c>
    </row>
    <row r="542" spans="1:8">
      <c r="A542" s="91" t="s">
        <v>3143</v>
      </c>
      <c r="B542" s="116" t="s">
        <v>3023</v>
      </c>
      <c r="C542" s="92" t="s">
        <v>3146</v>
      </c>
      <c r="D542" s="125" t="s">
        <v>1918</v>
      </c>
      <c r="E542" s="91" t="s">
        <v>1919</v>
      </c>
      <c r="F542" s="1003" t="s">
        <v>2999</v>
      </c>
      <c r="G542" s="1003"/>
      <c r="H542" s="95">
        <v>1</v>
      </c>
    </row>
    <row r="543" spans="1:8">
      <c r="A543" s="91" t="s">
        <v>3143</v>
      </c>
      <c r="B543" s="116" t="s">
        <v>3023</v>
      </c>
      <c r="C543" s="92" t="s">
        <v>3146</v>
      </c>
      <c r="D543" s="125" t="s">
        <v>1921</v>
      </c>
      <c r="E543" s="91" t="s">
        <v>1922</v>
      </c>
      <c r="F543" s="1003" t="s">
        <v>2999</v>
      </c>
      <c r="G543" s="1003"/>
      <c r="H543" s="95">
        <v>1</v>
      </c>
    </row>
    <row r="544" spans="1:8">
      <c r="A544" s="91" t="s">
        <v>3143</v>
      </c>
      <c r="B544" s="112" t="s">
        <v>2749</v>
      </c>
      <c r="C544" s="92" t="s">
        <v>3147</v>
      </c>
      <c r="D544" s="125" t="s">
        <v>1924</v>
      </c>
      <c r="E544" s="91" t="s">
        <v>1925</v>
      </c>
      <c r="F544" s="1003" t="s">
        <v>2999</v>
      </c>
      <c r="G544" s="1003"/>
      <c r="H544" s="95">
        <v>1</v>
      </c>
    </row>
    <row r="545" spans="1:8">
      <c r="A545" s="91" t="s">
        <v>3143</v>
      </c>
      <c r="B545" s="112" t="s">
        <v>2749</v>
      </c>
      <c r="C545" s="92" t="s">
        <v>3148</v>
      </c>
      <c r="D545" s="125" t="s">
        <v>1927</v>
      </c>
      <c r="E545" s="91" t="s">
        <v>1928</v>
      </c>
      <c r="F545" s="1003" t="s">
        <v>2999</v>
      </c>
      <c r="G545" s="1003"/>
      <c r="H545" s="95">
        <v>1</v>
      </c>
    </row>
    <row r="546" spans="1:8">
      <c r="A546" s="91" t="s">
        <v>3143</v>
      </c>
      <c r="B546" s="112" t="s">
        <v>2749</v>
      </c>
      <c r="C546" s="92" t="s">
        <v>3148</v>
      </c>
      <c r="D546" s="125" t="s">
        <v>1930</v>
      </c>
      <c r="E546" s="91" t="s">
        <v>1931</v>
      </c>
      <c r="F546" s="1003" t="s">
        <v>2999</v>
      </c>
      <c r="G546" s="1003"/>
      <c r="H546" s="95">
        <v>1</v>
      </c>
    </row>
    <row r="547" spans="1:8">
      <c r="A547" s="91" t="s">
        <v>3143</v>
      </c>
      <c r="B547" s="112" t="s">
        <v>2749</v>
      </c>
      <c r="C547" s="92" t="s">
        <v>3148</v>
      </c>
      <c r="D547" s="125" t="s">
        <v>1933</v>
      </c>
      <c r="E547" s="91" t="s">
        <v>1934</v>
      </c>
      <c r="F547" s="1003" t="s">
        <v>2999</v>
      </c>
      <c r="G547" s="1003"/>
      <c r="H547" s="95">
        <v>1</v>
      </c>
    </row>
    <row r="548" spans="1:8">
      <c r="A548" s="91" t="s">
        <v>3143</v>
      </c>
      <c r="B548" s="112" t="s">
        <v>2749</v>
      </c>
      <c r="C548" s="92" t="s">
        <v>3148</v>
      </c>
      <c r="D548" s="125" t="s">
        <v>1936</v>
      </c>
      <c r="E548" s="91" t="s">
        <v>1937</v>
      </c>
      <c r="F548" s="1003" t="s">
        <v>2999</v>
      </c>
      <c r="G548" s="1003"/>
      <c r="H548" s="95">
        <v>1</v>
      </c>
    </row>
    <row r="549" spans="1:8">
      <c r="A549" s="91" t="s">
        <v>3143</v>
      </c>
      <c r="B549" s="116" t="s">
        <v>3023</v>
      </c>
      <c r="C549" s="92" t="s">
        <v>3149</v>
      </c>
      <c r="D549" s="125" t="s">
        <v>1939</v>
      </c>
      <c r="E549" s="91" t="s">
        <v>1940</v>
      </c>
      <c r="F549" s="1003" t="s">
        <v>2999</v>
      </c>
      <c r="G549" s="1003"/>
      <c r="H549" s="95">
        <v>1</v>
      </c>
    </row>
    <row r="550" spans="1:8">
      <c r="A550" s="91" t="s">
        <v>3143</v>
      </c>
      <c r="B550" s="116" t="s">
        <v>3023</v>
      </c>
      <c r="C550" s="92" t="s">
        <v>3149</v>
      </c>
      <c r="D550" s="125" t="s">
        <v>1942</v>
      </c>
      <c r="E550" s="91" t="s">
        <v>1943</v>
      </c>
      <c r="F550" s="1003" t="s">
        <v>2999</v>
      </c>
      <c r="G550" s="1003"/>
      <c r="H550" s="95">
        <v>1</v>
      </c>
    </row>
    <row r="551" spans="1:8">
      <c r="A551" s="91" t="s">
        <v>3143</v>
      </c>
      <c r="B551" s="116" t="s">
        <v>3023</v>
      </c>
      <c r="C551" s="92" t="s">
        <v>3149</v>
      </c>
      <c r="D551" s="125" t="s">
        <v>1945</v>
      </c>
      <c r="E551" s="91" t="s">
        <v>1946</v>
      </c>
      <c r="F551" s="1003" t="s">
        <v>2999</v>
      </c>
      <c r="G551" s="1003"/>
      <c r="H551" s="95">
        <v>1</v>
      </c>
    </row>
    <row r="552" spans="1:8">
      <c r="A552" s="91" t="s">
        <v>3143</v>
      </c>
      <c r="B552" s="112" t="s">
        <v>2749</v>
      </c>
      <c r="C552" s="92" t="s">
        <v>3147</v>
      </c>
      <c r="D552" s="125" t="s">
        <v>1948</v>
      </c>
      <c r="E552" s="91" t="s">
        <v>1949</v>
      </c>
      <c r="F552" s="1003" t="s">
        <v>2999</v>
      </c>
      <c r="G552" s="1003"/>
      <c r="H552" s="95">
        <v>1</v>
      </c>
    </row>
    <row r="553" spans="1:8">
      <c r="A553" s="91" t="s">
        <v>3143</v>
      </c>
      <c r="B553" s="112" t="s">
        <v>2749</v>
      </c>
      <c r="C553" s="92" t="s">
        <v>3148</v>
      </c>
      <c r="D553" s="125" t="s">
        <v>1951</v>
      </c>
      <c r="E553" s="91" t="s">
        <v>1952</v>
      </c>
      <c r="F553" s="1003" t="s">
        <v>2999</v>
      </c>
      <c r="G553" s="1003"/>
      <c r="H553" s="95">
        <v>1</v>
      </c>
    </row>
    <row r="554" spans="1:8">
      <c r="A554" s="91" t="s">
        <v>3143</v>
      </c>
      <c r="B554" s="112" t="s">
        <v>2749</v>
      </c>
      <c r="C554" s="92" t="s">
        <v>3148</v>
      </c>
      <c r="D554" s="125" t="s">
        <v>1954</v>
      </c>
      <c r="E554" s="91" t="s">
        <v>1955</v>
      </c>
      <c r="F554" s="1003" t="s">
        <v>2999</v>
      </c>
      <c r="G554" s="1003"/>
      <c r="H554" s="95">
        <v>1</v>
      </c>
    </row>
    <row r="555" spans="1:8">
      <c r="A555" s="91" t="s">
        <v>3143</v>
      </c>
      <c r="B555" s="112" t="s">
        <v>2749</v>
      </c>
      <c r="C555" s="92" t="s">
        <v>3148</v>
      </c>
      <c r="D555" s="125" t="s">
        <v>1957</v>
      </c>
      <c r="E555" s="91" t="s">
        <v>1958</v>
      </c>
      <c r="F555" s="1003" t="s">
        <v>2999</v>
      </c>
      <c r="G555" s="1003"/>
      <c r="H555" s="95">
        <v>1</v>
      </c>
    </row>
    <row r="556" spans="1:8">
      <c r="A556" s="91" t="s">
        <v>3143</v>
      </c>
      <c r="B556" s="116" t="s">
        <v>3023</v>
      </c>
      <c r="C556" s="92" t="s">
        <v>3149</v>
      </c>
      <c r="D556" s="125" t="s">
        <v>1960</v>
      </c>
      <c r="E556" s="91" t="s">
        <v>1961</v>
      </c>
      <c r="F556" s="1003" t="s">
        <v>2999</v>
      </c>
      <c r="G556" s="1003"/>
      <c r="H556" s="95">
        <v>1</v>
      </c>
    </row>
    <row r="557" spans="1:8">
      <c r="A557" s="91" t="s">
        <v>3143</v>
      </c>
      <c r="B557" s="116" t="s">
        <v>3023</v>
      </c>
      <c r="C557" s="92" t="s">
        <v>3149</v>
      </c>
      <c r="D557" s="125" t="s">
        <v>1963</v>
      </c>
      <c r="E557" s="91" t="s">
        <v>1964</v>
      </c>
      <c r="F557" s="1003" t="s">
        <v>2999</v>
      </c>
      <c r="G557" s="1003"/>
      <c r="H557" s="95">
        <v>1</v>
      </c>
    </row>
    <row r="558" spans="1:8">
      <c r="A558" s="91" t="s">
        <v>3143</v>
      </c>
      <c r="B558" s="112" t="s">
        <v>2749</v>
      </c>
      <c r="C558" s="92" t="s">
        <v>3147</v>
      </c>
      <c r="D558" s="125" t="s">
        <v>1966</v>
      </c>
      <c r="E558" s="91" t="s">
        <v>1967</v>
      </c>
      <c r="F558" s="1003" t="s">
        <v>2999</v>
      </c>
      <c r="G558" s="1003"/>
      <c r="H558" s="95">
        <v>1</v>
      </c>
    </row>
    <row r="559" spans="1:8">
      <c r="A559" s="91" t="s">
        <v>3143</v>
      </c>
      <c r="B559" s="112" t="s">
        <v>2749</v>
      </c>
      <c r="C559" s="92" t="s">
        <v>3148</v>
      </c>
      <c r="D559" s="125" t="s">
        <v>1969</v>
      </c>
      <c r="E559" s="91" t="s">
        <v>1970</v>
      </c>
      <c r="F559" s="1003" t="s">
        <v>2999</v>
      </c>
      <c r="G559" s="1003"/>
      <c r="H559" s="95">
        <v>1</v>
      </c>
    </row>
    <row r="560" spans="1:8">
      <c r="A560" s="91" t="s">
        <v>3143</v>
      </c>
      <c r="B560" s="112" t="s">
        <v>2749</v>
      </c>
      <c r="C560" s="92" t="s">
        <v>3148</v>
      </c>
      <c r="D560" s="125" t="s">
        <v>1972</v>
      </c>
      <c r="E560" s="91" t="s">
        <v>1973</v>
      </c>
      <c r="F560" s="1003" t="s">
        <v>2999</v>
      </c>
      <c r="G560" s="1003"/>
      <c r="H560" s="95">
        <v>1</v>
      </c>
    </row>
    <row r="561" spans="1:8">
      <c r="A561" s="91" t="s">
        <v>3143</v>
      </c>
      <c r="B561" s="112" t="s">
        <v>2749</v>
      </c>
      <c r="C561" s="92" t="s">
        <v>3148</v>
      </c>
      <c r="D561" s="125" t="s">
        <v>1975</v>
      </c>
      <c r="E561" s="91" t="s">
        <v>1976</v>
      </c>
      <c r="F561" s="1003" t="s">
        <v>2999</v>
      </c>
      <c r="G561" s="1003"/>
      <c r="H561" s="95">
        <v>1</v>
      </c>
    </row>
    <row r="562" spans="1:8">
      <c r="A562" s="91" t="s">
        <v>3143</v>
      </c>
      <c r="B562" s="116" t="s">
        <v>3023</v>
      </c>
      <c r="C562" s="92" t="s">
        <v>3149</v>
      </c>
      <c r="D562" s="125" t="s">
        <v>1978</v>
      </c>
      <c r="E562" s="91" t="s">
        <v>1979</v>
      </c>
      <c r="F562" s="1003" t="s">
        <v>2999</v>
      </c>
      <c r="G562" s="1003"/>
      <c r="H562" s="95">
        <v>1</v>
      </c>
    </row>
    <row r="563" spans="1:8">
      <c r="A563" s="91" t="s">
        <v>3143</v>
      </c>
      <c r="B563" s="116" t="s">
        <v>3023</v>
      </c>
      <c r="C563" s="92" t="s">
        <v>3149</v>
      </c>
      <c r="D563" s="125" t="s">
        <v>1981</v>
      </c>
      <c r="E563" s="91" t="s">
        <v>1982</v>
      </c>
      <c r="F563" s="1003" t="s">
        <v>2999</v>
      </c>
      <c r="G563" s="1003"/>
      <c r="H563" s="95">
        <v>1</v>
      </c>
    </row>
    <row r="564" spans="1:8">
      <c r="A564" s="91" t="s">
        <v>3143</v>
      </c>
      <c r="B564" s="112" t="s">
        <v>2749</v>
      </c>
      <c r="C564" s="92" t="s">
        <v>3150</v>
      </c>
      <c r="D564" s="125" t="s">
        <v>1984</v>
      </c>
      <c r="E564" s="91" t="s">
        <v>1985</v>
      </c>
      <c r="F564" s="1003" t="s">
        <v>2999</v>
      </c>
      <c r="G564" s="1003"/>
      <c r="H564" s="95">
        <v>1</v>
      </c>
    </row>
    <row r="565" spans="1:8">
      <c r="A565" s="91" t="s">
        <v>3143</v>
      </c>
      <c r="B565" s="112" t="s">
        <v>2749</v>
      </c>
      <c r="C565" s="92" t="s">
        <v>3150</v>
      </c>
      <c r="D565" s="125" t="s">
        <v>1987</v>
      </c>
      <c r="E565" s="91" t="s">
        <v>1988</v>
      </c>
      <c r="F565" s="1003" t="s">
        <v>2999</v>
      </c>
      <c r="G565" s="1003"/>
      <c r="H565" s="95">
        <v>1</v>
      </c>
    </row>
    <row r="566" spans="1:8">
      <c r="A566" s="91" t="s">
        <v>3143</v>
      </c>
      <c r="B566" s="112" t="s">
        <v>2749</v>
      </c>
      <c r="C566" s="92" t="s">
        <v>3150</v>
      </c>
      <c r="D566" s="125" t="s">
        <v>1990</v>
      </c>
      <c r="E566" s="91" t="s">
        <v>1991</v>
      </c>
      <c r="F566" s="1003" t="s">
        <v>2999</v>
      </c>
      <c r="G566" s="1003"/>
      <c r="H566" s="95">
        <v>1</v>
      </c>
    </row>
    <row r="567" spans="1:8">
      <c r="A567" s="91" t="s">
        <v>3143</v>
      </c>
      <c r="B567" s="112" t="s">
        <v>2749</v>
      </c>
      <c r="C567" s="92" t="s">
        <v>3150</v>
      </c>
      <c r="D567" s="125" t="s">
        <v>1993</v>
      </c>
      <c r="E567" s="91" t="s">
        <v>1994</v>
      </c>
      <c r="F567" s="1003" t="s">
        <v>2999</v>
      </c>
      <c r="G567" s="1003"/>
      <c r="H567" s="95">
        <v>1</v>
      </c>
    </row>
    <row r="568" spans="1:8">
      <c r="A568" s="91" t="s">
        <v>3143</v>
      </c>
      <c r="B568" s="112" t="s">
        <v>2749</v>
      </c>
      <c r="C568" s="92" t="s">
        <v>3150</v>
      </c>
      <c r="D568" s="125" t="s">
        <v>1996</v>
      </c>
      <c r="E568" s="91" t="s">
        <v>1997</v>
      </c>
      <c r="F568" s="1003" t="s">
        <v>2999</v>
      </c>
      <c r="G568" s="1003"/>
      <c r="H568" s="95">
        <v>1</v>
      </c>
    </row>
    <row r="569" spans="1:8">
      <c r="A569" s="91" t="s">
        <v>3143</v>
      </c>
      <c r="B569" s="112" t="s">
        <v>2749</v>
      </c>
      <c r="C569" s="92" t="s">
        <v>3150</v>
      </c>
      <c r="D569" s="125" t="s">
        <v>1999</v>
      </c>
      <c r="E569" s="91" t="s">
        <v>2000</v>
      </c>
      <c r="F569" s="1003" t="s">
        <v>2999</v>
      </c>
      <c r="G569" s="1003"/>
      <c r="H569" s="95">
        <v>1</v>
      </c>
    </row>
    <row r="570" spans="1:8">
      <c r="A570" s="91" t="s">
        <v>3143</v>
      </c>
      <c r="B570" s="112" t="s">
        <v>2749</v>
      </c>
      <c r="C570" s="92" t="s">
        <v>3150</v>
      </c>
      <c r="D570" s="125" t="s">
        <v>2002</v>
      </c>
      <c r="E570" s="91" t="s">
        <v>2003</v>
      </c>
      <c r="F570" s="1003" t="s">
        <v>2999</v>
      </c>
      <c r="G570" s="1003"/>
      <c r="H570" s="95">
        <v>1</v>
      </c>
    </row>
    <row r="571" spans="1:8">
      <c r="A571" s="91" t="s">
        <v>3143</v>
      </c>
      <c r="B571" s="112" t="s">
        <v>2749</v>
      </c>
      <c r="C571" s="92" t="s">
        <v>3151</v>
      </c>
      <c r="D571" s="125" t="s">
        <v>2005</v>
      </c>
      <c r="E571" s="91" t="s">
        <v>2006</v>
      </c>
      <c r="F571" s="1003" t="s">
        <v>2999</v>
      </c>
      <c r="G571" s="1003"/>
      <c r="H571" s="95">
        <v>1</v>
      </c>
    </row>
    <row r="572" spans="1:8">
      <c r="A572" s="91" t="s">
        <v>3143</v>
      </c>
      <c r="B572" s="112" t="s">
        <v>2749</v>
      </c>
      <c r="C572" s="92" t="s">
        <v>3151</v>
      </c>
      <c r="D572" s="125" t="s">
        <v>2008</v>
      </c>
      <c r="E572" s="91" t="s">
        <v>2009</v>
      </c>
      <c r="F572" s="1003" t="s">
        <v>2999</v>
      </c>
      <c r="G572" s="1003"/>
      <c r="H572" s="95">
        <v>1</v>
      </c>
    </row>
    <row r="573" spans="1:8">
      <c r="A573" s="91" t="s">
        <v>3143</v>
      </c>
      <c r="B573" s="112" t="s">
        <v>2749</v>
      </c>
      <c r="C573" s="92" t="s">
        <v>3151</v>
      </c>
      <c r="D573" s="125" t="s">
        <v>2011</v>
      </c>
      <c r="E573" s="91" t="s">
        <v>2012</v>
      </c>
      <c r="F573" s="1003" t="s">
        <v>2999</v>
      </c>
      <c r="G573" s="1003"/>
      <c r="H573" s="95">
        <v>1</v>
      </c>
    </row>
    <row r="574" spans="1:8">
      <c r="A574" s="91" t="s">
        <v>3143</v>
      </c>
      <c r="B574" s="112" t="s">
        <v>2749</v>
      </c>
      <c r="C574" s="92" t="s">
        <v>3151</v>
      </c>
      <c r="D574" s="125" t="s">
        <v>2014</v>
      </c>
      <c r="E574" s="91" t="s">
        <v>2015</v>
      </c>
      <c r="F574" s="1003" t="s">
        <v>2999</v>
      </c>
      <c r="G574" s="1003"/>
      <c r="H574" s="95">
        <v>1</v>
      </c>
    </row>
    <row r="575" spans="1:8">
      <c r="A575" s="91" t="s">
        <v>3143</v>
      </c>
      <c r="B575" s="112" t="s">
        <v>2749</v>
      </c>
      <c r="C575" s="92" t="s">
        <v>3151</v>
      </c>
      <c r="D575" s="125" t="s">
        <v>2017</v>
      </c>
      <c r="E575" s="91" t="s">
        <v>2018</v>
      </c>
      <c r="F575" s="1003" t="s">
        <v>2999</v>
      </c>
      <c r="G575" s="1003"/>
      <c r="H575" s="95">
        <v>1</v>
      </c>
    </row>
    <row r="576" spans="1:8">
      <c r="A576" s="91" t="s">
        <v>3143</v>
      </c>
      <c r="B576" s="112" t="s">
        <v>2749</v>
      </c>
      <c r="C576" s="92" t="s">
        <v>3151</v>
      </c>
      <c r="D576" s="125" t="s">
        <v>2020</v>
      </c>
      <c r="E576" s="91" t="s">
        <v>2021</v>
      </c>
      <c r="F576" s="1003" t="s">
        <v>2999</v>
      </c>
      <c r="G576" s="1003"/>
      <c r="H576" s="95">
        <v>1</v>
      </c>
    </row>
    <row r="577" spans="1:8">
      <c r="A577" s="91" t="s">
        <v>3143</v>
      </c>
      <c r="B577" s="112" t="s">
        <v>2749</v>
      </c>
      <c r="C577" s="92" t="s">
        <v>3151</v>
      </c>
      <c r="D577" s="125" t="s">
        <v>2023</v>
      </c>
      <c r="E577" s="91" t="s">
        <v>2024</v>
      </c>
      <c r="F577" s="1003" t="s">
        <v>2999</v>
      </c>
      <c r="G577" s="1003"/>
      <c r="H577" s="95">
        <v>1</v>
      </c>
    </row>
    <row r="578" spans="1:8">
      <c r="A578" s="91" t="s">
        <v>3143</v>
      </c>
      <c r="B578" s="112" t="s">
        <v>2749</v>
      </c>
      <c r="C578" s="92" t="s">
        <v>3144</v>
      </c>
      <c r="D578" s="125" t="s">
        <v>2026</v>
      </c>
      <c r="E578" s="91" t="s">
        <v>2027</v>
      </c>
      <c r="F578" s="1003" t="s">
        <v>2999</v>
      </c>
      <c r="G578" s="1003"/>
      <c r="H578" s="95">
        <v>1</v>
      </c>
    </row>
    <row r="579" spans="1:8">
      <c r="A579" s="91" t="s">
        <v>3143</v>
      </c>
      <c r="B579" s="112" t="s">
        <v>2749</v>
      </c>
      <c r="C579" s="92" t="s">
        <v>3145</v>
      </c>
      <c r="D579" s="125" t="s">
        <v>2029</v>
      </c>
      <c r="E579" s="91" t="s">
        <v>2030</v>
      </c>
      <c r="F579" s="1003" t="s">
        <v>2999</v>
      </c>
      <c r="G579" s="1003"/>
      <c r="H579" s="95">
        <v>1</v>
      </c>
    </row>
    <row r="580" spans="1:8">
      <c r="A580" s="91" t="s">
        <v>3143</v>
      </c>
      <c r="B580" s="112" t="s">
        <v>2749</v>
      </c>
      <c r="C580" s="92" t="s">
        <v>3145</v>
      </c>
      <c r="D580" s="125" t="s">
        <v>2032</v>
      </c>
      <c r="E580" s="91" t="s">
        <v>2033</v>
      </c>
      <c r="F580" s="1003" t="s">
        <v>2999</v>
      </c>
      <c r="G580" s="1003"/>
      <c r="H580" s="95">
        <v>1</v>
      </c>
    </row>
    <row r="581" spans="1:8">
      <c r="A581" s="91" t="s">
        <v>3143</v>
      </c>
      <c r="B581" s="116" t="s">
        <v>3023</v>
      </c>
      <c r="C581" s="92" t="s">
        <v>3146</v>
      </c>
      <c r="D581" s="125" t="s">
        <v>2035</v>
      </c>
      <c r="E581" s="91" t="s">
        <v>2036</v>
      </c>
      <c r="F581" s="1003" t="s">
        <v>2999</v>
      </c>
      <c r="G581" s="1003"/>
      <c r="H581" s="95">
        <v>1</v>
      </c>
    </row>
    <row r="582" spans="1:8">
      <c r="A582" s="91" t="s">
        <v>3143</v>
      </c>
      <c r="B582" s="112" t="s">
        <v>2749</v>
      </c>
      <c r="C582" s="92" t="s">
        <v>3147</v>
      </c>
      <c r="D582" s="125" t="s">
        <v>2038</v>
      </c>
      <c r="E582" s="91" t="s">
        <v>2039</v>
      </c>
      <c r="F582" s="1003" t="s">
        <v>2999</v>
      </c>
      <c r="G582" s="1003"/>
      <c r="H582" s="95">
        <v>1</v>
      </c>
    </row>
    <row r="583" spans="1:8">
      <c r="A583" s="91" t="s">
        <v>3143</v>
      </c>
      <c r="B583" s="112" t="s">
        <v>2749</v>
      </c>
      <c r="C583" s="92" t="s">
        <v>3148</v>
      </c>
      <c r="D583" s="125" t="s">
        <v>2041</v>
      </c>
      <c r="E583" s="91" t="s">
        <v>2042</v>
      </c>
      <c r="F583" s="1003" t="s">
        <v>2999</v>
      </c>
      <c r="G583" s="1003"/>
      <c r="H583" s="95">
        <v>1</v>
      </c>
    </row>
    <row r="584" spans="1:8">
      <c r="A584" s="91" t="s">
        <v>3143</v>
      </c>
      <c r="B584" s="112" t="s">
        <v>2749</v>
      </c>
      <c r="C584" s="92" t="s">
        <v>3148</v>
      </c>
      <c r="D584" s="125" t="s">
        <v>2044</v>
      </c>
      <c r="E584" s="91" t="s">
        <v>2045</v>
      </c>
      <c r="F584" s="1003" t="s">
        <v>2999</v>
      </c>
      <c r="G584" s="1003"/>
      <c r="H584" s="95">
        <v>1</v>
      </c>
    </row>
    <row r="585" spans="1:8">
      <c r="A585" s="91" t="s">
        <v>3143</v>
      </c>
      <c r="B585" s="116" t="s">
        <v>3023</v>
      </c>
      <c r="C585" s="92" t="s">
        <v>3149</v>
      </c>
      <c r="D585" s="125" t="s">
        <v>2047</v>
      </c>
      <c r="E585" s="91" t="s">
        <v>2048</v>
      </c>
      <c r="F585" s="1003" t="s">
        <v>2999</v>
      </c>
      <c r="G585" s="1003"/>
      <c r="H585" s="95">
        <v>1</v>
      </c>
    </row>
    <row r="586" spans="1:8">
      <c r="A586" s="91" t="s">
        <v>3143</v>
      </c>
      <c r="B586" s="112" t="s">
        <v>2749</v>
      </c>
      <c r="C586" s="92" t="s">
        <v>3150</v>
      </c>
      <c r="D586" s="125" t="s">
        <v>2050</v>
      </c>
      <c r="E586" s="91" t="s">
        <v>2051</v>
      </c>
      <c r="F586" s="1003" t="s">
        <v>2999</v>
      </c>
      <c r="G586" s="1003"/>
      <c r="H586" s="95">
        <v>1</v>
      </c>
    </row>
    <row r="587" spans="1:8">
      <c r="A587" s="91" t="s">
        <v>3143</v>
      </c>
      <c r="B587" s="112" t="s">
        <v>2749</v>
      </c>
      <c r="C587" s="92" t="s">
        <v>3151</v>
      </c>
      <c r="D587" s="125" t="s">
        <v>2053</v>
      </c>
      <c r="E587" s="91" t="s">
        <v>2054</v>
      </c>
      <c r="F587" s="1003" t="s">
        <v>2999</v>
      </c>
      <c r="G587" s="1003"/>
      <c r="H587" s="95">
        <v>1</v>
      </c>
    </row>
    <row r="588" spans="1:8">
      <c r="A588" s="91" t="s">
        <v>3152</v>
      </c>
      <c r="B588" s="116" t="s">
        <v>3023</v>
      </c>
      <c r="C588" s="92" t="s">
        <v>3153</v>
      </c>
      <c r="D588" s="125" t="s">
        <v>2056</v>
      </c>
      <c r="E588" s="91" t="s">
        <v>2057</v>
      </c>
      <c r="F588" s="1003" t="s">
        <v>2999</v>
      </c>
      <c r="G588" s="1003"/>
      <c r="H588" s="95">
        <v>1</v>
      </c>
    </row>
    <row r="589" spans="1:8">
      <c r="A589" s="91" t="s">
        <v>3152</v>
      </c>
      <c r="B589" s="116" t="s">
        <v>3023</v>
      </c>
      <c r="C589" s="92" t="s">
        <v>3154</v>
      </c>
      <c r="D589" s="125" t="s">
        <v>2060</v>
      </c>
      <c r="E589" s="91" t="s">
        <v>2061</v>
      </c>
      <c r="F589" s="1003" t="s">
        <v>2999</v>
      </c>
      <c r="G589" s="1003"/>
      <c r="H589" s="95">
        <v>1</v>
      </c>
    </row>
    <row r="590" spans="1:8">
      <c r="A590" s="91" t="s">
        <v>3152</v>
      </c>
      <c r="B590" s="116" t="s">
        <v>3023</v>
      </c>
      <c r="C590" s="92" t="s">
        <v>3155</v>
      </c>
      <c r="D590" s="125" t="s">
        <v>2064</v>
      </c>
      <c r="E590" s="91" t="s">
        <v>2065</v>
      </c>
      <c r="F590" s="1003" t="s">
        <v>2999</v>
      </c>
      <c r="G590" s="1003"/>
      <c r="H590" s="95">
        <v>1</v>
      </c>
    </row>
    <row r="591" spans="1:8">
      <c r="A591" s="91" t="s">
        <v>3152</v>
      </c>
      <c r="B591" s="116" t="s">
        <v>3023</v>
      </c>
      <c r="C591" s="92" t="s">
        <v>3156</v>
      </c>
      <c r="D591" s="125" t="s">
        <v>2068</v>
      </c>
      <c r="E591" s="91" t="s">
        <v>2069</v>
      </c>
      <c r="F591" s="1003" t="s">
        <v>2999</v>
      </c>
      <c r="G591" s="1003"/>
      <c r="H591" s="95">
        <v>1</v>
      </c>
    </row>
    <row r="592" spans="1:8">
      <c r="A592" s="91" t="s">
        <v>3152</v>
      </c>
      <c r="B592" s="116" t="s">
        <v>3023</v>
      </c>
      <c r="C592" s="92" t="s">
        <v>3157</v>
      </c>
      <c r="D592" s="125" t="s">
        <v>2072</v>
      </c>
      <c r="E592" s="91" t="s">
        <v>2073</v>
      </c>
      <c r="F592" s="1003" t="s">
        <v>2999</v>
      </c>
      <c r="G592" s="1003"/>
      <c r="H592" s="95">
        <v>1</v>
      </c>
    </row>
    <row r="593" spans="1:8">
      <c r="A593" s="91" t="s">
        <v>3152</v>
      </c>
      <c r="B593" s="116" t="s">
        <v>3023</v>
      </c>
      <c r="C593" s="92" t="s">
        <v>3158</v>
      </c>
      <c r="D593" s="125" t="s">
        <v>2076</v>
      </c>
      <c r="E593" s="91" t="s">
        <v>2077</v>
      </c>
      <c r="F593" s="1003" t="s">
        <v>2999</v>
      </c>
      <c r="G593" s="1003"/>
      <c r="H593" s="95">
        <v>1</v>
      </c>
    </row>
    <row r="594" spans="1:8">
      <c r="A594" s="91" t="s">
        <v>3152</v>
      </c>
      <c r="B594" s="116" t="s">
        <v>3023</v>
      </c>
      <c r="C594" s="92" t="s">
        <v>3159</v>
      </c>
      <c r="D594" s="125" t="s">
        <v>2080</v>
      </c>
      <c r="E594" s="91" t="s">
        <v>2081</v>
      </c>
      <c r="F594" s="1003" t="s">
        <v>2999</v>
      </c>
      <c r="G594" s="1003"/>
      <c r="H594" s="95">
        <v>1</v>
      </c>
    </row>
    <row r="595" spans="1:8">
      <c r="A595" s="91" t="s">
        <v>3152</v>
      </c>
      <c r="B595" s="116" t="s">
        <v>3023</v>
      </c>
      <c r="C595" s="92" t="s">
        <v>3160</v>
      </c>
      <c r="D595" s="125" t="s">
        <v>2084</v>
      </c>
      <c r="E595" s="91" t="s">
        <v>2085</v>
      </c>
      <c r="F595" s="1003" t="s">
        <v>2999</v>
      </c>
      <c r="G595" s="1003"/>
      <c r="H595" s="95">
        <v>1</v>
      </c>
    </row>
    <row r="596" spans="1:8">
      <c r="A596" s="91" t="s">
        <v>3152</v>
      </c>
      <c r="B596" s="116" t="s">
        <v>3023</v>
      </c>
      <c r="C596" s="92" t="s">
        <v>3161</v>
      </c>
      <c r="D596" s="125" t="s">
        <v>2088</v>
      </c>
      <c r="E596" s="91" t="s">
        <v>2089</v>
      </c>
      <c r="F596" s="1003" t="s">
        <v>2999</v>
      </c>
      <c r="G596" s="1003"/>
      <c r="H596" s="95">
        <v>1</v>
      </c>
    </row>
    <row r="597" spans="1:8">
      <c r="A597" s="91" t="s">
        <v>3152</v>
      </c>
      <c r="B597" s="116" t="s">
        <v>3023</v>
      </c>
      <c r="C597" s="92" t="s">
        <v>3162</v>
      </c>
      <c r="D597" s="125" t="s">
        <v>2092</v>
      </c>
      <c r="E597" s="91" t="s">
        <v>2093</v>
      </c>
      <c r="F597" s="1003" t="s">
        <v>2999</v>
      </c>
      <c r="G597" s="1003"/>
      <c r="H597" s="95">
        <v>1</v>
      </c>
    </row>
    <row r="598" spans="1:8">
      <c r="A598" s="91" t="s">
        <v>3152</v>
      </c>
      <c r="B598" s="116" t="s">
        <v>3023</v>
      </c>
      <c r="C598" s="92" t="s">
        <v>3163</v>
      </c>
      <c r="D598" s="125" t="s">
        <v>2096</v>
      </c>
      <c r="E598" s="91" t="s">
        <v>2097</v>
      </c>
      <c r="F598" s="1003" t="s">
        <v>2999</v>
      </c>
      <c r="G598" s="1003"/>
      <c r="H598" s="95">
        <v>1</v>
      </c>
    </row>
    <row r="599" spans="1:8">
      <c r="A599" s="91" t="s">
        <v>3152</v>
      </c>
      <c r="B599" s="116" t="s">
        <v>3023</v>
      </c>
      <c r="C599" s="92" t="s">
        <v>3164</v>
      </c>
      <c r="D599" s="125" t="s">
        <v>2100</v>
      </c>
      <c r="E599" s="91" t="s">
        <v>2101</v>
      </c>
      <c r="F599" s="1003" t="s">
        <v>2999</v>
      </c>
      <c r="G599" s="1003"/>
      <c r="H599" s="95">
        <v>1</v>
      </c>
    </row>
    <row r="600" spans="1:8">
      <c r="A600" s="91" t="s">
        <v>3152</v>
      </c>
      <c r="B600" s="116" t="s">
        <v>3023</v>
      </c>
      <c r="C600" s="92" t="s">
        <v>3165</v>
      </c>
      <c r="D600" s="125" t="s">
        <v>2104</v>
      </c>
      <c r="E600" s="91" t="s">
        <v>2105</v>
      </c>
      <c r="F600" s="1003" t="s">
        <v>2999</v>
      </c>
      <c r="G600" s="1003"/>
      <c r="H600" s="95">
        <v>1</v>
      </c>
    </row>
    <row r="601" spans="1:8">
      <c r="A601" s="91" t="s">
        <v>3152</v>
      </c>
      <c r="B601" s="112" t="s">
        <v>2749</v>
      </c>
      <c r="C601" s="92" t="s">
        <v>3166</v>
      </c>
      <c r="D601" s="125" t="s">
        <v>2108</v>
      </c>
      <c r="E601" s="91" t="s">
        <v>2109</v>
      </c>
      <c r="F601" s="1003" t="s">
        <v>2999</v>
      </c>
      <c r="G601" s="1003"/>
      <c r="H601" s="95">
        <v>1</v>
      </c>
    </row>
    <row r="602" spans="1:8">
      <c r="A602" s="91" t="s">
        <v>3152</v>
      </c>
      <c r="B602" s="112" t="s">
        <v>2749</v>
      </c>
      <c r="C602" s="92" t="s">
        <v>3167</v>
      </c>
      <c r="D602" s="125" t="s">
        <v>2111</v>
      </c>
      <c r="E602" s="91" t="s">
        <v>2112</v>
      </c>
      <c r="F602" s="1003" t="s">
        <v>2999</v>
      </c>
      <c r="G602" s="1003"/>
      <c r="H602" s="95">
        <v>1</v>
      </c>
    </row>
    <row r="603" spans="1:8">
      <c r="A603" s="91" t="s">
        <v>3152</v>
      </c>
      <c r="B603" s="112" t="s">
        <v>2749</v>
      </c>
      <c r="C603" s="92" t="s">
        <v>3168</v>
      </c>
      <c r="D603" s="125" t="s">
        <v>2114</v>
      </c>
      <c r="E603" s="91" t="s">
        <v>2115</v>
      </c>
      <c r="F603" s="1003" t="s">
        <v>2999</v>
      </c>
      <c r="G603" s="1003"/>
      <c r="H603" s="95">
        <v>1</v>
      </c>
    </row>
    <row r="604" spans="1:8">
      <c r="A604" s="91" t="s">
        <v>3152</v>
      </c>
      <c r="B604" s="112" t="s">
        <v>2749</v>
      </c>
      <c r="C604" s="92" t="s">
        <v>3169</v>
      </c>
      <c r="D604" s="125" t="s">
        <v>2117</v>
      </c>
      <c r="E604" s="91" t="s">
        <v>2118</v>
      </c>
      <c r="F604" s="1003" t="s">
        <v>2999</v>
      </c>
      <c r="G604" s="1003"/>
      <c r="H604" s="95">
        <v>1</v>
      </c>
    </row>
    <row r="605" spans="1:8">
      <c r="A605" s="91" t="s">
        <v>3152</v>
      </c>
      <c r="B605" s="112" t="s">
        <v>2749</v>
      </c>
      <c r="C605" s="92" t="s">
        <v>3170</v>
      </c>
      <c r="D605" s="125" t="s">
        <v>2120</v>
      </c>
      <c r="E605" s="91" t="s">
        <v>2121</v>
      </c>
      <c r="F605" s="1003" t="s">
        <v>2999</v>
      </c>
      <c r="G605" s="1003"/>
      <c r="H605" s="95">
        <v>1</v>
      </c>
    </row>
    <row r="606" spans="1:8">
      <c r="A606" s="91" t="s">
        <v>3152</v>
      </c>
      <c r="B606" s="112" t="s">
        <v>2749</v>
      </c>
      <c r="C606" s="92" t="s">
        <v>3171</v>
      </c>
      <c r="D606" s="125" t="s">
        <v>2123</v>
      </c>
      <c r="E606" s="91" t="s">
        <v>2124</v>
      </c>
      <c r="F606" s="1003" t="s">
        <v>2999</v>
      </c>
      <c r="G606" s="1003"/>
      <c r="H606" s="95">
        <v>1</v>
      </c>
    </row>
    <row r="607" spans="1:8">
      <c r="A607" s="91" t="s">
        <v>3152</v>
      </c>
      <c r="B607" s="112" t="s">
        <v>2749</v>
      </c>
      <c r="C607" s="92" t="s">
        <v>3172</v>
      </c>
      <c r="D607" s="125" t="s">
        <v>2126</v>
      </c>
      <c r="E607" s="91" t="s">
        <v>2127</v>
      </c>
      <c r="F607" s="1003" t="s">
        <v>2999</v>
      </c>
      <c r="G607" s="1003"/>
      <c r="H607" s="95">
        <v>1</v>
      </c>
    </row>
    <row r="608" spans="1:8">
      <c r="A608" s="91" t="s">
        <v>3152</v>
      </c>
      <c r="B608" s="112" t="s">
        <v>2749</v>
      </c>
      <c r="C608" s="92" t="s">
        <v>3173</v>
      </c>
      <c r="D608" s="125" t="s">
        <v>2129</v>
      </c>
      <c r="E608" s="91" t="s">
        <v>2130</v>
      </c>
      <c r="F608" s="1003" t="s">
        <v>2999</v>
      </c>
      <c r="G608" s="1003"/>
      <c r="H608" s="95">
        <v>1</v>
      </c>
    </row>
    <row r="609" spans="1:8">
      <c r="A609" s="91" t="s">
        <v>3152</v>
      </c>
      <c r="B609" s="112" t="s">
        <v>2749</v>
      </c>
      <c r="C609" s="92" t="s">
        <v>3174</v>
      </c>
      <c r="D609" s="125" t="s">
        <v>2132</v>
      </c>
      <c r="E609" s="91" t="s">
        <v>2133</v>
      </c>
      <c r="F609" s="1003" t="s">
        <v>2999</v>
      </c>
      <c r="G609" s="1003"/>
      <c r="H609" s="95">
        <v>1</v>
      </c>
    </row>
    <row r="610" spans="1:8">
      <c r="A610" s="91" t="s">
        <v>3152</v>
      </c>
      <c r="B610" s="112" t="s">
        <v>2749</v>
      </c>
      <c r="C610" s="92" t="s">
        <v>3175</v>
      </c>
      <c r="D610" s="125" t="s">
        <v>2135</v>
      </c>
      <c r="E610" s="91" t="s">
        <v>2136</v>
      </c>
      <c r="F610" s="1003" t="s">
        <v>2999</v>
      </c>
      <c r="G610" s="1003"/>
      <c r="H610" s="95">
        <v>1</v>
      </c>
    </row>
    <row r="611" spans="1:8">
      <c r="A611" s="91" t="s">
        <v>3152</v>
      </c>
      <c r="B611" s="112" t="s">
        <v>2749</v>
      </c>
      <c r="C611" s="92" t="s">
        <v>3176</v>
      </c>
      <c r="D611" s="125" t="s">
        <v>2138</v>
      </c>
      <c r="E611" s="91" t="s">
        <v>2139</v>
      </c>
      <c r="F611" s="1003" t="s">
        <v>2999</v>
      </c>
      <c r="G611" s="1003"/>
      <c r="H611" s="95">
        <v>1</v>
      </c>
    </row>
    <row r="612" spans="1:8">
      <c r="A612" s="91" t="s">
        <v>3152</v>
      </c>
      <c r="B612" s="112" t="s">
        <v>2749</v>
      </c>
      <c r="C612" s="92" t="s">
        <v>3177</v>
      </c>
      <c r="D612" s="125" t="s">
        <v>2141</v>
      </c>
      <c r="E612" s="91" t="s">
        <v>2142</v>
      </c>
      <c r="F612" s="1003" t="s">
        <v>2999</v>
      </c>
      <c r="G612" s="1003"/>
      <c r="H612" s="95">
        <v>1</v>
      </c>
    </row>
    <row r="613" spans="1:8">
      <c r="A613" s="91" t="s">
        <v>3152</v>
      </c>
      <c r="B613" s="112" t="s">
        <v>2749</v>
      </c>
      <c r="C613" s="92" t="s">
        <v>3178</v>
      </c>
      <c r="D613" s="125" t="s">
        <v>2144</v>
      </c>
      <c r="E613" s="91" t="s">
        <v>2145</v>
      </c>
      <c r="F613" s="1003" t="s">
        <v>2999</v>
      </c>
      <c r="G613" s="1003"/>
      <c r="H613" s="95">
        <v>1</v>
      </c>
    </row>
    <row r="614" spans="1:8">
      <c r="A614" s="91" t="s">
        <v>3152</v>
      </c>
      <c r="B614" s="112" t="s">
        <v>2749</v>
      </c>
      <c r="C614" s="92" t="s">
        <v>3179</v>
      </c>
      <c r="D614" s="125" t="s">
        <v>2147</v>
      </c>
      <c r="E614" s="91" t="s">
        <v>2148</v>
      </c>
      <c r="F614" s="1003" t="s">
        <v>2999</v>
      </c>
      <c r="G614" s="1003"/>
      <c r="H614" s="95">
        <v>1</v>
      </c>
    </row>
    <row r="615" spans="1:8">
      <c r="A615" s="91" t="s">
        <v>3152</v>
      </c>
      <c r="B615" s="112" t="s">
        <v>2749</v>
      </c>
      <c r="C615" s="92" t="s">
        <v>3180</v>
      </c>
      <c r="D615" s="125" t="s">
        <v>2150</v>
      </c>
      <c r="E615" s="91" t="s">
        <v>2151</v>
      </c>
      <c r="F615" s="1003" t="s">
        <v>2999</v>
      </c>
      <c r="G615" s="1003"/>
      <c r="H615" s="95">
        <v>1</v>
      </c>
    </row>
    <row r="616" spans="1:8">
      <c r="A616" s="91" t="s">
        <v>3152</v>
      </c>
      <c r="B616" s="112" t="s">
        <v>2749</v>
      </c>
      <c r="C616" s="92" t="s">
        <v>3181</v>
      </c>
      <c r="D616" s="125" t="s">
        <v>2153</v>
      </c>
      <c r="E616" s="91" t="s">
        <v>2154</v>
      </c>
      <c r="F616" s="1003" t="s">
        <v>2999</v>
      </c>
      <c r="G616" s="1003"/>
      <c r="H616" s="95">
        <v>1</v>
      </c>
    </row>
    <row r="617" spans="1:8">
      <c r="A617" s="91" t="s">
        <v>3152</v>
      </c>
      <c r="B617" s="112" t="s">
        <v>2749</v>
      </c>
      <c r="C617" s="92" t="s">
        <v>3182</v>
      </c>
      <c r="D617" s="125" t="s">
        <v>2156</v>
      </c>
      <c r="E617" s="91" t="s">
        <v>2157</v>
      </c>
      <c r="F617" s="1003" t="s">
        <v>2999</v>
      </c>
      <c r="G617" s="1003"/>
      <c r="H617" s="95">
        <v>1</v>
      </c>
    </row>
    <row r="618" spans="1:8">
      <c r="A618" s="91" t="s">
        <v>3152</v>
      </c>
      <c r="B618" s="116" t="s">
        <v>3023</v>
      </c>
      <c r="C618" s="92" t="s">
        <v>3183</v>
      </c>
      <c r="D618" s="125" t="s">
        <v>2159</v>
      </c>
      <c r="E618" s="91" t="s">
        <v>2160</v>
      </c>
      <c r="F618" s="1003" t="s">
        <v>2999</v>
      </c>
      <c r="G618" s="1003"/>
      <c r="H618" s="95">
        <v>1</v>
      </c>
    </row>
    <row r="619" spans="1:8">
      <c r="A619" s="91" t="s">
        <v>3152</v>
      </c>
      <c r="B619" s="116" t="s">
        <v>3023</v>
      </c>
      <c r="C619" s="92" t="s">
        <v>3184</v>
      </c>
      <c r="D619" s="125" t="s">
        <v>2163</v>
      </c>
      <c r="E619" s="91" t="s">
        <v>2164</v>
      </c>
      <c r="F619" s="1003" t="s">
        <v>2999</v>
      </c>
      <c r="G619" s="1003"/>
      <c r="H619" s="95">
        <v>1</v>
      </c>
    </row>
    <row r="620" spans="1:8">
      <c r="A620" s="91" t="s">
        <v>3152</v>
      </c>
      <c r="B620" s="116" t="s">
        <v>3023</v>
      </c>
      <c r="C620" s="92" t="s">
        <v>3185</v>
      </c>
      <c r="D620" s="125" t="s">
        <v>2167</v>
      </c>
      <c r="E620" s="91" t="s">
        <v>2168</v>
      </c>
      <c r="F620" s="1003" t="s">
        <v>2999</v>
      </c>
      <c r="G620" s="1003"/>
      <c r="H620" s="95">
        <v>1</v>
      </c>
    </row>
    <row r="621" spans="1:8">
      <c r="A621" s="91" t="s">
        <v>3152</v>
      </c>
      <c r="B621" s="116" t="s">
        <v>3023</v>
      </c>
      <c r="C621" s="92" t="s">
        <v>3186</v>
      </c>
      <c r="D621" s="125" t="s">
        <v>2171</v>
      </c>
      <c r="E621" s="91" t="s">
        <v>2172</v>
      </c>
      <c r="F621" s="1003" t="s">
        <v>2999</v>
      </c>
      <c r="G621" s="1003"/>
      <c r="H621" s="95">
        <v>1</v>
      </c>
    </row>
    <row r="622" spans="1:8">
      <c r="A622" s="91" t="s">
        <v>3152</v>
      </c>
      <c r="B622" s="116" t="s">
        <v>3023</v>
      </c>
      <c r="C622" s="92" t="s">
        <v>3187</v>
      </c>
      <c r="D622" s="125" t="s">
        <v>2175</v>
      </c>
      <c r="E622" s="91" t="s">
        <v>2176</v>
      </c>
      <c r="F622" s="1003" t="s">
        <v>2999</v>
      </c>
      <c r="G622" s="1003"/>
      <c r="H622" s="95">
        <v>1</v>
      </c>
    </row>
    <row r="623" spans="1:8">
      <c r="A623" s="91" t="s">
        <v>3152</v>
      </c>
      <c r="B623" s="116" t="s">
        <v>3023</v>
      </c>
      <c r="C623" s="92" t="s">
        <v>3188</v>
      </c>
      <c r="D623" s="125" t="s">
        <v>2179</v>
      </c>
      <c r="E623" s="91" t="s">
        <v>2180</v>
      </c>
      <c r="F623" s="1003" t="s">
        <v>2999</v>
      </c>
      <c r="G623" s="1003"/>
      <c r="H623" s="95">
        <v>1</v>
      </c>
    </row>
    <row r="624" spans="1:8">
      <c r="A624" s="91" t="s">
        <v>3152</v>
      </c>
      <c r="B624" s="116" t="s">
        <v>3023</v>
      </c>
      <c r="C624" s="92" t="s">
        <v>3189</v>
      </c>
      <c r="D624" s="125" t="s">
        <v>2183</v>
      </c>
      <c r="E624" s="91" t="s">
        <v>2184</v>
      </c>
      <c r="F624" s="1003" t="s">
        <v>2999</v>
      </c>
      <c r="G624" s="1003"/>
      <c r="H624" s="95">
        <v>1</v>
      </c>
    </row>
    <row r="625" spans="1:8">
      <c r="A625" s="91" t="s">
        <v>3152</v>
      </c>
      <c r="B625" s="116" t="s">
        <v>3023</v>
      </c>
      <c r="C625" s="92" t="s">
        <v>3190</v>
      </c>
      <c r="D625" s="125" t="s">
        <v>2187</v>
      </c>
      <c r="E625" s="91" t="s">
        <v>2188</v>
      </c>
      <c r="F625" s="1003" t="s">
        <v>2999</v>
      </c>
      <c r="G625" s="1003"/>
      <c r="H625" s="95">
        <v>1</v>
      </c>
    </row>
    <row r="626" spans="1:8">
      <c r="A626" s="91" t="s">
        <v>3152</v>
      </c>
      <c r="B626" s="116" t="s">
        <v>3023</v>
      </c>
      <c r="C626" s="92" t="s">
        <v>3191</v>
      </c>
      <c r="D626" s="125" t="s">
        <v>2191</v>
      </c>
      <c r="E626" s="91" t="s">
        <v>2192</v>
      </c>
      <c r="F626" s="1003" t="s">
        <v>2999</v>
      </c>
      <c r="G626" s="1003"/>
      <c r="H626" s="95">
        <v>1</v>
      </c>
    </row>
    <row r="627" spans="1:8">
      <c r="A627" s="91" t="s">
        <v>3152</v>
      </c>
      <c r="B627" s="112" t="s">
        <v>2749</v>
      </c>
      <c r="C627" s="92" t="s">
        <v>3192</v>
      </c>
      <c r="D627" s="125" t="s">
        <v>2195</v>
      </c>
      <c r="E627" s="91" t="s">
        <v>2196</v>
      </c>
      <c r="F627" s="1003" t="s">
        <v>2999</v>
      </c>
      <c r="G627" s="1003"/>
      <c r="H627" s="95">
        <v>1</v>
      </c>
    </row>
    <row r="628" spans="1:8">
      <c r="A628" s="91" t="s">
        <v>3152</v>
      </c>
      <c r="B628" s="112" t="s">
        <v>2749</v>
      </c>
      <c r="C628" s="92" t="s">
        <v>3193</v>
      </c>
      <c r="D628" s="125" t="s">
        <v>2198</v>
      </c>
      <c r="E628" s="91" t="s">
        <v>2199</v>
      </c>
      <c r="F628" s="1003" t="s">
        <v>2999</v>
      </c>
      <c r="G628" s="1003"/>
      <c r="H628" s="95">
        <v>1</v>
      </c>
    </row>
    <row r="629" spans="1:8">
      <c r="A629" s="91" t="s">
        <v>3152</v>
      </c>
      <c r="B629" s="112" t="s">
        <v>2749</v>
      </c>
      <c r="C629" s="92" t="s">
        <v>3194</v>
      </c>
      <c r="D629" s="125" t="s">
        <v>2201</v>
      </c>
      <c r="E629" s="91" t="s">
        <v>2202</v>
      </c>
      <c r="F629" s="1003" t="s">
        <v>2999</v>
      </c>
      <c r="G629" s="1003"/>
      <c r="H629" s="95">
        <v>1</v>
      </c>
    </row>
    <row r="630" spans="1:8">
      <c r="A630" s="91" t="s">
        <v>3152</v>
      </c>
      <c r="B630" s="112" t="s">
        <v>2749</v>
      </c>
      <c r="C630" s="92" t="s">
        <v>3195</v>
      </c>
      <c r="D630" s="125" t="s">
        <v>2204</v>
      </c>
      <c r="E630" s="91" t="s">
        <v>2205</v>
      </c>
      <c r="F630" s="1003" t="s">
        <v>2999</v>
      </c>
      <c r="G630" s="1003"/>
      <c r="H630" s="95">
        <v>1</v>
      </c>
    </row>
    <row r="631" spans="1:8">
      <c r="A631" s="91" t="s">
        <v>3152</v>
      </c>
      <c r="B631" s="112" t="s">
        <v>2749</v>
      </c>
      <c r="C631" s="92" t="s">
        <v>3196</v>
      </c>
      <c r="D631" s="125" t="s">
        <v>2207</v>
      </c>
      <c r="E631" s="91" t="s">
        <v>2208</v>
      </c>
      <c r="F631" s="1003" t="s">
        <v>2999</v>
      </c>
      <c r="G631" s="1003"/>
      <c r="H631" s="95">
        <v>1</v>
      </c>
    </row>
    <row r="632" spans="1:8">
      <c r="A632" s="91" t="s">
        <v>3152</v>
      </c>
      <c r="B632" s="112" t="s">
        <v>2749</v>
      </c>
      <c r="C632" s="92" t="s">
        <v>3197</v>
      </c>
      <c r="D632" s="125" t="s">
        <v>2210</v>
      </c>
      <c r="E632" s="91" t="s">
        <v>2211</v>
      </c>
      <c r="F632" s="1003" t="s">
        <v>2999</v>
      </c>
      <c r="G632" s="1003"/>
      <c r="H632" s="95">
        <v>1</v>
      </c>
    </row>
    <row r="633" spans="1:8">
      <c r="A633" s="91" t="s">
        <v>3152</v>
      </c>
      <c r="B633" s="112" t="s">
        <v>2749</v>
      </c>
      <c r="C633" s="92" t="s">
        <v>3198</v>
      </c>
      <c r="D633" s="125" t="s">
        <v>2213</v>
      </c>
      <c r="E633" s="91" t="s">
        <v>2214</v>
      </c>
      <c r="F633" s="1003" t="s">
        <v>2999</v>
      </c>
      <c r="G633" s="1003"/>
      <c r="H633" s="95">
        <v>1</v>
      </c>
    </row>
    <row r="634" spans="1:8">
      <c r="A634" s="91" t="s">
        <v>3152</v>
      </c>
      <c r="B634" s="112" t="s">
        <v>2749</v>
      </c>
      <c r="C634" s="92" t="s">
        <v>3199</v>
      </c>
      <c r="D634" s="125" t="s">
        <v>2216</v>
      </c>
      <c r="E634" s="91" t="s">
        <v>2217</v>
      </c>
      <c r="F634" s="1003" t="s">
        <v>2999</v>
      </c>
      <c r="G634" s="1003"/>
      <c r="H634" s="95">
        <v>1</v>
      </c>
    </row>
    <row r="635" spans="1:8">
      <c r="A635" s="91" t="s">
        <v>3152</v>
      </c>
      <c r="B635" s="112" t="s">
        <v>2749</v>
      </c>
      <c r="C635" s="92" t="s">
        <v>3200</v>
      </c>
      <c r="D635" s="125" t="s">
        <v>2219</v>
      </c>
      <c r="E635" s="91" t="s">
        <v>2220</v>
      </c>
      <c r="F635" s="1003" t="s">
        <v>2999</v>
      </c>
      <c r="G635" s="1003"/>
      <c r="H635" s="95">
        <v>1</v>
      </c>
    </row>
    <row r="636" spans="1:8">
      <c r="A636" s="91" t="s">
        <v>3152</v>
      </c>
      <c r="B636" s="112" t="s">
        <v>2749</v>
      </c>
      <c r="C636" s="92" t="s">
        <v>3201</v>
      </c>
      <c r="D636" s="125" t="s">
        <v>2222</v>
      </c>
      <c r="E636" s="91" t="s">
        <v>2223</v>
      </c>
      <c r="F636" s="1003" t="s">
        <v>2999</v>
      </c>
      <c r="G636" s="1003"/>
      <c r="H636" s="95">
        <v>1</v>
      </c>
    </row>
    <row r="637" spans="1:8">
      <c r="A637" s="91" t="s">
        <v>3152</v>
      </c>
      <c r="B637" s="112" t="s">
        <v>2749</v>
      </c>
      <c r="C637" s="92" t="s">
        <v>3202</v>
      </c>
      <c r="D637" s="125" t="s">
        <v>2225</v>
      </c>
      <c r="E637" s="91" t="s">
        <v>2226</v>
      </c>
      <c r="F637" s="1003" t="s">
        <v>2999</v>
      </c>
      <c r="G637" s="1003"/>
      <c r="H637" s="95">
        <v>1</v>
      </c>
    </row>
    <row r="638" spans="1:8">
      <c r="A638" s="91" t="s">
        <v>3152</v>
      </c>
      <c r="B638" s="112" t="s">
        <v>2749</v>
      </c>
      <c r="C638" s="92" t="s">
        <v>3203</v>
      </c>
      <c r="D638" s="125" t="s">
        <v>2228</v>
      </c>
      <c r="E638" s="91" t="s">
        <v>2229</v>
      </c>
      <c r="F638" s="1003" t="s">
        <v>2999</v>
      </c>
      <c r="G638" s="1003"/>
      <c r="H638" s="95">
        <v>1</v>
      </c>
    </row>
    <row r="639" spans="1:8">
      <c r="A639" s="91" t="s">
        <v>3152</v>
      </c>
      <c r="B639" s="112" t="s">
        <v>2749</v>
      </c>
      <c r="C639" s="92" t="s">
        <v>3204</v>
      </c>
      <c r="D639" s="125" t="s">
        <v>2231</v>
      </c>
      <c r="E639" s="91" t="s">
        <v>2232</v>
      </c>
      <c r="F639" s="1003" t="s">
        <v>2999</v>
      </c>
      <c r="G639" s="1003"/>
      <c r="H639" s="95">
        <v>1</v>
      </c>
    </row>
    <row r="640" spans="1:8">
      <c r="A640" s="91" t="s">
        <v>3152</v>
      </c>
      <c r="B640" s="112" t="s">
        <v>2749</v>
      </c>
      <c r="C640" s="92" t="s">
        <v>3205</v>
      </c>
      <c r="D640" s="125" t="s">
        <v>2234</v>
      </c>
      <c r="E640" s="91" t="s">
        <v>2235</v>
      </c>
      <c r="F640" s="1003" t="s">
        <v>2999</v>
      </c>
      <c r="G640" s="1003"/>
      <c r="H640" s="95">
        <v>1</v>
      </c>
    </row>
    <row r="641" spans="1:8">
      <c r="A641" s="91" t="s">
        <v>3152</v>
      </c>
      <c r="B641" s="112" t="s">
        <v>2749</v>
      </c>
      <c r="C641" s="92" t="s">
        <v>3206</v>
      </c>
      <c r="D641" s="125" t="s">
        <v>2237</v>
      </c>
      <c r="E641" s="91" t="s">
        <v>2238</v>
      </c>
      <c r="F641" s="1003" t="s">
        <v>2999</v>
      </c>
      <c r="G641" s="1003"/>
      <c r="H641" s="95">
        <v>1</v>
      </c>
    </row>
    <row r="642" spans="1:8">
      <c r="A642" s="91" t="s">
        <v>3152</v>
      </c>
      <c r="B642" s="112" t="s">
        <v>2749</v>
      </c>
      <c r="C642" s="92" t="s">
        <v>3207</v>
      </c>
      <c r="D642" s="125" t="s">
        <v>2240</v>
      </c>
      <c r="E642" s="91" t="s">
        <v>2241</v>
      </c>
      <c r="F642" s="1003" t="s">
        <v>2999</v>
      </c>
      <c r="G642" s="1003"/>
      <c r="H642" s="95">
        <v>1</v>
      </c>
    </row>
    <row r="643" spans="1:8">
      <c r="A643" s="91" t="s">
        <v>3152</v>
      </c>
      <c r="B643" s="112" t="s">
        <v>2749</v>
      </c>
      <c r="C643" s="92" t="s">
        <v>3208</v>
      </c>
      <c r="D643" s="125" t="s">
        <v>2243</v>
      </c>
      <c r="E643" s="91" t="s">
        <v>2244</v>
      </c>
      <c r="F643" s="1003" t="s">
        <v>2999</v>
      </c>
      <c r="G643" s="1003"/>
      <c r="H643" s="95">
        <v>1</v>
      </c>
    </row>
    <row r="644" spans="1:8">
      <c r="A644" s="91" t="s">
        <v>3152</v>
      </c>
      <c r="B644" s="116" t="s">
        <v>3023</v>
      </c>
      <c r="C644" s="92" t="s">
        <v>3209</v>
      </c>
      <c r="D644" s="125" t="s">
        <v>2246</v>
      </c>
      <c r="E644" s="91" t="s">
        <v>2247</v>
      </c>
      <c r="F644" s="1003" t="s">
        <v>2999</v>
      </c>
      <c r="G644" s="1003"/>
      <c r="H644" s="95">
        <v>1</v>
      </c>
    </row>
    <row r="645" spans="1:8">
      <c r="A645" s="91" t="s">
        <v>3152</v>
      </c>
      <c r="B645" s="116" t="s">
        <v>3023</v>
      </c>
      <c r="C645" s="92" t="s">
        <v>3210</v>
      </c>
      <c r="D645" s="125" t="s">
        <v>2250</v>
      </c>
      <c r="E645" s="91" t="s">
        <v>2251</v>
      </c>
      <c r="F645" s="1003" t="s">
        <v>2999</v>
      </c>
      <c r="G645" s="1003"/>
      <c r="H645" s="95">
        <v>1</v>
      </c>
    </row>
    <row r="646" spans="1:8">
      <c r="A646" s="91" t="s">
        <v>3152</v>
      </c>
      <c r="B646" s="112" t="s">
        <v>2749</v>
      </c>
      <c r="C646" s="92" t="s">
        <v>3211</v>
      </c>
      <c r="D646" s="125" t="s">
        <v>2254</v>
      </c>
      <c r="E646" s="91" t="s">
        <v>2255</v>
      </c>
      <c r="F646" s="1003" t="s">
        <v>2999</v>
      </c>
      <c r="G646" s="1003"/>
      <c r="H646" s="95">
        <v>1</v>
      </c>
    </row>
    <row r="647" spans="1:8">
      <c r="A647" s="91" t="s">
        <v>3152</v>
      </c>
      <c r="B647" s="112" t="s">
        <v>2749</v>
      </c>
      <c r="C647" s="92" t="s">
        <v>3212</v>
      </c>
      <c r="D647" s="125" t="s">
        <v>2257</v>
      </c>
      <c r="E647" s="91" t="s">
        <v>2258</v>
      </c>
      <c r="F647" s="1003" t="s">
        <v>2999</v>
      </c>
      <c r="G647" s="1003"/>
      <c r="H647" s="95">
        <v>1</v>
      </c>
    </row>
    <row r="648" spans="1:8">
      <c r="A648" s="91" t="s">
        <v>3152</v>
      </c>
      <c r="B648" s="112" t="s">
        <v>2749</v>
      </c>
      <c r="C648" s="92" t="s">
        <v>3213</v>
      </c>
      <c r="D648" s="125" t="s">
        <v>2260</v>
      </c>
      <c r="E648" s="91" t="s">
        <v>2261</v>
      </c>
      <c r="F648" s="1003" t="s">
        <v>2999</v>
      </c>
      <c r="G648" s="1003"/>
      <c r="H648" s="95">
        <v>1</v>
      </c>
    </row>
    <row r="649" spans="1:8">
      <c r="A649" s="91" t="s">
        <v>3152</v>
      </c>
      <c r="B649" s="112" t="s">
        <v>2749</v>
      </c>
      <c r="C649" s="92" t="s">
        <v>3214</v>
      </c>
      <c r="D649" s="125" t="s">
        <v>2263</v>
      </c>
      <c r="E649" s="91" t="s">
        <v>2264</v>
      </c>
      <c r="F649" s="1003" t="s">
        <v>2999</v>
      </c>
      <c r="G649" s="1003"/>
      <c r="H649" s="95">
        <v>1</v>
      </c>
    </row>
    <row r="650" spans="1:8">
      <c r="A650" s="91" t="s">
        <v>3152</v>
      </c>
      <c r="B650" s="112" t="s">
        <v>2749</v>
      </c>
      <c r="C650" s="92" t="s">
        <v>3215</v>
      </c>
      <c r="D650" s="125" t="s">
        <v>2266</v>
      </c>
      <c r="E650" s="98" t="s">
        <v>2267</v>
      </c>
      <c r="F650" s="1003" t="s">
        <v>2999</v>
      </c>
      <c r="G650" s="1003"/>
      <c r="H650" s="95">
        <v>1</v>
      </c>
    </row>
    <row r="651" spans="1:8">
      <c r="A651" s="91" t="s">
        <v>3152</v>
      </c>
      <c r="B651" s="112" t="s">
        <v>2749</v>
      </c>
      <c r="C651" s="92" t="s">
        <v>3216</v>
      </c>
      <c r="D651" s="125" t="s">
        <v>2269</v>
      </c>
      <c r="E651" s="91" t="s">
        <v>2270</v>
      </c>
      <c r="F651" s="1003" t="s">
        <v>2999</v>
      </c>
      <c r="G651" s="1003"/>
      <c r="H651" s="95">
        <v>1</v>
      </c>
    </row>
    <row r="652" spans="1:8">
      <c r="A652" s="91" t="s">
        <v>3152</v>
      </c>
      <c r="B652" s="112" t="s">
        <v>2749</v>
      </c>
      <c r="C652" s="92" t="s">
        <v>3217</v>
      </c>
      <c r="D652" s="125" t="s">
        <v>2272</v>
      </c>
      <c r="E652" s="91" t="s">
        <v>2273</v>
      </c>
      <c r="F652" s="1003" t="s">
        <v>2999</v>
      </c>
      <c r="G652" s="1003"/>
      <c r="H652" s="95">
        <v>1</v>
      </c>
    </row>
    <row r="653" spans="1:8">
      <c r="A653" s="91" t="s">
        <v>3152</v>
      </c>
      <c r="B653" s="112" t="s">
        <v>2749</v>
      </c>
      <c r="C653" s="92" t="s">
        <v>3218</v>
      </c>
      <c r="D653" s="125" t="s">
        <v>2275</v>
      </c>
      <c r="E653" s="91" t="s">
        <v>2276</v>
      </c>
      <c r="F653" s="1003" t="s">
        <v>2999</v>
      </c>
      <c r="G653" s="1003"/>
      <c r="H653" s="95">
        <v>1</v>
      </c>
    </row>
    <row r="654" spans="1:8">
      <c r="A654" s="91" t="s">
        <v>3152</v>
      </c>
      <c r="B654" s="112" t="s">
        <v>2749</v>
      </c>
      <c r="C654" s="92" t="s">
        <v>3219</v>
      </c>
      <c r="D654" s="125" t="s">
        <v>799</v>
      </c>
      <c r="E654" s="91" t="s">
        <v>800</v>
      </c>
      <c r="F654" s="1003" t="s">
        <v>2999</v>
      </c>
      <c r="G654" s="1003"/>
      <c r="H654" s="95">
        <v>1</v>
      </c>
    </row>
    <row r="655" spans="1:8" ht="23.25">
      <c r="A655" s="91" t="s">
        <v>3220</v>
      </c>
      <c r="B655" s="112" t="s">
        <v>2749</v>
      </c>
      <c r="C655" s="98" t="s">
        <v>3221</v>
      </c>
      <c r="D655" s="126" t="s">
        <v>343</v>
      </c>
      <c r="E655" s="127" t="s">
        <v>3222</v>
      </c>
      <c r="F655" s="1003" t="s">
        <v>2999</v>
      </c>
      <c r="G655" s="1003"/>
      <c r="H655" s="95">
        <v>1</v>
      </c>
    </row>
    <row r="656" spans="1:8" ht="22.5">
      <c r="A656" s="91" t="s">
        <v>3220</v>
      </c>
      <c r="B656" s="112" t="s">
        <v>2749</v>
      </c>
      <c r="C656" s="128" t="s">
        <v>3223</v>
      </c>
      <c r="D656" s="129" t="s">
        <v>317</v>
      </c>
      <c r="E656" s="130" t="s">
        <v>3224</v>
      </c>
      <c r="F656" s="1003" t="s">
        <v>2999</v>
      </c>
      <c r="G656" s="1003"/>
      <c r="H656" s="95">
        <v>1</v>
      </c>
    </row>
    <row r="657" spans="1:8" ht="22.5">
      <c r="A657" s="91" t="s">
        <v>3220</v>
      </c>
      <c r="B657" s="112" t="s">
        <v>2749</v>
      </c>
      <c r="C657" s="128" t="s">
        <v>3225</v>
      </c>
      <c r="D657" s="129" t="s">
        <v>319</v>
      </c>
      <c r="E657" s="130" t="s">
        <v>3226</v>
      </c>
      <c r="F657" s="1003" t="s">
        <v>2999</v>
      </c>
      <c r="G657" s="1003"/>
      <c r="H657" s="95">
        <v>1</v>
      </c>
    </row>
    <row r="658" spans="1:8" ht="22.5">
      <c r="A658" s="91" t="s">
        <v>3220</v>
      </c>
      <c r="B658" s="112" t="s">
        <v>2749</v>
      </c>
      <c r="C658" s="128" t="s">
        <v>3227</v>
      </c>
      <c r="D658" s="129" t="s">
        <v>918</v>
      </c>
      <c r="E658" s="130" t="s">
        <v>3228</v>
      </c>
      <c r="F658" s="1003" t="s">
        <v>2999</v>
      </c>
      <c r="G658" s="1003"/>
      <c r="H658" s="95">
        <v>1</v>
      </c>
    </row>
    <row r="659" spans="1:8" ht="23.25">
      <c r="A659" s="91" t="s">
        <v>3220</v>
      </c>
      <c r="B659" s="112" t="s">
        <v>2749</v>
      </c>
      <c r="C659" s="98" t="s">
        <v>3229</v>
      </c>
      <c r="D659" s="131" t="s">
        <v>345</v>
      </c>
      <c r="E659" s="132" t="s">
        <v>3230</v>
      </c>
      <c r="F659" s="1003" t="s">
        <v>2999</v>
      </c>
      <c r="G659" s="1003"/>
      <c r="H659" s="95">
        <v>1</v>
      </c>
    </row>
    <row r="660" spans="1:8" ht="23.25">
      <c r="A660" s="91" t="s">
        <v>3220</v>
      </c>
      <c r="B660" s="112" t="s">
        <v>2749</v>
      </c>
      <c r="C660" s="98" t="s">
        <v>3229</v>
      </c>
      <c r="D660" s="131" t="s">
        <v>347</v>
      </c>
      <c r="E660" s="133" t="s">
        <v>3231</v>
      </c>
      <c r="F660" s="1003" t="s">
        <v>2999</v>
      </c>
      <c r="G660" s="1003"/>
      <c r="H660" s="95">
        <v>1</v>
      </c>
    </row>
    <row r="661" spans="1:8" ht="23.25">
      <c r="A661" s="91" t="s">
        <v>3220</v>
      </c>
      <c r="B661" s="112" t="s">
        <v>2749</v>
      </c>
      <c r="C661" s="98" t="s">
        <v>3232</v>
      </c>
      <c r="D661" s="134" t="s">
        <v>815</v>
      </c>
      <c r="E661" s="127" t="s">
        <v>3233</v>
      </c>
      <c r="F661" s="1003" t="s">
        <v>2999</v>
      </c>
      <c r="G661" s="1003"/>
      <c r="H661" s="95">
        <v>1</v>
      </c>
    </row>
    <row r="662" spans="1:8" ht="23.25">
      <c r="A662" s="91" t="s">
        <v>3220</v>
      </c>
      <c r="B662" s="112" t="s">
        <v>2749</v>
      </c>
      <c r="C662" s="98" t="s">
        <v>3234</v>
      </c>
      <c r="D662" s="134" t="s">
        <v>816</v>
      </c>
      <c r="E662" s="127" t="s">
        <v>3235</v>
      </c>
      <c r="F662" s="1003" t="s">
        <v>2999</v>
      </c>
      <c r="G662" s="1003"/>
      <c r="H662" s="95">
        <v>1</v>
      </c>
    </row>
    <row r="663" spans="1:8" ht="23.25">
      <c r="A663" s="91" t="s">
        <v>3220</v>
      </c>
      <c r="B663" s="112" t="s">
        <v>2749</v>
      </c>
      <c r="C663" s="98" t="s">
        <v>3236</v>
      </c>
      <c r="D663" s="134" t="s">
        <v>817</v>
      </c>
      <c r="E663" s="127" t="s">
        <v>3237</v>
      </c>
      <c r="F663" s="1003" t="s">
        <v>2999</v>
      </c>
      <c r="G663" s="1003"/>
      <c r="H663" s="95">
        <v>1</v>
      </c>
    </row>
    <row r="664" spans="1:8" ht="23.25">
      <c r="A664" s="91" t="s">
        <v>3220</v>
      </c>
      <c r="B664" s="112" t="s">
        <v>2749</v>
      </c>
      <c r="C664" s="98" t="s">
        <v>3238</v>
      </c>
      <c r="D664" s="134" t="s">
        <v>818</v>
      </c>
      <c r="E664" s="127" t="s">
        <v>3239</v>
      </c>
      <c r="F664" s="1003" t="s">
        <v>2999</v>
      </c>
      <c r="G664" s="1003"/>
      <c r="H664" s="95">
        <v>1</v>
      </c>
    </row>
    <row r="665" spans="1:8">
      <c r="A665" s="91" t="s">
        <v>3220</v>
      </c>
      <c r="B665" s="112" t="s">
        <v>2749</v>
      </c>
      <c r="C665" s="98" t="s">
        <v>3240</v>
      </c>
      <c r="D665" s="135" t="s">
        <v>819</v>
      </c>
      <c r="E665" s="98" t="s">
        <v>820</v>
      </c>
      <c r="F665" s="1003" t="s">
        <v>2999</v>
      </c>
      <c r="G665" s="1003"/>
      <c r="H665" s="95">
        <v>1</v>
      </c>
    </row>
    <row r="666" spans="1:8">
      <c r="A666" s="91" t="s">
        <v>3220</v>
      </c>
      <c r="B666" s="112" t="s">
        <v>2749</v>
      </c>
      <c r="C666" s="98" t="s">
        <v>3241</v>
      </c>
      <c r="D666" s="135" t="s">
        <v>821</v>
      </c>
      <c r="E666" s="98" t="s">
        <v>822</v>
      </c>
      <c r="F666" s="1003" t="s">
        <v>2999</v>
      </c>
      <c r="G666" s="1003"/>
      <c r="H666" s="95">
        <v>1</v>
      </c>
    </row>
    <row r="667" spans="1:8">
      <c r="A667" s="91" t="s">
        <v>3220</v>
      </c>
      <c r="B667" s="112" t="s">
        <v>2749</v>
      </c>
      <c r="C667" s="136" t="s">
        <v>3242</v>
      </c>
      <c r="D667" s="137" t="s">
        <v>309</v>
      </c>
      <c r="E667" s="136" t="s">
        <v>310</v>
      </c>
      <c r="F667" s="1003" t="s">
        <v>2999</v>
      </c>
      <c r="G667" s="1003"/>
      <c r="H667" s="95">
        <v>1</v>
      </c>
    </row>
    <row r="668" spans="1:8">
      <c r="A668" s="91" t="s">
        <v>3220</v>
      </c>
      <c r="B668" s="112" t="s">
        <v>2749</v>
      </c>
      <c r="C668" s="136" t="s">
        <v>3242</v>
      </c>
      <c r="D668" s="125" t="s">
        <v>312</v>
      </c>
      <c r="E668" s="136" t="s">
        <v>313</v>
      </c>
      <c r="F668" s="1003" t="s">
        <v>2999</v>
      </c>
      <c r="G668" s="1003"/>
      <c r="H668" s="95">
        <v>1</v>
      </c>
    </row>
    <row r="669" spans="1:8">
      <c r="A669" s="91" t="s">
        <v>3220</v>
      </c>
      <c r="B669" s="116" t="s">
        <v>3023</v>
      </c>
      <c r="C669" s="136" t="s">
        <v>3243</v>
      </c>
      <c r="D669" s="125" t="s">
        <v>2544</v>
      </c>
      <c r="E669" s="136" t="s">
        <v>2545</v>
      </c>
      <c r="F669" s="1003" t="s">
        <v>2999</v>
      </c>
      <c r="G669" s="1003"/>
      <c r="H669" s="95">
        <v>1</v>
      </c>
    </row>
    <row r="670" spans="1:8">
      <c r="A670" s="91" t="s">
        <v>3220</v>
      </c>
      <c r="B670" s="116" t="s">
        <v>3023</v>
      </c>
      <c r="C670" s="136" t="s">
        <v>3244</v>
      </c>
      <c r="D670" s="125" t="s">
        <v>2546</v>
      </c>
      <c r="E670" s="136" t="s">
        <v>2547</v>
      </c>
      <c r="F670" s="1003" t="s">
        <v>2999</v>
      </c>
      <c r="G670" s="1003"/>
      <c r="H670" s="95">
        <v>1</v>
      </c>
    </row>
    <row r="671" spans="1:8">
      <c r="A671" s="91" t="s">
        <v>3220</v>
      </c>
      <c r="B671" s="116" t="s">
        <v>3023</v>
      </c>
      <c r="C671" s="136" t="s">
        <v>3245</v>
      </c>
      <c r="D671" s="125" t="s">
        <v>2548</v>
      </c>
      <c r="E671" s="136" t="s">
        <v>2549</v>
      </c>
      <c r="F671" s="1003" t="s">
        <v>2999</v>
      </c>
      <c r="G671" s="1003"/>
      <c r="H671" s="95">
        <v>1</v>
      </c>
    </row>
    <row r="672" spans="1:8">
      <c r="A672" s="91" t="s">
        <v>3220</v>
      </c>
      <c r="B672" s="116" t="s">
        <v>3023</v>
      </c>
      <c r="C672" s="136" t="s">
        <v>3246</v>
      </c>
      <c r="D672" s="125" t="s">
        <v>2550</v>
      </c>
      <c r="E672" s="136" t="s">
        <v>2551</v>
      </c>
      <c r="F672" s="1003" t="s">
        <v>2999</v>
      </c>
      <c r="G672" s="1003"/>
      <c r="H672" s="95">
        <v>1</v>
      </c>
    </row>
    <row r="673" spans="1:11">
      <c r="A673" s="99" t="s">
        <v>3220</v>
      </c>
      <c r="B673" s="123" t="s">
        <v>3023</v>
      </c>
      <c r="C673" s="138" t="s">
        <v>3247</v>
      </c>
      <c r="D673" s="139" t="s">
        <v>2552</v>
      </c>
      <c r="E673" s="138" t="s">
        <v>2553</v>
      </c>
      <c r="F673" s="1006" t="s">
        <v>2999</v>
      </c>
      <c r="G673" s="1006"/>
      <c r="H673" s="103">
        <v>1</v>
      </c>
      <c r="I673" s="111"/>
      <c r="J673" s="111"/>
      <c r="K673" s="111"/>
    </row>
    <row r="674" spans="1:11">
      <c r="A674" s="91" t="s">
        <v>2988</v>
      </c>
      <c r="B674" s="112" t="s">
        <v>2749</v>
      </c>
      <c r="C674" s="136" t="s">
        <v>3248</v>
      </c>
      <c r="D674" s="125" t="s">
        <v>1275</v>
      </c>
      <c r="E674" s="136" t="s">
        <v>1276</v>
      </c>
      <c r="F674" s="1003" t="s">
        <v>2999</v>
      </c>
      <c r="G674" s="1003"/>
      <c r="H674" s="95">
        <v>1</v>
      </c>
    </row>
    <row r="675" spans="1:11">
      <c r="A675" s="91" t="s">
        <v>2988</v>
      </c>
      <c r="B675" s="112" t="s">
        <v>2749</v>
      </c>
      <c r="C675" s="136" t="s">
        <v>3249</v>
      </c>
      <c r="D675" s="125" t="s">
        <v>1278</v>
      </c>
      <c r="E675" s="136" t="s">
        <v>1279</v>
      </c>
      <c r="F675" s="1003" t="s">
        <v>2999</v>
      </c>
      <c r="G675" s="1003"/>
      <c r="H675" s="95">
        <v>1</v>
      </c>
    </row>
    <row r="676" spans="1:11">
      <c r="A676" s="91" t="s">
        <v>2988</v>
      </c>
      <c r="B676" s="112" t="s">
        <v>2749</v>
      </c>
      <c r="C676" s="98" t="s">
        <v>3250</v>
      </c>
      <c r="D676" s="135" t="s">
        <v>631</v>
      </c>
      <c r="E676" s="106" t="s">
        <v>632</v>
      </c>
      <c r="F676" s="1003" t="s">
        <v>2999</v>
      </c>
      <c r="G676" s="1003"/>
      <c r="H676" s="95">
        <v>1</v>
      </c>
    </row>
    <row r="677" spans="1:11">
      <c r="A677" s="91" t="s">
        <v>2988</v>
      </c>
      <c r="B677" s="112" t="s">
        <v>2749</v>
      </c>
      <c r="C677" s="98" t="s">
        <v>3251</v>
      </c>
      <c r="D677" s="135" t="s">
        <v>633</v>
      </c>
      <c r="E677" s="106" t="s">
        <v>634</v>
      </c>
      <c r="F677" s="1003" t="s">
        <v>2999</v>
      </c>
      <c r="G677" s="1003"/>
      <c r="H677" s="95">
        <v>1</v>
      </c>
    </row>
    <row r="678" spans="1:11">
      <c r="A678" s="91" t="s">
        <v>2988</v>
      </c>
      <c r="B678" s="112" t="s">
        <v>2749</v>
      </c>
      <c r="C678" s="140" t="s">
        <v>3252</v>
      </c>
      <c r="D678" s="135" t="s">
        <v>635</v>
      </c>
      <c r="E678" s="106" t="s">
        <v>636</v>
      </c>
      <c r="F678" s="1003" t="s">
        <v>2999</v>
      </c>
      <c r="G678" s="1003"/>
      <c r="H678" s="95">
        <v>1</v>
      </c>
    </row>
    <row r="679" spans="1:11">
      <c r="A679" s="91" t="s">
        <v>2988</v>
      </c>
      <c r="B679" s="112" t="s">
        <v>2749</v>
      </c>
      <c r="C679" s="98" t="s">
        <v>3253</v>
      </c>
      <c r="D679" s="135" t="s">
        <v>637</v>
      </c>
      <c r="E679" s="106" t="s">
        <v>638</v>
      </c>
      <c r="F679" s="1003" t="s">
        <v>2999</v>
      </c>
      <c r="G679" s="1003"/>
      <c r="H679" s="95">
        <v>1</v>
      </c>
    </row>
    <row r="680" spans="1:11">
      <c r="A680" s="91" t="s">
        <v>2988</v>
      </c>
      <c r="B680" s="112" t="s">
        <v>2749</v>
      </c>
      <c r="C680" s="140" t="s">
        <v>3254</v>
      </c>
      <c r="D680" s="135" t="s">
        <v>639</v>
      </c>
      <c r="E680" s="106" t="s">
        <v>640</v>
      </c>
      <c r="F680" s="1003" t="s">
        <v>2999</v>
      </c>
      <c r="G680" s="1003"/>
      <c r="H680" s="95">
        <v>1</v>
      </c>
    </row>
    <row r="681" spans="1:11">
      <c r="A681" s="91" t="s">
        <v>2988</v>
      </c>
      <c r="B681" s="112" t="s">
        <v>2749</v>
      </c>
      <c r="C681" s="140" t="s">
        <v>3255</v>
      </c>
      <c r="D681" s="135" t="s">
        <v>641</v>
      </c>
      <c r="E681" s="106" t="s">
        <v>642</v>
      </c>
      <c r="F681" s="1003" t="s">
        <v>2999</v>
      </c>
      <c r="G681" s="1003"/>
      <c r="H681" s="95">
        <v>1</v>
      </c>
    </row>
    <row r="682" spans="1:11">
      <c r="A682" s="91" t="s">
        <v>2988</v>
      </c>
      <c r="B682" s="112" t="s">
        <v>2749</v>
      </c>
      <c r="C682" s="140" t="s">
        <v>3256</v>
      </c>
      <c r="D682" s="135" t="s">
        <v>643</v>
      </c>
      <c r="E682" s="106" t="s">
        <v>644</v>
      </c>
      <c r="F682" s="1003" t="s">
        <v>2999</v>
      </c>
      <c r="G682" s="1003"/>
      <c r="H682" s="95">
        <v>1</v>
      </c>
    </row>
    <row r="683" spans="1:11">
      <c r="A683" s="91" t="s">
        <v>2988</v>
      </c>
      <c r="B683" s="112" t="s">
        <v>2749</v>
      </c>
      <c r="C683" s="98" t="s">
        <v>3257</v>
      </c>
      <c r="D683" s="135" t="s">
        <v>645</v>
      </c>
      <c r="E683" s="106" t="s">
        <v>646</v>
      </c>
      <c r="F683" s="1003" t="s">
        <v>2999</v>
      </c>
      <c r="G683" s="1003"/>
      <c r="H683" s="95">
        <v>1</v>
      </c>
    </row>
    <row r="684" spans="1:11">
      <c r="A684" s="91" t="s">
        <v>2988</v>
      </c>
      <c r="B684" s="112" t="s">
        <v>2749</v>
      </c>
      <c r="C684" s="140" t="s">
        <v>3258</v>
      </c>
      <c r="D684" s="141" t="s">
        <v>647</v>
      </c>
      <c r="E684" s="106" t="s">
        <v>648</v>
      </c>
      <c r="F684" s="1003" t="s">
        <v>2999</v>
      </c>
      <c r="G684" s="1003"/>
      <c r="H684" s="95">
        <v>1</v>
      </c>
    </row>
    <row r="685" spans="1:11">
      <c r="A685" s="91" t="s">
        <v>2988</v>
      </c>
      <c r="B685" s="112" t="s">
        <v>2749</v>
      </c>
      <c r="C685" s="98" t="s">
        <v>3259</v>
      </c>
      <c r="D685" s="135" t="s">
        <v>649</v>
      </c>
      <c r="E685" s="106" t="s">
        <v>650</v>
      </c>
      <c r="F685" s="1003" t="s">
        <v>2999</v>
      </c>
      <c r="G685" s="1003"/>
      <c r="H685" s="95">
        <v>1</v>
      </c>
    </row>
    <row r="686" spans="1:11">
      <c r="A686" s="99" t="s">
        <v>2988</v>
      </c>
      <c r="B686" s="142" t="s">
        <v>2749</v>
      </c>
      <c r="C686" s="143" t="s">
        <v>3260</v>
      </c>
      <c r="D686" s="144" t="s">
        <v>651</v>
      </c>
      <c r="E686" s="110" t="s">
        <v>652</v>
      </c>
      <c r="F686" s="1006" t="s">
        <v>2999</v>
      </c>
      <c r="G686" s="1006"/>
      <c r="H686" s="103">
        <v>1</v>
      </c>
      <c r="I686" s="111"/>
      <c r="J686" s="111"/>
      <c r="K686" s="111"/>
    </row>
    <row r="687" spans="1:11">
      <c r="A687" s="91" t="s">
        <v>3261</v>
      </c>
      <c r="B687" s="112" t="s">
        <v>2749</v>
      </c>
      <c r="C687" s="91" t="s">
        <v>3262</v>
      </c>
      <c r="D687" s="125" t="s">
        <v>295</v>
      </c>
      <c r="E687" s="98" t="s">
        <v>296</v>
      </c>
      <c r="F687" s="1003" t="s">
        <v>2999</v>
      </c>
      <c r="G687" s="1003"/>
      <c r="H687" s="95">
        <v>1</v>
      </c>
    </row>
    <row r="688" spans="1:11">
      <c r="A688" s="91" t="s">
        <v>3261</v>
      </c>
      <c r="B688" s="112" t="s">
        <v>2749</v>
      </c>
      <c r="C688" s="91" t="s">
        <v>3263</v>
      </c>
      <c r="D688" s="125" t="s">
        <v>299</v>
      </c>
      <c r="E688" s="98" t="s">
        <v>300</v>
      </c>
      <c r="F688" s="1003" t="s">
        <v>2999</v>
      </c>
      <c r="G688" s="1003"/>
      <c r="H688" s="95">
        <v>1</v>
      </c>
    </row>
    <row r="689" spans="1:8">
      <c r="A689" s="91" t="s">
        <v>3261</v>
      </c>
      <c r="B689" s="112" t="s">
        <v>2749</v>
      </c>
      <c r="C689" s="91" t="s">
        <v>3263</v>
      </c>
      <c r="D689" s="125" t="s">
        <v>301</v>
      </c>
      <c r="E689" s="98" t="s">
        <v>302</v>
      </c>
      <c r="F689" s="1003" t="s">
        <v>2999</v>
      </c>
      <c r="G689" s="1003"/>
      <c r="H689" s="95">
        <v>1</v>
      </c>
    </row>
    <row r="690" spans="1:8">
      <c r="A690" s="91" t="s">
        <v>3261</v>
      </c>
      <c r="B690" s="112" t="s">
        <v>2749</v>
      </c>
      <c r="C690" s="91" t="s">
        <v>3262</v>
      </c>
      <c r="D690" s="125" t="s">
        <v>297</v>
      </c>
      <c r="E690" s="98" t="s">
        <v>298</v>
      </c>
      <c r="F690" s="1003" t="s">
        <v>2999</v>
      </c>
      <c r="G690" s="1003"/>
      <c r="H690" s="95">
        <v>1</v>
      </c>
    </row>
    <row r="691" spans="1:8">
      <c r="A691" s="91" t="s">
        <v>3261</v>
      </c>
      <c r="B691" s="112" t="s">
        <v>2749</v>
      </c>
      <c r="C691" s="98" t="s">
        <v>3263</v>
      </c>
      <c r="D691" s="135" t="s">
        <v>2554</v>
      </c>
      <c r="E691" s="98" t="s">
        <v>831</v>
      </c>
      <c r="F691" s="1003" t="s">
        <v>2999</v>
      </c>
      <c r="G691" s="1003"/>
      <c r="H691" s="95">
        <v>1</v>
      </c>
    </row>
    <row r="692" spans="1:8">
      <c r="A692" s="91" t="s">
        <v>3261</v>
      </c>
      <c r="B692" s="112" t="s">
        <v>2749</v>
      </c>
      <c r="C692" s="98" t="s">
        <v>3263</v>
      </c>
      <c r="D692" s="135" t="s">
        <v>832</v>
      </c>
      <c r="E692" s="98" t="s">
        <v>833</v>
      </c>
      <c r="F692" s="1003" t="s">
        <v>2999</v>
      </c>
      <c r="G692" s="1003"/>
      <c r="H692" s="95">
        <v>1</v>
      </c>
    </row>
    <row r="693" spans="1:8">
      <c r="A693" s="91" t="s">
        <v>3261</v>
      </c>
      <c r="B693" s="112" t="s">
        <v>2749</v>
      </c>
      <c r="C693" s="91" t="s">
        <v>3264</v>
      </c>
      <c r="D693" s="125" t="s">
        <v>303</v>
      </c>
      <c r="E693" s="98" t="s">
        <v>304</v>
      </c>
      <c r="F693" s="1003" t="s">
        <v>2999</v>
      </c>
      <c r="G693" s="1003"/>
      <c r="H693" s="95">
        <v>1</v>
      </c>
    </row>
    <row r="694" spans="1:8">
      <c r="A694" s="91" t="s">
        <v>3261</v>
      </c>
      <c r="B694" s="112" t="s">
        <v>2749</v>
      </c>
      <c r="C694" s="91" t="s">
        <v>3265</v>
      </c>
      <c r="D694" s="125" t="s">
        <v>305</v>
      </c>
      <c r="E694" s="98" t="s">
        <v>306</v>
      </c>
      <c r="F694" s="1003" t="s">
        <v>2999</v>
      </c>
      <c r="G694" s="1003"/>
      <c r="H694" s="95">
        <v>1</v>
      </c>
    </row>
    <row r="695" spans="1:8">
      <c r="A695" s="91" t="s">
        <v>3261</v>
      </c>
      <c r="B695" s="112" t="s">
        <v>2749</v>
      </c>
      <c r="C695" s="91" t="s">
        <v>3265</v>
      </c>
      <c r="D695" s="125" t="s">
        <v>307</v>
      </c>
      <c r="E695" s="98" t="s">
        <v>308</v>
      </c>
      <c r="F695" s="1003" t="s">
        <v>2999</v>
      </c>
      <c r="G695" s="1003"/>
      <c r="H695" s="95">
        <v>1</v>
      </c>
    </row>
    <row r="696" spans="1:8">
      <c r="A696" s="91" t="s">
        <v>3261</v>
      </c>
      <c r="B696" s="112" t="s">
        <v>2749</v>
      </c>
      <c r="C696" s="98" t="s">
        <v>3265</v>
      </c>
      <c r="D696" s="135" t="s">
        <v>827</v>
      </c>
      <c r="E696" s="98" t="s">
        <v>828</v>
      </c>
      <c r="F696" s="1003" t="s">
        <v>2999</v>
      </c>
      <c r="G696" s="1003"/>
      <c r="H696" s="95">
        <v>1</v>
      </c>
    </row>
    <row r="697" spans="1:8">
      <c r="A697" s="91" t="s">
        <v>3261</v>
      </c>
      <c r="B697" s="112" t="s">
        <v>2749</v>
      </c>
      <c r="C697" s="98" t="s">
        <v>3265</v>
      </c>
      <c r="D697" s="135" t="s">
        <v>829</v>
      </c>
      <c r="E697" s="98" t="s">
        <v>830</v>
      </c>
      <c r="F697" s="1003" t="s">
        <v>2999</v>
      </c>
      <c r="G697" s="1003"/>
      <c r="H697" s="95">
        <v>1</v>
      </c>
    </row>
    <row r="698" spans="1:8">
      <c r="A698" s="91" t="s">
        <v>3261</v>
      </c>
      <c r="B698" s="112" t="s">
        <v>2749</v>
      </c>
      <c r="C698" s="91" t="s">
        <v>3266</v>
      </c>
      <c r="D698" s="125" t="s">
        <v>321</v>
      </c>
      <c r="E698" s="98" t="s">
        <v>322</v>
      </c>
      <c r="F698" s="1003" t="s">
        <v>2999</v>
      </c>
      <c r="G698" s="1003"/>
      <c r="H698" s="95">
        <v>1</v>
      </c>
    </row>
    <row r="699" spans="1:8">
      <c r="A699" s="91" t="s">
        <v>3261</v>
      </c>
      <c r="B699" s="112" t="s">
        <v>2749</v>
      </c>
      <c r="C699" s="91" t="s">
        <v>3266</v>
      </c>
      <c r="D699" s="125" t="s">
        <v>323</v>
      </c>
      <c r="E699" s="98" t="s">
        <v>324</v>
      </c>
      <c r="F699" s="1003" t="s">
        <v>2999</v>
      </c>
      <c r="G699" s="1003"/>
      <c r="H699" s="95">
        <v>1</v>
      </c>
    </row>
    <row r="700" spans="1:8">
      <c r="A700" s="91" t="s">
        <v>3261</v>
      </c>
      <c r="B700" s="112" t="s">
        <v>2749</v>
      </c>
      <c r="C700" s="91" t="s">
        <v>3267</v>
      </c>
      <c r="D700" s="125" t="s">
        <v>325</v>
      </c>
      <c r="E700" s="98" t="s">
        <v>326</v>
      </c>
      <c r="F700" s="1003" t="s">
        <v>2999</v>
      </c>
      <c r="G700" s="1003"/>
      <c r="H700" s="95">
        <v>1</v>
      </c>
    </row>
    <row r="701" spans="1:8">
      <c r="A701" s="91" t="s">
        <v>3261</v>
      </c>
      <c r="B701" s="112" t="s">
        <v>2749</v>
      </c>
      <c r="C701" s="91" t="s">
        <v>3267</v>
      </c>
      <c r="D701" s="125" t="s">
        <v>328</v>
      </c>
      <c r="E701" s="98" t="s">
        <v>329</v>
      </c>
      <c r="F701" s="1003" t="s">
        <v>2999</v>
      </c>
      <c r="G701" s="1003"/>
      <c r="H701" s="95">
        <v>1</v>
      </c>
    </row>
    <row r="702" spans="1:8">
      <c r="A702" s="91" t="s">
        <v>3261</v>
      </c>
      <c r="B702" s="112" t="s">
        <v>2749</v>
      </c>
      <c r="C702" s="91" t="s">
        <v>3268</v>
      </c>
      <c r="D702" s="125" t="s">
        <v>331</v>
      </c>
      <c r="E702" s="98" t="s">
        <v>332</v>
      </c>
      <c r="F702" s="1003" t="s">
        <v>2999</v>
      </c>
      <c r="G702" s="1003"/>
      <c r="H702" s="95">
        <v>1</v>
      </c>
    </row>
    <row r="703" spans="1:8">
      <c r="A703" s="91" t="s">
        <v>3261</v>
      </c>
      <c r="B703" s="112" t="s">
        <v>2749</v>
      </c>
      <c r="C703" s="91" t="s">
        <v>3268</v>
      </c>
      <c r="D703" s="125" t="s">
        <v>334</v>
      </c>
      <c r="E703" s="98" t="s">
        <v>335</v>
      </c>
      <c r="F703" s="1003" t="s">
        <v>2999</v>
      </c>
      <c r="G703" s="1003"/>
      <c r="H703" s="95">
        <v>1</v>
      </c>
    </row>
    <row r="704" spans="1:8">
      <c r="A704" s="91" t="s">
        <v>3261</v>
      </c>
      <c r="B704" s="112" t="s">
        <v>2749</v>
      </c>
      <c r="C704" s="91" t="s">
        <v>3269</v>
      </c>
      <c r="D704" s="114" t="s">
        <v>353</v>
      </c>
      <c r="E704" s="145" t="s">
        <v>354</v>
      </c>
      <c r="F704" s="1003" t="s">
        <v>2999</v>
      </c>
      <c r="G704" s="1003"/>
      <c r="H704" s="95">
        <v>1</v>
      </c>
    </row>
    <row r="705" spans="1:11">
      <c r="A705" s="91" t="s">
        <v>3261</v>
      </c>
      <c r="B705" s="112" t="s">
        <v>2749</v>
      </c>
      <c r="C705" s="91" t="s">
        <v>3269</v>
      </c>
      <c r="D705" s="114" t="s">
        <v>355</v>
      </c>
      <c r="E705" s="145" t="s">
        <v>356</v>
      </c>
      <c r="F705" s="1003" t="s">
        <v>2999</v>
      </c>
      <c r="G705" s="1003"/>
      <c r="H705" s="95">
        <v>1</v>
      </c>
    </row>
    <row r="706" spans="1:11">
      <c r="A706" s="91" t="s">
        <v>3261</v>
      </c>
      <c r="B706" s="112" t="s">
        <v>2749</v>
      </c>
      <c r="C706" s="91" t="s">
        <v>3269</v>
      </c>
      <c r="D706" s="114" t="s">
        <v>357</v>
      </c>
      <c r="E706" s="146" t="s">
        <v>962</v>
      </c>
      <c r="F706" s="1003" t="s">
        <v>2999</v>
      </c>
      <c r="G706" s="1003"/>
      <c r="H706" s="95">
        <v>1</v>
      </c>
    </row>
    <row r="707" spans="1:11">
      <c r="A707" s="91" t="s">
        <v>3261</v>
      </c>
      <c r="B707" s="112" t="s">
        <v>2749</v>
      </c>
      <c r="C707" s="91" t="s">
        <v>3266</v>
      </c>
      <c r="D707" s="135" t="s">
        <v>823</v>
      </c>
      <c r="E707" s="98" t="s">
        <v>824</v>
      </c>
      <c r="F707" s="1003" t="s">
        <v>2999</v>
      </c>
      <c r="G707" s="1003"/>
      <c r="H707" s="95">
        <v>1</v>
      </c>
    </row>
    <row r="708" spans="1:11">
      <c r="A708" s="91" t="s">
        <v>3261</v>
      </c>
      <c r="B708" s="112" t="s">
        <v>2749</v>
      </c>
      <c r="C708" s="145" t="s">
        <v>3270</v>
      </c>
      <c r="D708" s="114" t="s">
        <v>358</v>
      </c>
      <c r="E708" s="145" t="s">
        <v>359</v>
      </c>
      <c r="F708" s="1003" t="s">
        <v>2999</v>
      </c>
      <c r="G708" s="1003"/>
      <c r="H708" s="95">
        <v>1</v>
      </c>
    </row>
    <row r="709" spans="1:11">
      <c r="A709" s="91" t="s">
        <v>3261</v>
      </c>
      <c r="B709" s="112" t="s">
        <v>2749</v>
      </c>
      <c r="C709" s="145" t="s">
        <v>3270</v>
      </c>
      <c r="D709" s="114" t="s">
        <v>361</v>
      </c>
      <c r="E709" s="145" t="s">
        <v>362</v>
      </c>
      <c r="F709" s="1003" t="s">
        <v>2999</v>
      </c>
      <c r="G709" s="1003"/>
      <c r="H709" s="95">
        <v>1</v>
      </c>
    </row>
    <row r="710" spans="1:11">
      <c r="A710" s="91" t="s">
        <v>3261</v>
      </c>
      <c r="B710" s="112" t="s">
        <v>2749</v>
      </c>
      <c r="C710" s="145" t="s">
        <v>3270</v>
      </c>
      <c r="D710" s="114" t="s">
        <v>364</v>
      </c>
      <c r="E710" s="146" t="s">
        <v>960</v>
      </c>
      <c r="F710" s="1003" t="s">
        <v>2999</v>
      </c>
      <c r="G710" s="1003"/>
      <c r="H710" s="95">
        <v>1</v>
      </c>
    </row>
    <row r="711" spans="1:11">
      <c r="A711" s="99" t="s">
        <v>3261</v>
      </c>
      <c r="B711" s="142" t="s">
        <v>2749</v>
      </c>
      <c r="C711" s="147" t="s">
        <v>3268</v>
      </c>
      <c r="D711" s="148" t="s">
        <v>825</v>
      </c>
      <c r="E711" s="109" t="s">
        <v>826</v>
      </c>
      <c r="F711" s="1006" t="s">
        <v>2999</v>
      </c>
      <c r="G711" s="1006"/>
      <c r="H711" s="103">
        <v>1</v>
      </c>
      <c r="I711" s="111"/>
      <c r="J711" s="111"/>
      <c r="K711" s="111"/>
    </row>
    <row r="712" spans="1:11">
      <c r="A712" s="91" t="s">
        <v>3271</v>
      </c>
      <c r="B712" s="112" t="s">
        <v>2749</v>
      </c>
      <c r="C712" s="92" t="s">
        <v>3272</v>
      </c>
      <c r="D712" s="93" t="s">
        <v>666</v>
      </c>
      <c r="E712" s="92" t="s">
        <v>667</v>
      </c>
      <c r="F712" s="1003" t="s">
        <v>2999</v>
      </c>
      <c r="G712" s="1003"/>
      <c r="H712" s="95">
        <v>1</v>
      </c>
    </row>
    <row r="713" spans="1:11">
      <c r="A713" s="91" t="s">
        <v>3271</v>
      </c>
      <c r="B713" s="112" t="s">
        <v>2749</v>
      </c>
      <c r="C713" s="92" t="s">
        <v>3272</v>
      </c>
      <c r="D713" s="93" t="s">
        <v>668</v>
      </c>
      <c r="E713" s="92" t="s">
        <v>669</v>
      </c>
      <c r="F713" s="1003" t="s">
        <v>2999</v>
      </c>
      <c r="G713" s="1003"/>
      <c r="H713" s="95">
        <v>1</v>
      </c>
    </row>
    <row r="714" spans="1:11">
      <c r="A714" s="91" t="s">
        <v>3271</v>
      </c>
      <c r="B714" s="112" t="s">
        <v>2749</v>
      </c>
      <c r="C714" s="92" t="s">
        <v>3272</v>
      </c>
      <c r="D714" s="93" t="s">
        <v>670</v>
      </c>
      <c r="E714" s="92" t="s">
        <v>671</v>
      </c>
      <c r="F714" s="1003" t="s">
        <v>2999</v>
      </c>
      <c r="G714" s="1003"/>
      <c r="H714" s="95">
        <v>1</v>
      </c>
    </row>
    <row r="715" spans="1:11">
      <c r="A715" s="91" t="s">
        <v>3271</v>
      </c>
      <c r="B715" s="112" t="s">
        <v>2749</v>
      </c>
      <c r="C715" s="92" t="s">
        <v>3272</v>
      </c>
      <c r="D715" s="93" t="s">
        <v>672</v>
      </c>
      <c r="E715" s="92" t="s">
        <v>673</v>
      </c>
      <c r="F715" s="1003" t="s">
        <v>2999</v>
      </c>
      <c r="G715" s="1003"/>
      <c r="H715" s="95">
        <v>1</v>
      </c>
    </row>
    <row r="716" spans="1:11">
      <c r="A716" s="91" t="s">
        <v>3271</v>
      </c>
      <c r="B716" s="112" t="s">
        <v>2749</v>
      </c>
      <c r="C716" s="92" t="s">
        <v>3272</v>
      </c>
      <c r="D716" s="93" t="s">
        <v>674</v>
      </c>
      <c r="E716" s="92" t="s">
        <v>675</v>
      </c>
      <c r="F716" s="1003" t="s">
        <v>2999</v>
      </c>
      <c r="G716" s="1003"/>
      <c r="H716" s="95">
        <v>1</v>
      </c>
    </row>
    <row r="717" spans="1:11">
      <c r="A717" s="91" t="s">
        <v>3271</v>
      </c>
      <c r="B717" s="112" t="s">
        <v>2749</v>
      </c>
      <c r="C717" s="92" t="s">
        <v>3273</v>
      </c>
      <c r="D717" s="93" t="s">
        <v>676</v>
      </c>
      <c r="E717" s="92" t="s">
        <v>677</v>
      </c>
      <c r="F717" s="1003" t="s">
        <v>2999</v>
      </c>
      <c r="G717" s="1003"/>
      <c r="H717" s="95">
        <v>1</v>
      </c>
    </row>
    <row r="718" spans="1:11">
      <c r="A718" s="91" t="s">
        <v>3271</v>
      </c>
      <c r="B718" s="112" t="s">
        <v>2749</v>
      </c>
      <c r="C718" s="92" t="s">
        <v>3273</v>
      </c>
      <c r="D718" s="93" t="s">
        <v>678</v>
      </c>
      <c r="E718" s="92" t="s">
        <v>679</v>
      </c>
      <c r="F718" s="1003" t="s">
        <v>2999</v>
      </c>
      <c r="G718" s="1003"/>
      <c r="H718" s="95">
        <v>1</v>
      </c>
    </row>
    <row r="719" spans="1:11">
      <c r="A719" s="91" t="s">
        <v>3271</v>
      </c>
      <c r="B719" s="112" t="s">
        <v>2749</v>
      </c>
      <c r="C719" s="92" t="s">
        <v>3273</v>
      </c>
      <c r="D719" s="93" t="s">
        <v>680</v>
      </c>
      <c r="E719" s="92" t="s">
        <v>681</v>
      </c>
      <c r="F719" s="1003" t="s">
        <v>2999</v>
      </c>
      <c r="G719" s="1003"/>
      <c r="H719" s="95">
        <v>1</v>
      </c>
    </row>
    <row r="720" spans="1:11">
      <c r="A720" s="91" t="s">
        <v>3271</v>
      </c>
      <c r="B720" s="112" t="s">
        <v>2749</v>
      </c>
      <c r="C720" s="92" t="s">
        <v>3273</v>
      </c>
      <c r="D720" s="93" t="s">
        <v>682</v>
      </c>
      <c r="E720" s="92" t="s">
        <v>683</v>
      </c>
      <c r="F720" s="1003" t="s">
        <v>2999</v>
      </c>
      <c r="G720" s="1003"/>
      <c r="H720" s="95">
        <v>1</v>
      </c>
    </row>
    <row r="721" spans="1:8">
      <c r="A721" s="91" t="s">
        <v>3271</v>
      </c>
      <c r="B721" s="112" t="s">
        <v>2749</v>
      </c>
      <c r="C721" s="92" t="s">
        <v>3273</v>
      </c>
      <c r="D721" s="93" t="s">
        <v>684</v>
      </c>
      <c r="E721" s="92" t="s">
        <v>685</v>
      </c>
      <c r="F721" s="1003" t="s">
        <v>2999</v>
      </c>
      <c r="G721" s="1003"/>
      <c r="H721" s="95">
        <v>1</v>
      </c>
    </row>
    <row r="722" spans="1:8">
      <c r="A722" s="91" t="s">
        <v>3271</v>
      </c>
      <c r="B722" s="112" t="s">
        <v>2749</v>
      </c>
      <c r="C722" s="92" t="s">
        <v>3274</v>
      </c>
      <c r="D722" s="93" t="s">
        <v>686</v>
      </c>
      <c r="E722" s="92" t="s">
        <v>687</v>
      </c>
      <c r="F722" s="1003" t="s">
        <v>2999</v>
      </c>
      <c r="G722" s="1003"/>
      <c r="H722" s="95">
        <v>1</v>
      </c>
    </row>
    <row r="723" spans="1:8">
      <c r="A723" s="91" t="s">
        <v>3271</v>
      </c>
      <c r="B723" s="112" t="s">
        <v>2749</v>
      </c>
      <c r="C723" s="92" t="s">
        <v>3274</v>
      </c>
      <c r="D723" s="93" t="s">
        <v>688</v>
      </c>
      <c r="E723" s="92" t="s">
        <v>689</v>
      </c>
      <c r="F723" s="1003" t="s">
        <v>2999</v>
      </c>
      <c r="G723" s="1003"/>
      <c r="H723" s="95">
        <v>1</v>
      </c>
    </row>
    <row r="724" spans="1:8">
      <c r="A724" s="91" t="s">
        <v>3271</v>
      </c>
      <c r="B724" s="112" t="s">
        <v>2749</v>
      </c>
      <c r="C724" s="92" t="s">
        <v>3274</v>
      </c>
      <c r="D724" s="93" t="s">
        <v>690</v>
      </c>
      <c r="E724" s="92" t="s">
        <v>691</v>
      </c>
      <c r="F724" s="1003" t="s">
        <v>2999</v>
      </c>
      <c r="G724" s="1003"/>
      <c r="H724" s="95">
        <v>1</v>
      </c>
    </row>
    <row r="725" spans="1:8">
      <c r="A725" s="91" t="s">
        <v>3271</v>
      </c>
      <c r="B725" s="112" t="s">
        <v>2749</v>
      </c>
      <c r="C725" s="92" t="s">
        <v>3274</v>
      </c>
      <c r="D725" s="93" t="s">
        <v>692</v>
      </c>
      <c r="E725" s="92" t="s">
        <v>693</v>
      </c>
      <c r="F725" s="1003" t="s">
        <v>2999</v>
      </c>
      <c r="G725" s="1003"/>
      <c r="H725" s="95">
        <v>1</v>
      </c>
    </row>
    <row r="726" spans="1:8">
      <c r="A726" s="91" t="s">
        <v>3271</v>
      </c>
      <c r="B726" s="112" t="s">
        <v>2749</v>
      </c>
      <c r="C726" s="92" t="s">
        <v>3275</v>
      </c>
      <c r="D726" s="93" t="s">
        <v>694</v>
      </c>
      <c r="E726" s="92" t="s">
        <v>695</v>
      </c>
      <c r="F726" s="1003" t="s">
        <v>2999</v>
      </c>
      <c r="G726" s="1003"/>
      <c r="H726" s="95">
        <v>1</v>
      </c>
    </row>
    <row r="727" spans="1:8">
      <c r="A727" s="91" t="s">
        <v>3271</v>
      </c>
      <c r="B727" s="112" t="s">
        <v>2749</v>
      </c>
      <c r="C727" s="92" t="s">
        <v>3275</v>
      </c>
      <c r="D727" s="93" t="s">
        <v>696</v>
      </c>
      <c r="E727" s="92" t="s">
        <v>697</v>
      </c>
      <c r="F727" s="1003" t="s">
        <v>2999</v>
      </c>
      <c r="G727" s="1003"/>
      <c r="H727" s="95">
        <v>1</v>
      </c>
    </row>
    <row r="728" spans="1:8">
      <c r="A728" s="91" t="s">
        <v>3271</v>
      </c>
      <c r="B728" s="112" t="s">
        <v>2749</v>
      </c>
      <c r="C728" s="92" t="s">
        <v>3275</v>
      </c>
      <c r="D728" s="93" t="s">
        <v>698</v>
      </c>
      <c r="E728" s="92" t="s">
        <v>699</v>
      </c>
      <c r="F728" s="1003" t="s">
        <v>2999</v>
      </c>
      <c r="G728" s="1003"/>
      <c r="H728" s="95">
        <v>1</v>
      </c>
    </row>
    <row r="729" spans="1:8">
      <c r="A729" s="91" t="s">
        <v>3271</v>
      </c>
      <c r="B729" s="112" t="s">
        <v>2749</v>
      </c>
      <c r="C729" s="92" t="s">
        <v>3275</v>
      </c>
      <c r="D729" s="93" t="s">
        <v>700</v>
      </c>
      <c r="E729" s="92" t="s">
        <v>701</v>
      </c>
      <c r="F729" s="1003" t="s">
        <v>2999</v>
      </c>
      <c r="G729" s="1003"/>
      <c r="H729" s="95">
        <v>1</v>
      </c>
    </row>
    <row r="730" spans="1:8">
      <c r="A730" s="91" t="s">
        <v>3271</v>
      </c>
      <c r="B730" s="112" t="s">
        <v>2749</v>
      </c>
      <c r="C730" s="92" t="s">
        <v>3276</v>
      </c>
      <c r="D730" s="93" t="s">
        <v>702</v>
      </c>
      <c r="E730" s="92" t="s">
        <v>703</v>
      </c>
      <c r="F730" s="1003" t="s">
        <v>2999</v>
      </c>
      <c r="G730" s="1003"/>
      <c r="H730" s="95">
        <v>1</v>
      </c>
    </row>
    <row r="731" spans="1:8">
      <c r="A731" s="91" t="s">
        <v>3271</v>
      </c>
      <c r="B731" s="112" t="s">
        <v>2749</v>
      </c>
      <c r="C731" s="92" t="s">
        <v>3276</v>
      </c>
      <c r="D731" s="93" t="s">
        <v>704</v>
      </c>
      <c r="E731" s="92" t="s">
        <v>705</v>
      </c>
      <c r="F731" s="1003" t="s">
        <v>2999</v>
      </c>
      <c r="G731" s="1003"/>
      <c r="H731" s="95">
        <v>1</v>
      </c>
    </row>
    <row r="732" spans="1:8">
      <c r="A732" s="91" t="s">
        <v>3271</v>
      </c>
      <c r="B732" s="112" t="s">
        <v>2749</v>
      </c>
      <c r="C732" s="92" t="s">
        <v>3276</v>
      </c>
      <c r="D732" s="93" t="s">
        <v>706</v>
      </c>
      <c r="E732" s="92" t="s">
        <v>707</v>
      </c>
      <c r="F732" s="1003" t="s">
        <v>2999</v>
      </c>
      <c r="G732" s="1003"/>
      <c r="H732" s="95">
        <v>1</v>
      </c>
    </row>
    <row r="733" spans="1:8">
      <c r="A733" s="91" t="s">
        <v>3271</v>
      </c>
      <c r="B733" s="112" t="s">
        <v>2749</v>
      </c>
      <c r="C733" s="92" t="s">
        <v>3276</v>
      </c>
      <c r="D733" s="93" t="s">
        <v>708</v>
      </c>
      <c r="E733" s="92" t="s">
        <v>709</v>
      </c>
      <c r="F733" s="1003" t="s">
        <v>2999</v>
      </c>
      <c r="G733" s="1003"/>
      <c r="H733" s="95">
        <v>1</v>
      </c>
    </row>
    <row r="734" spans="1:8">
      <c r="A734" s="91" t="s">
        <v>3271</v>
      </c>
      <c r="B734" s="112" t="s">
        <v>2749</v>
      </c>
      <c r="C734" s="92" t="s">
        <v>3277</v>
      </c>
      <c r="D734" s="93" t="s">
        <v>710</v>
      </c>
      <c r="E734" s="92" t="s">
        <v>711</v>
      </c>
      <c r="F734" s="1003" t="s">
        <v>2999</v>
      </c>
      <c r="G734" s="1003"/>
      <c r="H734" s="95">
        <v>1</v>
      </c>
    </row>
    <row r="735" spans="1:8">
      <c r="A735" s="91" t="s">
        <v>3271</v>
      </c>
      <c r="B735" s="112" t="s">
        <v>2749</v>
      </c>
      <c r="C735" s="92" t="s">
        <v>3277</v>
      </c>
      <c r="D735" s="93" t="s">
        <v>712</v>
      </c>
      <c r="E735" s="92" t="s">
        <v>713</v>
      </c>
      <c r="F735" s="1003" t="s">
        <v>2999</v>
      </c>
      <c r="G735" s="1003"/>
      <c r="H735" s="95">
        <v>1</v>
      </c>
    </row>
    <row r="736" spans="1:8">
      <c r="A736" s="91" t="s">
        <v>3271</v>
      </c>
      <c r="B736" s="112" t="s">
        <v>2749</v>
      </c>
      <c r="C736" s="92" t="s">
        <v>3277</v>
      </c>
      <c r="D736" s="93" t="s">
        <v>714</v>
      </c>
      <c r="E736" s="92" t="s">
        <v>715</v>
      </c>
      <c r="F736" s="1003" t="s">
        <v>2999</v>
      </c>
      <c r="G736" s="1003"/>
      <c r="H736" s="95">
        <v>1</v>
      </c>
    </row>
    <row r="737" spans="1:8">
      <c r="A737" s="91" t="s">
        <v>3271</v>
      </c>
      <c r="B737" s="112" t="s">
        <v>2749</v>
      </c>
      <c r="C737" s="92" t="s">
        <v>3277</v>
      </c>
      <c r="D737" s="93" t="s">
        <v>716</v>
      </c>
      <c r="E737" s="92" t="s">
        <v>717</v>
      </c>
      <c r="F737" s="1003" t="s">
        <v>2999</v>
      </c>
      <c r="G737" s="1003"/>
      <c r="H737" s="95">
        <v>1</v>
      </c>
    </row>
    <row r="738" spans="1:8">
      <c r="A738" s="91" t="s">
        <v>3271</v>
      </c>
      <c r="B738" s="112" t="s">
        <v>2749</v>
      </c>
      <c r="C738" s="92" t="s">
        <v>3273</v>
      </c>
      <c r="D738" s="93" t="s">
        <v>718</v>
      </c>
      <c r="E738" s="92" t="s">
        <v>719</v>
      </c>
      <c r="F738" s="1003" t="s">
        <v>2999</v>
      </c>
      <c r="G738" s="1003"/>
      <c r="H738" s="95">
        <v>1</v>
      </c>
    </row>
    <row r="739" spans="1:8">
      <c r="A739" s="91" t="s">
        <v>3271</v>
      </c>
      <c r="B739" s="112" t="s">
        <v>2749</v>
      </c>
      <c r="C739" s="92" t="s">
        <v>3273</v>
      </c>
      <c r="D739" s="93" t="s">
        <v>720</v>
      </c>
      <c r="E739" s="92" t="s">
        <v>721</v>
      </c>
      <c r="F739" s="1003" t="s">
        <v>2999</v>
      </c>
      <c r="G739" s="1003"/>
      <c r="H739" s="95">
        <v>1</v>
      </c>
    </row>
    <row r="740" spans="1:8">
      <c r="A740" s="91" t="s">
        <v>3271</v>
      </c>
      <c r="B740" s="112" t="s">
        <v>2749</v>
      </c>
      <c r="C740" s="92" t="s">
        <v>3273</v>
      </c>
      <c r="D740" s="93" t="s">
        <v>722</v>
      </c>
      <c r="E740" s="92" t="s">
        <v>723</v>
      </c>
      <c r="F740" s="1003" t="s">
        <v>2999</v>
      </c>
      <c r="G740" s="1003"/>
      <c r="H740" s="95">
        <v>1</v>
      </c>
    </row>
    <row r="741" spans="1:8">
      <c r="A741" s="91" t="s">
        <v>3271</v>
      </c>
      <c r="B741" s="112" t="s">
        <v>2749</v>
      </c>
      <c r="C741" s="92" t="s">
        <v>3273</v>
      </c>
      <c r="D741" s="93" t="s">
        <v>724</v>
      </c>
      <c r="E741" s="92" t="s">
        <v>725</v>
      </c>
      <c r="F741" s="1003" t="s">
        <v>2999</v>
      </c>
      <c r="G741" s="1003"/>
      <c r="H741" s="95">
        <v>1</v>
      </c>
    </row>
    <row r="742" spans="1:8">
      <c r="A742" s="91" t="s">
        <v>3271</v>
      </c>
      <c r="B742" s="112" t="s">
        <v>2749</v>
      </c>
      <c r="C742" s="92" t="s">
        <v>3278</v>
      </c>
      <c r="D742" s="93" t="s">
        <v>726</v>
      </c>
      <c r="E742" s="92" t="s">
        <v>727</v>
      </c>
      <c r="F742" s="1003" t="s">
        <v>2999</v>
      </c>
      <c r="G742" s="1003"/>
      <c r="H742" s="95">
        <v>1</v>
      </c>
    </row>
    <row r="743" spans="1:8">
      <c r="A743" s="91" t="s">
        <v>3271</v>
      </c>
      <c r="B743" s="112" t="s">
        <v>2749</v>
      </c>
      <c r="C743" s="92" t="s">
        <v>3279</v>
      </c>
      <c r="D743" s="93" t="s">
        <v>728</v>
      </c>
      <c r="E743" s="92" t="s">
        <v>729</v>
      </c>
      <c r="F743" s="1003" t="s">
        <v>2999</v>
      </c>
      <c r="G743" s="1003"/>
      <c r="H743" s="95">
        <v>1</v>
      </c>
    </row>
    <row r="744" spans="1:8">
      <c r="A744" s="91" t="s">
        <v>3271</v>
      </c>
      <c r="B744" s="112" t="s">
        <v>2749</v>
      </c>
      <c r="C744" s="92" t="s">
        <v>3280</v>
      </c>
      <c r="D744" s="93" t="s">
        <v>730</v>
      </c>
      <c r="E744" s="92" t="s">
        <v>731</v>
      </c>
      <c r="F744" s="1003" t="s">
        <v>2999</v>
      </c>
      <c r="G744" s="1003"/>
      <c r="H744" s="95">
        <v>1</v>
      </c>
    </row>
    <row r="745" spans="1:8">
      <c r="A745" s="91" t="s">
        <v>3271</v>
      </c>
      <c r="B745" s="112" t="s">
        <v>2749</v>
      </c>
      <c r="C745" s="92" t="s">
        <v>3280</v>
      </c>
      <c r="D745" s="93" t="s">
        <v>732</v>
      </c>
      <c r="E745" s="92" t="s">
        <v>733</v>
      </c>
      <c r="F745" s="1003" t="s">
        <v>2999</v>
      </c>
      <c r="G745" s="1003"/>
      <c r="H745" s="95">
        <v>1</v>
      </c>
    </row>
    <row r="746" spans="1:8">
      <c r="A746" s="91" t="s">
        <v>3271</v>
      </c>
      <c r="B746" s="112" t="s">
        <v>2749</v>
      </c>
      <c r="C746" s="92" t="s">
        <v>3280</v>
      </c>
      <c r="D746" s="93" t="s">
        <v>734</v>
      </c>
      <c r="E746" s="92" t="s">
        <v>735</v>
      </c>
      <c r="F746" s="1003" t="s">
        <v>2999</v>
      </c>
      <c r="G746" s="1003"/>
      <c r="H746" s="95">
        <v>1</v>
      </c>
    </row>
    <row r="747" spans="1:8">
      <c r="A747" s="91" t="s">
        <v>3271</v>
      </c>
      <c r="B747" s="112" t="s">
        <v>2749</v>
      </c>
      <c r="C747" s="92" t="s">
        <v>3280</v>
      </c>
      <c r="D747" s="93" t="s">
        <v>736</v>
      </c>
      <c r="E747" s="92" t="s">
        <v>737</v>
      </c>
      <c r="F747" s="1003" t="s">
        <v>2999</v>
      </c>
      <c r="G747" s="1003"/>
      <c r="H747" s="95">
        <v>1</v>
      </c>
    </row>
    <row r="748" spans="1:8">
      <c r="A748" s="91" t="s">
        <v>3271</v>
      </c>
      <c r="B748" s="112" t="s">
        <v>2749</v>
      </c>
      <c r="C748" s="92" t="s">
        <v>3281</v>
      </c>
      <c r="D748" s="93" t="s">
        <v>738</v>
      </c>
      <c r="E748" s="92" t="s">
        <v>739</v>
      </c>
      <c r="F748" s="1003" t="s">
        <v>2999</v>
      </c>
      <c r="G748" s="1003"/>
      <c r="H748" s="95">
        <v>1</v>
      </c>
    </row>
    <row r="749" spans="1:8">
      <c r="A749" s="91" t="s">
        <v>3271</v>
      </c>
      <c r="B749" s="112" t="s">
        <v>2749</v>
      </c>
      <c r="C749" s="92" t="s">
        <v>3281</v>
      </c>
      <c r="D749" s="93" t="s">
        <v>740</v>
      </c>
      <c r="E749" s="92" t="s">
        <v>741</v>
      </c>
      <c r="F749" s="1003" t="s">
        <v>2999</v>
      </c>
      <c r="G749" s="1003"/>
      <c r="H749" s="95">
        <v>1</v>
      </c>
    </row>
    <row r="750" spans="1:8">
      <c r="A750" s="91" t="s">
        <v>3271</v>
      </c>
      <c r="B750" s="112" t="s">
        <v>2749</v>
      </c>
      <c r="C750" s="92" t="s">
        <v>3281</v>
      </c>
      <c r="D750" s="93" t="s">
        <v>742</v>
      </c>
      <c r="E750" s="92" t="s">
        <v>743</v>
      </c>
      <c r="F750" s="1003" t="s">
        <v>2999</v>
      </c>
      <c r="G750" s="1003"/>
      <c r="H750" s="95">
        <v>1</v>
      </c>
    </row>
    <row r="751" spans="1:8">
      <c r="A751" s="91" t="s">
        <v>3271</v>
      </c>
      <c r="B751" s="112" t="s">
        <v>2749</v>
      </c>
      <c r="C751" s="92" t="s">
        <v>3281</v>
      </c>
      <c r="D751" s="93" t="s">
        <v>744</v>
      </c>
      <c r="E751" s="92" t="s">
        <v>745</v>
      </c>
      <c r="F751" s="1003" t="s">
        <v>2999</v>
      </c>
      <c r="G751" s="1003"/>
      <c r="H751" s="95">
        <v>1</v>
      </c>
    </row>
    <row r="752" spans="1:8">
      <c r="A752" s="91" t="s">
        <v>3271</v>
      </c>
      <c r="B752" s="112" t="s">
        <v>2749</v>
      </c>
      <c r="C752" s="92" t="s">
        <v>3281</v>
      </c>
      <c r="D752" s="93" t="s">
        <v>746</v>
      </c>
      <c r="E752" s="92" t="s">
        <v>747</v>
      </c>
      <c r="F752" s="1003" t="s">
        <v>2999</v>
      </c>
      <c r="G752" s="1003"/>
      <c r="H752" s="95">
        <v>1</v>
      </c>
    </row>
    <row r="753" spans="1:8">
      <c r="A753" s="91" t="s">
        <v>3271</v>
      </c>
      <c r="B753" s="112" t="s">
        <v>2749</v>
      </c>
      <c r="C753" s="92" t="s">
        <v>3281</v>
      </c>
      <c r="D753" s="93" t="s">
        <v>748</v>
      </c>
      <c r="E753" s="92" t="s">
        <v>749</v>
      </c>
      <c r="F753" s="1003" t="s">
        <v>2999</v>
      </c>
      <c r="G753" s="1003"/>
      <c r="H753" s="95">
        <v>1</v>
      </c>
    </row>
    <row r="754" spans="1:8">
      <c r="A754" s="91" t="s">
        <v>3271</v>
      </c>
      <c r="B754" s="112" t="s">
        <v>2749</v>
      </c>
      <c r="C754" s="92" t="s">
        <v>3281</v>
      </c>
      <c r="D754" s="93" t="s">
        <v>750</v>
      </c>
      <c r="E754" s="92" t="s">
        <v>751</v>
      </c>
      <c r="F754" s="1003" t="s">
        <v>2999</v>
      </c>
      <c r="G754" s="1003"/>
      <c r="H754" s="95">
        <v>1</v>
      </c>
    </row>
    <row r="755" spans="1:8">
      <c r="A755" s="91" t="s">
        <v>3271</v>
      </c>
      <c r="B755" s="112" t="s">
        <v>2749</v>
      </c>
      <c r="C755" s="92" t="s">
        <v>3281</v>
      </c>
      <c r="D755" s="93" t="s">
        <v>752</v>
      </c>
      <c r="E755" s="92" t="s">
        <v>753</v>
      </c>
      <c r="F755" s="1003" t="s">
        <v>2999</v>
      </c>
      <c r="G755" s="1003"/>
      <c r="H755" s="95">
        <v>1</v>
      </c>
    </row>
    <row r="756" spans="1:8">
      <c r="A756" s="91" t="s">
        <v>3271</v>
      </c>
      <c r="B756" s="112" t="s">
        <v>2749</v>
      </c>
      <c r="C756" s="92" t="s">
        <v>3282</v>
      </c>
      <c r="D756" s="93" t="s">
        <v>754</v>
      </c>
      <c r="E756" s="92" t="s">
        <v>755</v>
      </c>
      <c r="F756" s="1003" t="s">
        <v>2999</v>
      </c>
      <c r="G756" s="1003"/>
      <c r="H756" s="95">
        <v>1</v>
      </c>
    </row>
    <row r="757" spans="1:8">
      <c r="A757" s="91" t="s">
        <v>3271</v>
      </c>
      <c r="B757" s="112" t="s">
        <v>2749</v>
      </c>
      <c r="C757" s="92" t="s">
        <v>3282</v>
      </c>
      <c r="D757" s="93" t="s">
        <v>756</v>
      </c>
      <c r="E757" s="92" t="s">
        <v>757</v>
      </c>
      <c r="F757" s="1003" t="s">
        <v>2999</v>
      </c>
      <c r="G757" s="1003"/>
      <c r="H757" s="95">
        <v>1</v>
      </c>
    </row>
    <row r="758" spans="1:8">
      <c r="A758" s="91" t="s">
        <v>3271</v>
      </c>
      <c r="B758" s="112" t="s">
        <v>2749</v>
      </c>
      <c r="C758" s="92" t="s">
        <v>3282</v>
      </c>
      <c r="D758" s="93" t="s">
        <v>758</v>
      </c>
      <c r="E758" s="92" t="s">
        <v>759</v>
      </c>
      <c r="F758" s="1003" t="s">
        <v>2999</v>
      </c>
      <c r="G758" s="1003"/>
      <c r="H758" s="95">
        <v>1</v>
      </c>
    </row>
    <row r="759" spans="1:8">
      <c r="A759" s="91" t="s">
        <v>3271</v>
      </c>
      <c r="B759" s="112" t="s">
        <v>2749</v>
      </c>
      <c r="C759" s="92" t="s">
        <v>3282</v>
      </c>
      <c r="D759" s="93" t="s">
        <v>760</v>
      </c>
      <c r="E759" s="92" t="s">
        <v>761</v>
      </c>
      <c r="F759" s="1003" t="s">
        <v>2999</v>
      </c>
      <c r="G759" s="1003"/>
      <c r="H759" s="95">
        <v>1</v>
      </c>
    </row>
    <row r="760" spans="1:8">
      <c r="A760" s="91" t="s">
        <v>3271</v>
      </c>
      <c r="B760" s="112" t="s">
        <v>2749</v>
      </c>
      <c r="C760" s="92" t="s">
        <v>3281</v>
      </c>
      <c r="D760" s="93" t="s">
        <v>762</v>
      </c>
      <c r="E760" s="92" t="s">
        <v>763</v>
      </c>
      <c r="F760" s="1003" t="s">
        <v>2999</v>
      </c>
      <c r="G760" s="1003"/>
      <c r="H760" s="95">
        <v>1</v>
      </c>
    </row>
    <row r="761" spans="1:8">
      <c r="A761" s="91" t="s">
        <v>3271</v>
      </c>
      <c r="B761" s="112" t="s">
        <v>2749</v>
      </c>
      <c r="C761" s="92" t="s">
        <v>3281</v>
      </c>
      <c r="D761" s="93" t="s">
        <v>764</v>
      </c>
      <c r="E761" s="92" t="s">
        <v>765</v>
      </c>
      <c r="F761" s="1003" t="s">
        <v>2999</v>
      </c>
      <c r="G761" s="1003"/>
      <c r="H761" s="95">
        <v>1</v>
      </c>
    </row>
    <row r="762" spans="1:8">
      <c r="A762" s="91" t="s">
        <v>3271</v>
      </c>
      <c r="B762" s="112" t="s">
        <v>2749</v>
      </c>
      <c r="C762" s="92" t="s">
        <v>3281</v>
      </c>
      <c r="D762" s="93" t="s">
        <v>766</v>
      </c>
      <c r="E762" s="92" t="s">
        <v>767</v>
      </c>
      <c r="F762" s="1003" t="s">
        <v>2999</v>
      </c>
      <c r="G762" s="1003"/>
      <c r="H762" s="95">
        <v>1</v>
      </c>
    </row>
    <row r="763" spans="1:8">
      <c r="A763" s="91" t="s">
        <v>3271</v>
      </c>
      <c r="B763" s="112" t="s">
        <v>2749</v>
      </c>
      <c r="C763" s="92" t="s">
        <v>3281</v>
      </c>
      <c r="D763" s="93" t="s">
        <v>768</v>
      </c>
      <c r="E763" s="92" t="s">
        <v>769</v>
      </c>
      <c r="F763" s="1003" t="s">
        <v>2999</v>
      </c>
      <c r="G763" s="1003"/>
      <c r="H763" s="95">
        <v>1</v>
      </c>
    </row>
    <row r="764" spans="1:8">
      <c r="A764" s="91" t="s">
        <v>3271</v>
      </c>
      <c r="B764" s="112" t="s">
        <v>2749</v>
      </c>
      <c r="C764" s="92" t="s">
        <v>3283</v>
      </c>
      <c r="D764" s="93" t="s">
        <v>1375</v>
      </c>
      <c r="E764" s="149" t="s">
        <v>1376</v>
      </c>
      <c r="F764" s="1003" t="s">
        <v>2999</v>
      </c>
      <c r="G764" s="1003"/>
      <c r="H764" s="95">
        <v>1</v>
      </c>
    </row>
    <row r="765" spans="1:8">
      <c r="A765" s="91" t="s">
        <v>3271</v>
      </c>
      <c r="B765" s="112" t="s">
        <v>2749</v>
      </c>
      <c r="C765" s="92" t="s">
        <v>3283</v>
      </c>
      <c r="D765" s="93" t="s">
        <v>1378</v>
      </c>
      <c r="E765" s="149" t="s">
        <v>1379</v>
      </c>
      <c r="F765" s="1003" t="s">
        <v>2999</v>
      </c>
      <c r="G765" s="1003"/>
      <c r="H765" s="95">
        <v>1</v>
      </c>
    </row>
    <row r="766" spans="1:8">
      <c r="A766" s="91" t="s">
        <v>3271</v>
      </c>
      <c r="B766" s="112" t="s">
        <v>2749</v>
      </c>
      <c r="C766" s="92" t="s">
        <v>3283</v>
      </c>
      <c r="D766" s="93" t="s">
        <v>1381</v>
      </c>
      <c r="E766" s="149" t="s">
        <v>1382</v>
      </c>
      <c r="F766" s="1003" t="s">
        <v>2999</v>
      </c>
      <c r="G766" s="1003"/>
      <c r="H766" s="95">
        <v>1</v>
      </c>
    </row>
    <row r="767" spans="1:8">
      <c r="A767" s="91" t="s">
        <v>3271</v>
      </c>
      <c r="B767" s="112" t="s">
        <v>2749</v>
      </c>
      <c r="C767" s="92" t="s">
        <v>3283</v>
      </c>
      <c r="D767" s="93" t="s">
        <v>1384</v>
      </c>
      <c r="E767" s="149" t="s">
        <v>1385</v>
      </c>
      <c r="F767" s="1003" t="s">
        <v>2999</v>
      </c>
      <c r="G767" s="1003"/>
      <c r="H767" s="95">
        <v>1</v>
      </c>
    </row>
    <row r="768" spans="1:8">
      <c r="A768" s="91" t="s">
        <v>3271</v>
      </c>
      <c r="B768" s="112" t="s">
        <v>2749</v>
      </c>
      <c r="C768" s="92" t="s">
        <v>3284</v>
      </c>
      <c r="D768" s="93" t="s">
        <v>1387</v>
      </c>
      <c r="E768" s="149" t="s">
        <v>1388</v>
      </c>
      <c r="F768" s="1003" t="s">
        <v>2999</v>
      </c>
      <c r="G768" s="1003"/>
      <c r="H768" s="95">
        <v>1</v>
      </c>
    </row>
    <row r="769" spans="1:11">
      <c r="A769" s="91" t="s">
        <v>3271</v>
      </c>
      <c r="B769" s="112" t="s">
        <v>2749</v>
      </c>
      <c r="C769" s="92" t="s">
        <v>3284</v>
      </c>
      <c r="D769" s="93" t="s">
        <v>1390</v>
      </c>
      <c r="E769" s="149" t="s">
        <v>1391</v>
      </c>
      <c r="F769" s="1003" t="s">
        <v>2999</v>
      </c>
      <c r="G769" s="1003"/>
      <c r="H769" s="95">
        <v>1</v>
      </c>
    </row>
    <row r="770" spans="1:11">
      <c r="A770" s="91" t="s">
        <v>3271</v>
      </c>
      <c r="B770" s="112" t="s">
        <v>2749</v>
      </c>
      <c r="C770" s="92" t="s">
        <v>3284</v>
      </c>
      <c r="D770" s="93" t="s">
        <v>1393</v>
      </c>
      <c r="E770" s="149" t="s">
        <v>1394</v>
      </c>
      <c r="F770" s="1003" t="s">
        <v>2999</v>
      </c>
      <c r="G770" s="1003"/>
      <c r="H770" s="95">
        <v>1</v>
      </c>
    </row>
    <row r="771" spans="1:11">
      <c r="A771" s="91" t="s">
        <v>3271</v>
      </c>
      <c r="B771" s="112" t="s">
        <v>2749</v>
      </c>
      <c r="C771" s="92" t="s">
        <v>3284</v>
      </c>
      <c r="D771" s="93" t="s">
        <v>1396</v>
      </c>
      <c r="E771" s="149" t="s">
        <v>1397</v>
      </c>
      <c r="F771" s="1003" t="s">
        <v>2999</v>
      </c>
      <c r="G771" s="1003"/>
      <c r="H771" s="95">
        <v>1</v>
      </c>
    </row>
    <row r="772" spans="1:11">
      <c r="A772" s="91" t="s">
        <v>3271</v>
      </c>
      <c r="B772" s="112" t="s">
        <v>2749</v>
      </c>
      <c r="C772" s="92" t="s">
        <v>3284</v>
      </c>
      <c r="D772" s="93" t="s">
        <v>1399</v>
      </c>
      <c r="E772" s="149" t="s">
        <v>1400</v>
      </c>
      <c r="F772" s="1003" t="s">
        <v>2999</v>
      </c>
      <c r="G772" s="1003"/>
      <c r="H772" s="95">
        <v>1</v>
      </c>
    </row>
    <row r="773" spans="1:11">
      <c r="A773" s="91" t="s">
        <v>3271</v>
      </c>
      <c r="B773" s="112" t="s">
        <v>2749</v>
      </c>
      <c r="C773" s="92" t="s">
        <v>3284</v>
      </c>
      <c r="D773" s="93" t="s">
        <v>1402</v>
      </c>
      <c r="E773" s="149" t="s">
        <v>1403</v>
      </c>
      <c r="F773" s="1003" t="s">
        <v>2999</v>
      </c>
      <c r="G773" s="1003"/>
      <c r="H773" s="95">
        <v>1</v>
      </c>
    </row>
    <row r="774" spans="1:11">
      <c r="A774" s="91" t="s">
        <v>3271</v>
      </c>
      <c r="B774" s="112" t="s">
        <v>2749</v>
      </c>
      <c r="C774" s="92" t="s">
        <v>3284</v>
      </c>
      <c r="D774" s="93" t="s">
        <v>1405</v>
      </c>
      <c r="E774" s="149" t="s">
        <v>1406</v>
      </c>
      <c r="F774" s="1003" t="s">
        <v>2999</v>
      </c>
      <c r="G774" s="1003"/>
      <c r="H774" s="95">
        <v>1</v>
      </c>
    </row>
    <row r="775" spans="1:11">
      <c r="A775" s="91" t="s">
        <v>3271</v>
      </c>
      <c r="B775" s="112" t="s">
        <v>2749</v>
      </c>
      <c r="C775" s="92" t="s">
        <v>3284</v>
      </c>
      <c r="D775" s="93" t="s">
        <v>1408</v>
      </c>
      <c r="E775" s="149" t="s">
        <v>1409</v>
      </c>
      <c r="F775" s="1003" t="s">
        <v>2999</v>
      </c>
      <c r="G775" s="1003"/>
      <c r="H775" s="95">
        <v>1</v>
      </c>
    </row>
    <row r="776" spans="1:11">
      <c r="A776" s="91" t="s">
        <v>3271</v>
      </c>
      <c r="B776" s="112" t="s">
        <v>2749</v>
      </c>
      <c r="C776" s="92" t="s">
        <v>3284</v>
      </c>
      <c r="D776" s="93" t="s">
        <v>1411</v>
      </c>
      <c r="E776" s="149" t="s">
        <v>1412</v>
      </c>
      <c r="F776" s="1003" t="s">
        <v>2999</v>
      </c>
      <c r="G776" s="1003"/>
      <c r="H776" s="95">
        <v>1</v>
      </c>
    </row>
    <row r="777" spans="1:11">
      <c r="A777" s="91" t="s">
        <v>3271</v>
      </c>
      <c r="B777" s="112" t="s">
        <v>2749</v>
      </c>
      <c r="C777" s="92" t="s">
        <v>3285</v>
      </c>
      <c r="D777" s="93" t="s">
        <v>1413</v>
      </c>
      <c r="E777" s="149" t="s">
        <v>1414</v>
      </c>
      <c r="F777" s="1003" t="s">
        <v>2999</v>
      </c>
      <c r="G777" s="1003"/>
      <c r="H777" s="95">
        <v>1</v>
      </c>
    </row>
    <row r="778" spans="1:11">
      <c r="A778" s="91" t="s">
        <v>3271</v>
      </c>
      <c r="B778" s="112" t="s">
        <v>2749</v>
      </c>
      <c r="C778" s="92" t="s">
        <v>3285</v>
      </c>
      <c r="D778" s="93" t="s">
        <v>1416</v>
      </c>
      <c r="E778" s="149" t="s">
        <v>1417</v>
      </c>
      <c r="F778" s="1003" t="s">
        <v>2999</v>
      </c>
      <c r="G778" s="1003"/>
      <c r="H778" s="95">
        <v>1</v>
      </c>
    </row>
    <row r="779" spans="1:11">
      <c r="A779" s="91" t="s">
        <v>3271</v>
      </c>
      <c r="B779" s="112" t="s">
        <v>2749</v>
      </c>
      <c r="C779" s="92" t="s">
        <v>3285</v>
      </c>
      <c r="D779" s="93" t="s">
        <v>1419</v>
      </c>
      <c r="E779" s="149" t="s">
        <v>1420</v>
      </c>
      <c r="F779" s="1003" t="s">
        <v>2999</v>
      </c>
      <c r="G779" s="1003"/>
      <c r="H779" s="95">
        <v>1</v>
      </c>
    </row>
    <row r="780" spans="1:11">
      <c r="A780" s="91" t="s">
        <v>3271</v>
      </c>
      <c r="B780" s="112" t="s">
        <v>2749</v>
      </c>
      <c r="C780" s="92" t="s">
        <v>3285</v>
      </c>
      <c r="D780" s="93" t="s">
        <v>1422</v>
      </c>
      <c r="E780" s="149" t="s">
        <v>1423</v>
      </c>
      <c r="F780" s="1003" t="s">
        <v>2999</v>
      </c>
      <c r="G780" s="1003"/>
      <c r="H780" s="95">
        <v>1</v>
      </c>
    </row>
    <row r="781" spans="1:11">
      <c r="A781" s="91" t="s">
        <v>3271</v>
      </c>
      <c r="B781" s="112" t="s">
        <v>2749</v>
      </c>
      <c r="C781" s="92" t="s">
        <v>3284</v>
      </c>
      <c r="D781" s="93" t="s">
        <v>1425</v>
      </c>
      <c r="E781" s="149" t="s">
        <v>1426</v>
      </c>
      <c r="F781" s="1003" t="s">
        <v>2999</v>
      </c>
      <c r="G781" s="1003"/>
      <c r="H781" s="95">
        <v>1</v>
      </c>
    </row>
    <row r="782" spans="1:11">
      <c r="A782" s="91" t="s">
        <v>3271</v>
      </c>
      <c r="B782" s="112" t="s">
        <v>2749</v>
      </c>
      <c r="C782" s="92" t="s">
        <v>3284</v>
      </c>
      <c r="D782" s="93" t="s">
        <v>1428</v>
      </c>
      <c r="E782" s="149" t="s">
        <v>1429</v>
      </c>
      <c r="F782" s="1003" t="s">
        <v>2999</v>
      </c>
      <c r="G782" s="1003"/>
      <c r="H782" s="95">
        <v>1</v>
      </c>
    </row>
    <row r="783" spans="1:11">
      <c r="A783" s="91" t="s">
        <v>3271</v>
      </c>
      <c r="B783" s="112" t="s">
        <v>2749</v>
      </c>
      <c r="C783" s="92" t="s">
        <v>3284</v>
      </c>
      <c r="D783" s="93" t="s">
        <v>1431</v>
      </c>
      <c r="E783" s="149" t="s">
        <v>1432</v>
      </c>
      <c r="F783" s="1003" t="s">
        <v>2999</v>
      </c>
      <c r="G783" s="1003"/>
      <c r="H783" s="95">
        <v>1</v>
      </c>
    </row>
    <row r="784" spans="1:11">
      <c r="A784" s="99" t="s">
        <v>3271</v>
      </c>
      <c r="B784" s="142" t="s">
        <v>2749</v>
      </c>
      <c r="C784" s="100" t="s">
        <v>3284</v>
      </c>
      <c r="D784" s="101" t="s">
        <v>1434</v>
      </c>
      <c r="E784" s="150" t="s">
        <v>1435</v>
      </c>
      <c r="F784" s="1006" t="s">
        <v>2999</v>
      </c>
      <c r="G784" s="1006"/>
      <c r="H784" s="103">
        <v>1</v>
      </c>
      <c r="I784" s="111"/>
      <c r="J784" s="111"/>
      <c r="K784" s="111"/>
    </row>
    <row r="785" spans="1:11">
      <c r="A785" s="91" t="s">
        <v>3286</v>
      </c>
      <c r="B785" s="112" t="s">
        <v>2749</v>
      </c>
      <c r="C785" s="145" t="s">
        <v>3287</v>
      </c>
      <c r="D785" s="93">
        <v>1026960</v>
      </c>
      <c r="E785" s="151" t="s">
        <v>963</v>
      </c>
      <c r="F785" s="1003" t="s">
        <v>2999</v>
      </c>
      <c r="G785" s="1003"/>
      <c r="H785" s="95">
        <v>1</v>
      </c>
    </row>
    <row r="786" spans="1:11">
      <c r="A786" s="99" t="s">
        <v>3286</v>
      </c>
      <c r="B786" s="142" t="s">
        <v>2749</v>
      </c>
      <c r="C786" s="147" t="s">
        <v>3288</v>
      </c>
      <c r="D786" s="101">
        <v>1026961</v>
      </c>
      <c r="E786" s="100" t="s">
        <v>365</v>
      </c>
      <c r="F786" s="1006" t="s">
        <v>2999</v>
      </c>
      <c r="G786" s="1006"/>
      <c r="H786" s="103">
        <v>1</v>
      </c>
      <c r="I786" s="111"/>
      <c r="J786" s="111"/>
      <c r="K786" s="111"/>
    </row>
    <row r="787" spans="1:11">
      <c r="A787" s="91"/>
      <c r="B787" s="91"/>
      <c r="C787" s="91"/>
      <c r="D787" s="152"/>
      <c r="E787" s="92"/>
    </row>
    <row r="788" spans="1:11">
      <c r="A788" s="91"/>
      <c r="B788" s="91"/>
      <c r="C788" s="91"/>
      <c r="D788" s="152"/>
      <c r="E788" s="92"/>
    </row>
    <row r="789" spans="1:11">
      <c r="A789" s="91"/>
      <c r="B789" s="91"/>
      <c r="C789" s="91"/>
      <c r="D789" s="152"/>
      <c r="E789" s="92"/>
    </row>
    <row r="790" spans="1:11">
      <c r="A790" s="91"/>
      <c r="B790" s="91"/>
      <c r="C790" s="91"/>
      <c r="D790" s="152"/>
      <c r="E790" s="92"/>
    </row>
    <row r="791" spans="1:11">
      <c r="A791" s="91"/>
      <c r="B791" s="91"/>
      <c r="C791" s="91"/>
      <c r="D791" s="152"/>
      <c r="E791" s="92"/>
    </row>
    <row r="792" spans="1:11">
      <c r="A792" s="91"/>
      <c r="B792" s="116"/>
      <c r="C792" s="91"/>
      <c r="D792" s="152"/>
      <c r="E792" s="92"/>
    </row>
    <row r="793" spans="1:11">
      <c r="A793" s="91"/>
      <c r="B793" s="116"/>
      <c r="C793" s="91"/>
      <c r="D793" s="152"/>
      <c r="E793" s="92"/>
    </row>
    <row r="794" spans="1:11">
      <c r="A794" s="91"/>
      <c r="B794" s="91"/>
      <c r="C794" s="91"/>
      <c r="D794" s="152"/>
      <c r="E794" s="92"/>
    </row>
    <row r="795" spans="1:11">
      <c r="A795" s="91"/>
      <c r="B795" s="91"/>
      <c r="C795" s="91"/>
      <c r="D795" s="152"/>
      <c r="E795" s="92"/>
    </row>
    <row r="796" spans="1:11">
      <c r="A796" s="91"/>
      <c r="B796" s="91"/>
      <c r="C796" s="92"/>
      <c r="D796" s="152"/>
      <c r="E796" s="92"/>
    </row>
    <row r="797" spans="1:11">
      <c r="A797" s="91"/>
      <c r="B797" s="91"/>
      <c r="C797" s="92"/>
      <c r="D797" s="152"/>
      <c r="E797" s="92"/>
    </row>
    <row r="798" spans="1:11">
      <c r="A798" s="91"/>
      <c r="B798" s="91"/>
      <c r="C798" s="92"/>
      <c r="D798" s="152"/>
      <c r="E798" s="92"/>
    </row>
    <row r="799" spans="1:11">
      <c r="A799" s="91"/>
      <c r="B799" s="91"/>
      <c r="C799" s="92"/>
      <c r="D799" s="152"/>
      <c r="E799" s="92"/>
    </row>
    <row r="800" spans="1:11">
      <c r="A800" s="91"/>
      <c r="B800" s="91"/>
      <c r="C800" s="92"/>
      <c r="D800" s="152"/>
      <c r="E800" s="92"/>
    </row>
    <row r="801" spans="1:5">
      <c r="A801" s="91"/>
      <c r="B801" s="91"/>
      <c r="C801" s="92"/>
      <c r="D801" s="152"/>
      <c r="E801" s="92"/>
    </row>
    <row r="802" spans="1:5">
      <c r="A802" s="91"/>
      <c r="B802" s="91"/>
      <c r="C802" s="92"/>
      <c r="D802" s="152"/>
      <c r="E802" s="92"/>
    </row>
    <row r="803" spans="1:5">
      <c r="A803" s="91"/>
      <c r="B803" s="91"/>
      <c r="C803" s="92"/>
      <c r="D803" s="152"/>
      <c r="E803" s="92"/>
    </row>
    <row r="804" spans="1:5">
      <c r="A804" s="91"/>
      <c r="B804" s="91"/>
      <c r="C804" s="92"/>
      <c r="D804" s="152"/>
      <c r="E804" s="92"/>
    </row>
    <row r="805" spans="1:5">
      <c r="A805" s="91"/>
      <c r="B805" s="91"/>
      <c r="C805" s="92"/>
      <c r="D805" s="152"/>
      <c r="E805" s="92"/>
    </row>
    <row r="806" spans="1:5">
      <c r="A806" s="91"/>
      <c r="B806" s="91"/>
      <c r="C806" s="92"/>
      <c r="D806" s="152"/>
      <c r="E806" s="92"/>
    </row>
    <row r="807" spans="1:5">
      <c r="A807" s="91"/>
      <c r="B807" s="91"/>
      <c r="C807" s="92"/>
      <c r="D807" s="152"/>
      <c r="E807" s="92"/>
    </row>
    <row r="808" spans="1:5">
      <c r="A808" s="91"/>
      <c r="B808" s="91"/>
      <c r="C808" s="98"/>
      <c r="D808" s="153"/>
      <c r="E808" s="154"/>
    </row>
    <row r="809" spans="1:5">
      <c r="A809" s="91"/>
      <c r="B809" s="91"/>
      <c r="C809" s="98"/>
      <c r="D809" s="153"/>
      <c r="E809" s="154"/>
    </row>
    <row r="810" spans="1:5">
      <c r="A810" s="91"/>
      <c r="B810" s="91"/>
      <c r="C810" s="98"/>
      <c r="D810" s="153"/>
      <c r="E810" s="154"/>
    </row>
    <row r="811" spans="1:5">
      <c r="A811" s="91"/>
      <c r="B811" s="91"/>
      <c r="C811" s="98"/>
      <c r="D811" s="153"/>
      <c r="E811" s="154"/>
    </row>
    <row r="812" spans="1:5">
      <c r="A812" s="91"/>
      <c r="B812" s="91"/>
      <c r="C812" s="98"/>
      <c r="D812" s="93"/>
      <c r="E812" s="155"/>
    </row>
    <row r="813" spans="1:5">
      <c r="A813" s="91"/>
      <c r="B813" s="91"/>
      <c r="C813" s="98"/>
      <c r="D813" s="93"/>
      <c r="E813" s="155"/>
    </row>
    <row r="814" spans="1:5">
      <c r="A814" s="91"/>
      <c r="B814" s="91"/>
      <c r="C814" s="156"/>
      <c r="D814" s="93"/>
      <c r="E814" s="149"/>
    </row>
    <row r="815" spans="1:5">
      <c r="A815" s="91"/>
      <c r="B815" s="91"/>
      <c r="C815" s="98"/>
      <c r="D815" s="93"/>
      <c r="E815" s="155"/>
    </row>
    <row r="816" spans="1:5">
      <c r="A816" s="91"/>
      <c r="B816" s="91"/>
      <c r="C816" s="156"/>
      <c r="D816" s="93"/>
      <c r="E816" s="149"/>
    </row>
    <row r="817" spans="1:5">
      <c r="A817" s="91"/>
      <c r="B817" s="91"/>
      <c r="C817" s="91"/>
      <c r="D817" s="152"/>
      <c r="E817" s="92"/>
    </row>
    <row r="818" spans="1:5">
      <c r="A818" s="91"/>
      <c r="B818" s="91"/>
      <c r="C818" s="91"/>
      <c r="D818" s="152"/>
      <c r="E818" s="92"/>
    </row>
    <row r="819" spans="1:5">
      <c r="A819" s="91"/>
      <c r="B819" s="91"/>
      <c r="C819" s="92"/>
      <c r="D819" s="152"/>
      <c r="E819" s="92"/>
    </row>
    <row r="820" spans="1:5">
      <c r="A820" s="91"/>
      <c r="B820" s="91"/>
      <c r="C820" s="92"/>
      <c r="D820" s="152"/>
      <c r="E820" s="92"/>
    </row>
    <row r="821" spans="1:5">
      <c r="A821" s="99"/>
      <c r="B821" s="99"/>
      <c r="C821" s="100"/>
      <c r="D821" s="157"/>
      <c r="E821" s="100"/>
    </row>
    <row r="822" spans="1:5">
      <c r="A822" s="91"/>
      <c r="B822" s="91"/>
      <c r="C822" s="92"/>
      <c r="D822" s="152"/>
      <c r="E822" s="92"/>
    </row>
    <row r="823" spans="1:5">
      <c r="A823" s="91"/>
      <c r="B823" s="91"/>
      <c r="C823" s="92"/>
      <c r="D823" s="152"/>
      <c r="E823" s="92"/>
    </row>
    <row r="824" spans="1:5">
      <c r="A824" s="91"/>
      <c r="B824" s="91"/>
      <c r="C824" s="92"/>
      <c r="D824" s="152"/>
      <c r="E824" s="92"/>
    </row>
    <row r="825" spans="1:5">
      <c r="A825" s="91"/>
      <c r="B825" s="91"/>
      <c r="C825" s="92"/>
      <c r="D825" s="152"/>
      <c r="E825" s="92"/>
    </row>
    <row r="826" spans="1:5">
      <c r="A826" s="91"/>
      <c r="B826" s="91"/>
      <c r="C826" s="92"/>
      <c r="D826" s="152"/>
      <c r="E826" s="92"/>
    </row>
    <row r="827" spans="1:5">
      <c r="A827" s="91"/>
      <c r="B827" s="91"/>
      <c r="C827" s="92"/>
      <c r="D827" s="152"/>
      <c r="E827" s="92"/>
    </row>
    <row r="828" spans="1:5">
      <c r="A828" s="91"/>
      <c r="B828" s="91"/>
      <c r="C828" s="92"/>
      <c r="D828" s="152"/>
      <c r="E828" s="92"/>
    </row>
    <row r="829" spans="1:5">
      <c r="A829" s="91"/>
      <c r="B829" s="91"/>
      <c r="C829" s="92"/>
      <c r="D829" s="152"/>
      <c r="E829" s="92"/>
    </row>
    <row r="830" spans="1:5">
      <c r="A830" s="91"/>
      <c r="B830" s="91"/>
      <c r="C830" s="92"/>
      <c r="D830" s="152"/>
      <c r="E830" s="158"/>
    </row>
    <row r="831" spans="1:5">
      <c r="A831" s="91"/>
      <c r="B831" s="91"/>
      <c r="C831" s="92"/>
      <c r="D831" s="152"/>
      <c r="E831" s="158"/>
    </row>
    <row r="832" spans="1:5">
      <c r="A832" s="91"/>
      <c r="B832" s="91"/>
      <c r="C832" s="92"/>
      <c r="D832" s="152"/>
      <c r="E832" s="158"/>
    </row>
    <row r="833" spans="1:5">
      <c r="A833" s="91"/>
      <c r="B833" s="91"/>
      <c r="C833" s="92"/>
      <c r="D833" s="152"/>
      <c r="E833" s="158"/>
    </row>
    <row r="834" spans="1:5">
      <c r="A834" s="91"/>
      <c r="B834" s="91"/>
      <c r="C834" s="92"/>
      <c r="D834" s="152"/>
      <c r="E834" s="158"/>
    </row>
    <row r="835" spans="1:5">
      <c r="A835" s="91"/>
      <c r="B835" s="91"/>
      <c r="C835" s="92"/>
      <c r="D835" s="152"/>
      <c r="E835" s="158"/>
    </row>
    <row r="836" spans="1:5">
      <c r="A836" s="91"/>
      <c r="B836" s="91"/>
      <c r="C836" s="92"/>
      <c r="D836" s="125"/>
      <c r="E836" s="98"/>
    </row>
    <row r="837" spans="1:5">
      <c r="A837" s="91"/>
      <c r="B837" s="91"/>
      <c r="C837" s="92"/>
      <c r="D837" s="125"/>
      <c r="E837" s="98"/>
    </row>
    <row r="838" spans="1:5">
      <c r="A838" s="91"/>
      <c r="B838" s="91"/>
      <c r="C838" s="92"/>
      <c r="D838" s="125"/>
      <c r="E838" s="98"/>
    </row>
    <row r="839" spans="1:5">
      <c r="A839" s="91"/>
      <c r="B839" s="91"/>
      <c r="C839" s="92"/>
      <c r="D839" s="125"/>
      <c r="E839" s="98"/>
    </row>
    <row r="840" spans="1:5">
      <c r="A840" s="91"/>
      <c r="B840" s="91"/>
      <c r="C840" s="92"/>
      <c r="D840" s="125"/>
      <c r="E840" s="98"/>
    </row>
    <row r="841" spans="1:5">
      <c r="A841" s="91"/>
      <c r="B841" s="91"/>
      <c r="C841" s="92"/>
      <c r="D841" s="152"/>
      <c r="E841" s="159"/>
    </row>
    <row r="842" spans="1:5">
      <c r="A842" s="91"/>
      <c r="B842" s="91"/>
      <c r="C842" s="92"/>
      <c r="D842" s="135"/>
      <c r="E842" s="92"/>
    </row>
    <row r="843" spans="1:5">
      <c r="A843" s="91"/>
      <c r="B843" s="91"/>
      <c r="C843" s="92"/>
      <c r="D843" s="152"/>
      <c r="E843" s="92"/>
    </row>
    <row r="844" spans="1:5">
      <c r="A844" s="91"/>
      <c r="B844" s="91"/>
      <c r="C844" s="158"/>
      <c r="D844" s="152"/>
      <c r="E844" s="92"/>
    </row>
    <row r="845" spans="1:5">
      <c r="A845" s="91"/>
      <c r="B845" s="91"/>
      <c r="C845" s="158"/>
      <c r="D845" s="152"/>
      <c r="E845" s="92"/>
    </row>
    <row r="846" spans="1:5">
      <c r="A846" s="91"/>
      <c r="B846" s="91"/>
      <c r="C846" s="92"/>
      <c r="D846" s="152"/>
      <c r="E846" s="92"/>
    </row>
    <row r="847" spans="1:5">
      <c r="A847" s="91"/>
      <c r="B847" s="91"/>
      <c r="C847" s="92"/>
      <c r="D847" s="135"/>
      <c r="E847" s="92"/>
    </row>
    <row r="848" spans="1:5">
      <c r="A848" s="91"/>
      <c r="B848" s="91"/>
      <c r="C848" s="92"/>
      <c r="D848" s="135"/>
      <c r="E848" s="92"/>
    </row>
    <row r="849" spans="1:5">
      <c r="A849" s="91"/>
      <c r="B849" s="91"/>
      <c r="C849" s="92"/>
      <c r="D849" s="152"/>
      <c r="E849" s="92"/>
    </row>
    <row r="850" spans="1:5">
      <c r="A850" s="91"/>
      <c r="B850" s="91"/>
      <c r="C850" s="92"/>
      <c r="D850" s="152"/>
      <c r="E850" s="92"/>
    </row>
    <row r="851" spans="1:5">
      <c r="A851" s="91"/>
      <c r="B851" s="91"/>
      <c r="C851" s="92"/>
      <c r="D851" s="152"/>
      <c r="E851" s="92"/>
    </row>
    <row r="852" spans="1:5">
      <c r="A852" s="91"/>
      <c r="B852" s="91"/>
      <c r="C852" s="92"/>
      <c r="D852" s="152"/>
      <c r="E852" s="92"/>
    </row>
    <row r="853" spans="1:5">
      <c r="A853" s="91"/>
      <c r="B853" s="91"/>
      <c r="C853" s="92"/>
      <c r="D853" s="135"/>
      <c r="E853" s="92"/>
    </row>
    <row r="854" spans="1:5">
      <c r="A854" s="91"/>
      <c r="B854" s="91"/>
      <c r="C854" s="91"/>
      <c r="D854" s="125"/>
      <c r="E854" s="91"/>
    </row>
    <row r="855" spans="1:5">
      <c r="A855" s="91"/>
      <c r="B855" s="91"/>
      <c r="C855" s="92"/>
      <c r="D855" s="152"/>
      <c r="E855" s="92"/>
    </row>
    <row r="856" spans="1:5">
      <c r="A856" s="91"/>
      <c r="B856" s="91"/>
      <c r="C856" s="92"/>
      <c r="D856" s="152"/>
      <c r="E856" s="92"/>
    </row>
    <row r="857" spans="1:5">
      <c r="A857" s="91"/>
      <c r="B857" s="91"/>
      <c r="C857" s="149"/>
      <c r="D857" s="152"/>
      <c r="E857" s="92"/>
    </row>
    <row r="858" spans="1:5">
      <c r="A858" s="91"/>
      <c r="B858" s="91"/>
      <c r="C858" s="92"/>
      <c r="D858" s="152"/>
      <c r="E858" s="92"/>
    </row>
    <row r="859" spans="1:5">
      <c r="A859" s="91"/>
      <c r="B859" s="91"/>
      <c r="C859" s="92"/>
      <c r="D859" s="160"/>
      <c r="E859" s="92"/>
    </row>
    <row r="860" spans="1:5">
      <c r="A860" s="91"/>
      <c r="B860" s="91"/>
      <c r="C860" s="92"/>
      <c r="D860" s="161"/>
      <c r="E860" s="92"/>
    </row>
    <row r="861" spans="1:5">
      <c r="A861" s="91"/>
      <c r="B861" s="91"/>
      <c r="C861" s="91"/>
      <c r="D861" s="125"/>
      <c r="E861" s="91"/>
    </row>
    <row r="862" spans="1:5">
      <c r="A862" s="91"/>
      <c r="B862" s="91"/>
      <c r="C862" s="91"/>
      <c r="D862" s="125"/>
      <c r="E862" s="91"/>
    </row>
    <row r="863" spans="1:5">
      <c r="A863" s="91"/>
      <c r="B863" s="91"/>
      <c r="C863" s="92"/>
      <c r="D863" s="152"/>
      <c r="E863" s="92"/>
    </row>
    <row r="864" spans="1:5">
      <c r="A864" s="91"/>
      <c r="B864" s="91"/>
      <c r="C864" s="92"/>
      <c r="D864" s="152"/>
      <c r="E864" s="92"/>
    </row>
    <row r="865" spans="1:5">
      <c r="A865" s="91"/>
      <c r="B865" s="91"/>
      <c r="C865" s="149"/>
      <c r="D865" s="152"/>
      <c r="E865" s="92"/>
    </row>
    <row r="866" spans="1:5">
      <c r="A866" s="91"/>
      <c r="B866" s="91"/>
      <c r="C866" s="149"/>
      <c r="D866" s="152"/>
      <c r="E866" s="92"/>
    </row>
    <row r="867" spans="1:5">
      <c r="A867" s="91"/>
      <c r="B867" s="91"/>
      <c r="C867" s="149"/>
      <c r="D867" s="152"/>
      <c r="E867" s="92"/>
    </row>
    <row r="868" spans="1:5">
      <c r="A868" s="91"/>
      <c r="B868" s="91"/>
      <c r="C868" s="149"/>
      <c r="D868" s="152"/>
      <c r="E868" s="92"/>
    </row>
    <row r="869" spans="1:5">
      <c r="A869" s="91"/>
      <c r="B869" s="91"/>
      <c r="C869" s="92"/>
      <c r="D869" s="152"/>
      <c r="E869" s="92"/>
    </row>
    <row r="870" spans="1:5">
      <c r="A870" s="91"/>
      <c r="B870" s="91"/>
      <c r="C870" s="92"/>
      <c r="D870" s="152"/>
      <c r="E870" s="92"/>
    </row>
    <row r="871" spans="1:5">
      <c r="A871" s="91"/>
      <c r="B871" s="91"/>
      <c r="C871" s="92"/>
      <c r="D871" s="152"/>
      <c r="E871" s="92"/>
    </row>
    <row r="872" spans="1:5">
      <c r="A872" s="91"/>
      <c r="B872" s="91"/>
      <c r="C872" s="92"/>
      <c r="D872" s="152"/>
      <c r="E872" s="92"/>
    </row>
    <row r="873" spans="1:5">
      <c r="A873" s="91"/>
      <c r="B873" s="91"/>
      <c r="C873" s="92"/>
      <c r="D873" s="152"/>
      <c r="E873" s="92"/>
    </row>
    <row r="874" spans="1:5">
      <c r="A874" s="91"/>
      <c r="B874" s="91"/>
      <c r="C874" s="92"/>
      <c r="D874" s="152"/>
      <c r="E874" s="92"/>
    </row>
    <row r="875" spans="1:5">
      <c r="A875" s="99"/>
      <c r="B875" s="99"/>
      <c r="C875" s="100"/>
      <c r="D875" s="157"/>
      <c r="E875" s="100"/>
    </row>
    <row r="876" spans="1:5">
      <c r="A876" s="91"/>
      <c r="B876" s="91"/>
      <c r="C876" s="98"/>
      <c r="D876" s="135"/>
      <c r="E876" s="98"/>
    </row>
    <row r="877" spans="1:5">
      <c r="A877" s="91"/>
      <c r="B877" s="91"/>
      <c r="C877" s="98"/>
      <c r="D877" s="152"/>
      <c r="E877" s="98"/>
    </row>
    <row r="878" spans="1:5">
      <c r="A878" s="91"/>
      <c r="B878" s="91"/>
      <c r="C878" s="98"/>
      <c r="D878" s="152"/>
      <c r="E878" s="98"/>
    </row>
    <row r="879" spans="1:5">
      <c r="A879" s="91"/>
      <c r="B879" s="91"/>
      <c r="C879" s="98"/>
      <c r="D879" s="135"/>
      <c r="E879" s="98"/>
    </row>
    <row r="880" spans="1:5">
      <c r="A880" s="91"/>
      <c r="B880" s="91"/>
      <c r="C880" s="98"/>
      <c r="D880" s="135"/>
      <c r="E880" s="98"/>
    </row>
    <row r="881" spans="1:5">
      <c r="A881" s="91"/>
      <c r="B881" s="91"/>
      <c r="C881" s="98"/>
      <c r="D881" s="135"/>
      <c r="E881" s="98"/>
    </row>
    <row r="882" spans="1:5">
      <c r="A882" s="91"/>
      <c r="B882" s="91"/>
      <c r="C882" s="98"/>
      <c r="D882" s="135"/>
      <c r="E882" s="98"/>
    </row>
    <row r="883" spans="1:5">
      <c r="A883" s="91"/>
      <c r="B883" s="91"/>
      <c r="C883" s="98"/>
      <c r="D883" s="152"/>
      <c r="E883" s="98"/>
    </row>
    <row r="884" spans="1:5">
      <c r="A884" s="91"/>
      <c r="B884" s="91"/>
      <c r="C884" s="98"/>
      <c r="D884" s="152"/>
      <c r="E884" s="98"/>
    </row>
    <row r="885" spans="1:5">
      <c r="A885" s="91"/>
      <c r="B885" s="91"/>
      <c r="C885" s="98"/>
      <c r="D885" s="135"/>
      <c r="E885" s="98"/>
    </row>
    <row r="886" spans="1:5">
      <c r="A886" s="91"/>
      <c r="B886" s="91"/>
      <c r="C886" s="98"/>
      <c r="D886" s="135"/>
      <c r="E886" s="98"/>
    </row>
    <row r="887" spans="1:5">
      <c r="A887" s="91"/>
      <c r="B887" s="91"/>
      <c r="C887" s="98"/>
      <c r="D887" s="135"/>
      <c r="E887" s="98"/>
    </row>
    <row r="888" spans="1:5">
      <c r="A888" s="91"/>
      <c r="B888" s="91"/>
      <c r="C888" s="98"/>
      <c r="D888" s="135"/>
      <c r="E888" s="98"/>
    </row>
    <row r="889" spans="1:5">
      <c r="A889" s="91"/>
      <c r="B889" s="91"/>
      <c r="C889" s="98"/>
      <c r="D889" s="152"/>
      <c r="E889" s="98"/>
    </row>
    <row r="890" spans="1:5">
      <c r="A890" s="91"/>
      <c r="B890" s="91"/>
      <c r="C890" s="98"/>
      <c r="D890" s="152"/>
      <c r="E890" s="98"/>
    </row>
    <row r="891" spans="1:5">
      <c r="A891" s="91"/>
      <c r="B891" s="91"/>
      <c r="C891" s="98"/>
      <c r="D891" s="135"/>
      <c r="E891" s="98"/>
    </row>
    <row r="892" spans="1:5">
      <c r="A892" s="91"/>
      <c r="B892" s="91"/>
      <c r="C892" s="98"/>
      <c r="D892" s="135"/>
      <c r="E892" s="98"/>
    </row>
    <row r="893" spans="1:5">
      <c r="A893" s="91"/>
      <c r="B893" s="91"/>
      <c r="C893" s="98"/>
      <c r="D893" s="135"/>
      <c r="E893" s="98"/>
    </row>
    <row r="894" spans="1:5">
      <c r="A894" s="91"/>
      <c r="B894" s="91"/>
      <c r="C894" s="98"/>
      <c r="D894" s="135"/>
      <c r="E894" s="98"/>
    </row>
    <row r="895" spans="1:5">
      <c r="A895" s="91"/>
      <c r="B895" s="91"/>
      <c r="C895" s="98"/>
      <c r="D895" s="152"/>
      <c r="E895" s="98"/>
    </row>
    <row r="896" spans="1:5">
      <c r="A896" s="91"/>
      <c r="B896" s="91"/>
      <c r="C896" s="98"/>
      <c r="D896" s="152"/>
      <c r="E896" s="98"/>
    </row>
    <row r="897" spans="1:5">
      <c r="A897" s="91"/>
      <c r="B897" s="91"/>
      <c r="C897" s="98"/>
      <c r="D897" s="135"/>
      <c r="E897" s="98"/>
    </row>
    <row r="898" spans="1:5">
      <c r="A898" s="91"/>
      <c r="B898" s="91"/>
      <c r="C898" s="98"/>
      <c r="D898" s="135"/>
      <c r="E898" s="98"/>
    </row>
    <row r="899" spans="1:5">
      <c r="A899" s="91"/>
      <c r="B899" s="91"/>
      <c r="C899" s="98"/>
      <c r="D899" s="135"/>
      <c r="E899" s="98"/>
    </row>
    <row r="900" spans="1:5">
      <c r="A900" s="91"/>
      <c r="B900" s="91"/>
      <c r="C900" s="98"/>
      <c r="D900" s="135"/>
      <c r="E900" s="98"/>
    </row>
    <row r="901" spans="1:5">
      <c r="A901" s="91"/>
      <c r="B901" s="91"/>
      <c r="C901" s="98"/>
      <c r="D901" s="135"/>
      <c r="E901" s="98"/>
    </row>
    <row r="902" spans="1:5">
      <c r="A902" s="91"/>
      <c r="B902" s="91"/>
      <c r="C902" s="98"/>
      <c r="D902" s="135"/>
      <c r="E902" s="98"/>
    </row>
    <row r="903" spans="1:5">
      <c r="A903" s="91"/>
      <c r="B903" s="91"/>
      <c r="C903" s="98"/>
      <c r="D903" s="135"/>
      <c r="E903" s="98"/>
    </row>
    <row r="904" spans="1:5">
      <c r="A904" s="91"/>
      <c r="B904" s="91"/>
      <c r="C904" s="98"/>
      <c r="D904" s="135"/>
      <c r="E904" s="98"/>
    </row>
    <row r="905" spans="1:5">
      <c r="A905" s="91"/>
      <c r="B905" s="91"/>
      <c r="C905" s="98"/>
      <c r="D905" s="135"/>
      <c r="E905" s="98"/>
    </row>
    <row r="906" spans="1:5">
      <c r="A906" s="91"/>
      <c r="B906" s="91"/>
      <c r="C906" s="98"/>
      <c r="D906" s="135"/>
      <c r="E906" s="98"/>
    </row>
    <row r="907" spans="1:5">
      <c r="A907" s="91"/>
      <c r="B907" s="91"/>
      <c r="C907" s="98"/>
      <c r="D907" s="135"/>
      <c r="E907" s="98"/>
    </row>
  </sheetData>
  <mergeCells count="564">
    <mergeCell ref="F781:G781"/>
    <mergeCell ref="F782:G782"/>
    <mergeCell ref="F783:G783"/>
    <mergeCell ref="F784:G784"/>
    <mergeCell ref="F785:G785"/>
    <mergeCell ref="F786:G786"/>
    <mergeCell ref="F775:G775"/>
    <mergeCell ref="F776:G776"/>
    <mergeCell ref="F777:G777"/>
    <mergeCell ref="F778:G778"/>
    <mergeCell ref="F779:G779"/>
    <mergeCell ref="F780:G780"/>
    <mergeCell ref="F769:G769"/>
    <mergeCell ref="F770:G770"/>
    <mergeCell ref="F771:G771"/>
    <mergeCell ref="F772:G772"/>
    <mergeCell ref="F773:G773"/>
    <mergeCell ref="F774:G774"/>
    <mergeCell ref="F763:G763"/>
    <mergeCell ref="F764:G764"/>
    <mergeCell ref="F765:G765"/>
    <mergeCell ref="F766:G766"/>
    <mergeCell ref="F767:G767"/>
    <mergeCell ref="F768:G768"/>
    <mergeCell ref="F757:G757"/>
    <mergeCell ref="F758:G758"/>
    <mergeCell ref="F759:G759"/>
    <mergeCell ref="F760:G760"/>
    <mergeCell ref="F761:G761"/>
    <mergeCell ref="F762:G762"/>
    <mergeCell ref="F751:G751"/>
    <mergeCell ref="F752:G752"/>
    <mergeCell ref="F753:G753"/>
    <mergeCell ref="F754:G754"/>
    <mergeCell ref="F755:G755"/>
    <mergeCell ref="F756:G756"/>
    <mergeCell ref="F745:G745"/>
    <mergeCell ref="F746:G746"/>
    <mergeCell ref="F747:G747"/>
    <mergeCell ref="F748:G748"/>
    <mergeCell ref="F749:G749"/>
    <mergeCell ref="F750:G750"/>
    <mergeCell ref="F739:G739"/>
    <mergeCell ref="F740:G740"/>
    <mergeCell ref="F741:G741"/>
    <mergeCell ref="F742:G742"/>
    <mergeCell ref="F743:G743"/>
    <mergeCell ref="F744:G744"/>
    <mergeCell ref="F733:G733"/>
    <mergeCell ref="F734:G734"/>
    <mergeCell ref="F735:G735"/>
    <mergeCell ref="F736:G736"/>
    <mergeCell ref="F737:G737"/>
    <mergeCell ref="F738:G738"/>
    <mergeCell ref="F727:G727"/>
    <mergeCell ref="F728:G728"/>
    <mergeCell ref="F729:G729"/>
    <mergeCell ref="F730:G730"/>
    <mergeCell ref="F731:G731"/>
    <mergeCell ref="F732:G732"/>
    <mergeCell ref="F721:G721"/>
    <mergeCell ref="F722:G722"/>
    <mergeCell ref="F723:G723"/>
    <mergeCell ref="F724:G724"/>
    <mergeCell ref="F725:G725"/>
    <mergeCell ref="F726:G726"/>
    <mergeCell ref="F715:G715"/>
    <mergeCell ref="F716:G716"/>
    <mergeCell ref="F717:G717"/>
    <mergeCell ref="F718:G718"/>
    <mergeCell ref="F719:G719"/>
    <mergeCell ref="F720:G720"/>
    <mergeCell ref="F709:G709"/>
    <mergeCell ref="F710:G710"/>
    <mergeCell ref="F711:G711"/>
    <mergeCell ref="F712:G712"/>
    <mergeCell ref="F713:G713"/>
    <mergeCell ref="F714:G714"/>
    <mergeCell ref="F703:G703"/>
    <mergeCell ref="F704:G704"/>
    <mergeCell ref="F705:G705"/>
    <mergeCell ref="F706:G706"/>
    <mergeCell ref="F707:G707"/>
    <mergeCell ref="F708:G708"/>
    <mergeCell ref="F697:G697"/>
    <mergeCell ref="F698:G698"/>
    <mergeCell ref="F699:G699"/>
    <mergeCell ref="F700:G700"/>
    <mergeCell ref="F701:G701"/>
    <mergeCell ref="F702:G702"/>
    <mergeCell ref="F691:G691"/>
    <mergeCell ref="F692:G692"/>
    <mergeCell ref="F693:G693"/>
    <mergeCell ref="F694:G694"/>
    <mergeCell ref="F695:G695"/>
    <mergeCell ref="F696:G696"/>
    <mergeCell ref="F685:G685"/>
    <mergeCell ref="F686:G686"/>
    <mergeCell ref="F687:G687"/>
    <mergeCell ref="F688:G688"/>
    <mergeCell ref="F689:G689"/>
    <mergeCell ref="F690:G690"/>
    <mergeCell ref="F679:G679"/>
    <mergeCell ref="F680:G680"/>
    <mergeCell ref="F681:G681"/>
    <mergeCell ref="F682:G682"/>
    <mergeCell ref="F683:G683"/>
    <mergeCell ref="F684:G684"/>
    <mergeCell ref="F673:G673"/>
    <mergeCell ref="F674:G674"/>
    <mergeCell ref="F675:G675"/>
    <mergeCell ref="F676:G676"/>
    <mergeCell ref="F677:G677"/>
    <mergeCell ref="F678:G678"/>
    <mergeCell ref="F667:G667"/>
    <mergeCell ref="F668:G668"/>
    <mergeCell ref="F669:G669"/>
    <mergeCell ref="F670:G670"/>
    <mergeCell ref="F671:G671"/>
    <mergeCell ref="F672:G672"/>
    <mergeCell ref="F661:G661"/>
    <mergeCell ref="F662:G662"/>
    <mergeCell ref="F663:G663"/>
    <mergeCell ref="F664:G664"/>
    <mergeCell ref="F665:G665"/>
    <mergeCell ref="F666:G666"/>
    <mergeCell ref="F655:G655"/>
    <mergeCell ref="F656:G656"/>
    <mergeCell ref="F657:G657"/>
    <mergeCell ref="F658:G658"/>
    <mergeCell ref="F659:G659"/>
    <mergeCell ref="F660:G660"/>
    <mergeCell ref="F649:G649"/>
    <mergeCell ref="F650:G650"/>
    <mergeCell ref="F651:G651"/>
    <mergeCell ref="F652:G652"/>
    <mergeCell ref="F653:G653"/>
    <mergeCell ref="F654:G654"/>
    <mergeCell ref="F643:G643"/>
    <mergeCell ref="F644:G644"/>
    <mergeCell ref="F645:G645"/>
    <mergeCell ref="F646:G646"/>
    <mergeCell ref="F647:G647"/>
    <mergeCell ref="F648:G648"/>
    <mergeCell ref="F637:G637"/>
    <mergeCell ref="F638:G638"/>
    <mergeCell ref="F639:G639"/>
    <mergeCell ref="F640:G640"/>
    <mergeCell ref="F641:G641"/>
    <mergeCell ref="F642:G642"/>
    <mergeCell ref="F631:G631"/>
    <mergeCell ref="F632:G632"/>
    <mergeCell ref="F633:G633"/>
    <mergeCell ref="F634:G634"/>
    <mergeCell ref="F635:G635"/>
    <mergeCell ref="F636:G636"/>
    <mergeCell ref="F625:G625"/>
    <mergeCell ref="F626:G626"/>
    <mergeCell ref="F627:G627"/>
    <mergeCell ref="F628:G628"/>
    <mergeCell ref="F629:G629"/>
    <mergeCell ref="F630:G630"/>
    <mergeCell ref="F619:G619"/>
    <mergeCell ref="F620:G620"/>
    <mergeCell ref="F621:G621"/>
    <mergeCell ref="F622:G622"/>
    <mergeCell ref="F623:G623"/>
    <mergeCell ref="F624:G624"/>
    <mergeCell ref="F613:G613"/>
    <mergeCell ref="F614:G614"/>
    <mergeCell ref="F615:G615"/>
    <mergeCell ref="F616:G616"/>
    <mergeCell ref="F617:G617"/>
    <mergeCell ref="F618:G618"/>
    <mergeCell ref="F607:G607"/>
    <mergeCell ref="F608:G608"/>
    <mergeCell ref="F609:G609"/>
    <mergeCell ref="F610:G610"/>
    <mergeCell ref="F611:G611"/>
    <mergeCell ref="F612:G612"/>
    <mergeCell ref="F601:G601"/>
    <mergeCell ref="F602:G602"/>
    <mergeCell ref="F603:G603"/>
    <mergeCell ref="F604:G604"/>
    <mergeCell ref="F605:G605"/>
    <mergeCell ref="F606:G606"/>
    <mergeCell ref="F595:G595"/>
    <mergeCell ref="F596:G596"/>
    <mergeCell ref="F597:G597"/>
    <mergeCell ref="F598:G598"/>
    <mergeCell ref="F599:G599"/>
    <mergeCell ref="F600:G600"/>
    <mergeCell ref="F589:G589"/>
    <mergeCell ref="F590:G590"/>
    <mergeCell ref="F591:G591"/>
    <mergeCell ref="F592:G592"/>
    <mergeCell ref="F593:G593"/>
    <mergeCell ref="F594:G594"/>
    <mergeCell ref="F583:G583"/>
    <mergeCell ref="F584:G584"/>
    <mergeCell ref="F585:G585"/>
    <mergeCell ref="F586:G586"/>
    <mergeCell ref="F587:G587"/>
    <mergeCell ref="F588:G588"/>
    <mergeCell ref="F577:G577"/>
    <mergeCell ref="F578:G578"/>
    <mergeCell ref="F579:G579"/>
    <mergeCell ref="F580:G580"/>
    <mergeCell ref="F581:G581"/>
    <mergeCell ref="F582:G582"/>
    <mergeCell ref="F571:G571"/>
    <mergeCell ref="F572:G572"/>
    <mergeCell ref="F573:G573"/>
    <mergeCell ref="F574:G574"/>
    <mergeCell ref="F575:G575"/>
    <mergeCell ref="F576:G576"/>
    <mergeCell ref="F565:G565"/>
    <mergeCell ref="F566:G566"/>
    <mergeCell ref="F567:G567"/>
    <mergeCell ref="F568:G568"/>
    <mergeCell ref="F569:G569"/>
    <mergeCell ref="F570:G570"/>
    <mergeCell ref="F559:G559"/>
    <mergeCell ref="F560:G560"/>
    <mergeCell ref="F561:G561"/>
    <mergeCell ref="F562:G562"/>
    <mergeCell ref="F563:G563"/>
    <mergeCell ref="F564:G564"/>
    <mergeCell ref="F553:G553"/>
    <mergeCell ref="F554:G554"/>
    <mergeCell ref="F555:G555"/>
    <mergeCell ref="F556:G556"/>
    <mergeCell ref="F557:G557"/>
    <mergeCell ref="F558:G558"/>
    <mergeCell ref="F547:G547"/>
    <mergeCell ref="F548:G548"/>
    <mergeCell ref="F549:G549"/>
    <mergeCell ref="F550:G550"/>
    <mergeCell ref="F551:G551"/>
    <mergeCell ref="F552:G552"/>
    <mergeCell ref="F541:G541"/>
    <mergeCell ref="F542:G542"/>
    <mergeCell ref="F543:G543"/>
    <mergeCell ref="F544:G544"/>
    <mergeCell ref="F545:G545"/>
    <mergeCell ref="F546:G546"/>
    <mergeCell ref="F535:G535"/>
    <mergeCell ref="F536:G536"/>
    <mergeCell ref="F537:G537"/>
    <mergeCell ref="F538:G538"/>
    <mergeCell ref="F539:G539"/>
    <mergeCell ref="F540:G540"/>
    <mergeCell ref="F529:G529"/>
    <mergeCell ref="F530:G530"/>
    <mergeCell ref="F531:G531"/>
    <mergeCell ref="F532:G532"/>
    <mergeCell ref="F533:G533"/>
    <mergeCell ref="F534:G534"/>
    <mergeCell ref="F523:G523"/>
    <mergeCell ref="F524:G524"/>
    <mergeCell ref="F525:G525"/>
    <mergeCell ref="F526:G526"/>
    <mergeCell ref="F527:G527"/>
    <mergeCell ref="F528:G528"/>
    <mergeCell ref="F517:G517"/>
    <mergeCell ref="F518:G518"/>
    <mergeCell ref="F519:G519"/>
    <mergeCell ref="F520:G520"/>
    <mergeCell ref="F521:G521"/>
    <mergeCell ref="F522:G522"/>
    <mergeCell ref="F511:G511"/>
    <mergeCell ref="F512:G512"/>
    <mergeCell ref="F513:G513"/>
    <mergeCell ref="F514:G514"/>
    <mergeCell ref="F515:G515"/>
    <mergeCell ref="F516:G516"/>
    <mergeCell ref="F505:G505"/>
    <mergeCell ref="F506:G506"/>
    <mergeCell ref="F507:G507"/>
    <mergeCell ref="F508:G508"/>
    <mergeCell ref="F509:G509"/>
    <mergeCell ref="F510:G510"/>
    <mergeCell ref="F499:G499"/>
    <mergeCell ref="F500:G500"/>
    <mergeCell ref="F501:G501"/>
    <mergeCell ref="F502:G502"/>
    <mergeCell ref="F503:G503"/>
    <mergeCell ref="F504:G504"/>
    <mergeCell ref="F493:G493"/>
    <mergeCell ref="F494:G494"/>
    <mergeCell ref="F495:G495"/>
    <mergeCell ref="F496:G496"/>
    <mergeCell ref="F497:G497"/>
    <mergeCell ref="F498:G498"/>
    <mergeCell ref="F487:G487"/>
    <mergeCell ref="F488:G488"/>
    <mergeCell ref="F489:G489"/>
    <mergeCell ref="F490:G490"/>
    <mergeCell ref="F491:G491"/>
    <mergeCell ref="F492:G492"/>
    <mergeCell ref="F481:G481"/>
    <mergeCell ref="F482:G482"/>
    <mergeCell ref="F483:G483"/>
    <mergeCell ref="F484:G484"/>
    <mergeCell ref="F485:G485"/>
    <mergeCell ref="F486:G486"/>
    <mergeCell ref="F475:G475"/>
    <mergeCell ref="F476:G476"/>
    <mergeCell ref="F477:G477"/>
    <mergeCell ref="F478:G478"/>
    <mergeCell ref="F479:G479"/>
    <mergeCell ref="F480:G480"/>
    <mergeCell ref="F469:G469"/>
    <mergeCell ref="F470:G470"/>
    <mergeCell ref="F471:G471"/>
    <mergeCell ref="F472:G472"/>
    <mergeCell ref="F473:G473"/>
    <mergeCell ref="F474:G474"/>
    <mergeCell ref="F463:G463"/>
    <mergeCell ref="F464:G464"/>
    <mergeCell ref="F465:G465"/>
    <mergeCell ref="F466:G466"/>
    <mergeCell ref="F467:G467"/>
    <mergeCell ref="F468:G468"/>
    <mergeCell ref="F457:G457"/>
    <mergeCell ref="F458:G458"/>
    <mergeCell ref="F459:G459"/>
    <mergeCell ref="F460:G460"/>
    <mergeCell ref="F461:G461"/>
    <mergeCell ref="F462:G462"/>
    <mergeCell ref="F451:G451"/>
    <mergeCell ref="F452:G452"/>
    <mergeCell ref="F453:G453"/>
    <mergeCell ref="F454:G454"/>
    <mergeCell ref="F455:G455"/>
    <mergeCell ref="F456:G456"/>
    <mergeCell ref="F445:G445"/>
    <mergeCell ref="F446:G446"/>
    <mergeCell ref="F447:G447"/>
    <mergeCell ref="F448:G448"/>
    <mergeCell ref="F449:G449"/>
    <mergeCell ref="F450:G450"/>
    <mergeCell ref="F439:G439"/>
    <mergeCell ref="F440:G440"/>
    <mergeCell ref="F441:G441"/>
    <mergeCell ref="F442:G442"/>
    <mergeCell ref="F443:G443"/>
    <mergeCell ref="F444:G444"/>
    <mergeCell ref="F433:G433"/>
    <mergeCell ref="F434:G434"/>
    <mergeCell ref="F435:G435"/>
    <mergeCell ref="F436:G436"/>
    <mergeCell ref="F437:G437"/>
    <mergeCell ref="F438:G438"/>
    <mergeCell ref="F427:G427"/>
    <mergeCell ref="F428:G428"/>
    <mergeCell ref="F429:G429"/>
    <mergeCell ref="F430:G430"/>
    <mergeCell ref="F431:G431"/>
    <mergeCell ref="F432:G432"/>
    <mergeCell ref="F421:G421"/>
    <mergeCell ref="F422:G422"/>
    <mergeCell ref="F423:G423"/>
    <mergeCell ref="F424:G424"/>
    <mergeCell ref="F425:G425"/>
    <mergeCell ref="F426:G426"/>
    <mergeCell ref="F415:G415"/>
    <mergeCell ref="F416:G416"/>
    <mergeCell ref="F417:G417"/>
    <mergeCell ref="F418:G418"/>
    <mergeCell ref="F419:G419"/>
    <mergeCell ref="F420:G420"/>
    <mergeCell ref="F409:G409"/>
    <mergeCell ref="F410:G410"/>
    <mergeCell ref="F411:G411"/>
    <mergeCell ref="F412:G412"/>
    <mergeCell ref="F413:G413"/>
    <mergeCell ref="F414:G414"/>
    <mergeCell ref="F403:G403"/>
    <mergeCell ref="F404:G404"/>
    <mergeCell ref="F405:G405"/>
    <mergeCell ref="F406:G406"/>
    <mergeCell ref="F407:G407"/>
    <mergeCell ref="F408:G408"/>
    <mergeCell ref="F397:G397"/>
    <mergeCell ref="F398:G398"/>
    <mergeCell ref="F399:G399"/>
    <mergeCell ref="F400:G400"/>
    <mergeCell ref="F401:G401"/>
    <mergeCell ref="F402:G402"/>
    <mergeCell ref="F391:G391"/>
    <mergeCell ref="F392:G392"/>
    <mergeCell ref="F393:G393"/>
    <mergeCell ref="F394:G394"/>
    <mergeCell ref="F395:G395"/>
    <mergeCell ref="F396:G396"/>
    <mergeCell ref="F385:G385"/>
    <mergeCell ref="F386:G386"/>
    <mergeCell ref="F387:G387"/>
    <mergeCell ref="F388:G388"/>
    <mergeCell ref="F389:G389"/>
    <mergeCell ref="F390:G390"/>
    <mergeCell ref="F379:G379"/>
    <mergeCell ref="F380:G380"/>
    <mergeCell ref="F381:G381"/>
    <mergeCell ref="F382:G382"/>
    <mergeCell ref="F383:G383"/>
    <mergeCell ref="F384:G384"/>
    <mergeCell ref="F373:G373"/>
    <mergeCell ref="F374:G374"/>
    <mergeCell ref="F375:G375"/>
    <mergeCell ref="F376:G376"/>
    <mergeCell ref="F377:G377"/>
    <mergeCell ref="F378:G378"/>
    <mergeCell ref="F367:G367"/>
    <mergeCell ref="F368:G368"/>
    <mergeCell ref="F369:G369"/>
    <mergeCell ref="F370:G370"/>
    <mergeCell ref="F371:G371"/>
    <mergeCell ref="F372:G372"/>
    <mergeCell ref="F361:G361"/>
    <mergeCell ref="F362:G362"/>
    <mergeCell ref="F363:G363"/>
    <mergeCell ref="F364:G364"/>
    <mergeCell ref="F365:G365"/>
    <mergeCell ref="F366:G366"/>
    <mergeCell ref="F355:G355"/>
    <mergeCell ref="F356:G356"/>
    <mergeCell ref="F357:G357"/>
    <mergeCell ref="F358:G358"/>
    <mergeCell ref="F359:G359"/>
    <mergeCell ref="F360:G360"/>
    <mergeCell ref="F349:G349"/>
    <mergeCell ref="F350:G350"/>
    <mergeCell ref="F351:G351"/>
    <mergeCell ref="F352:G352"/>
    <mergeCell ref="F353:G353"/>
    <mergeCell ref="F354:G354"/>
    <mergeCell ref="F343:G343"/>
    <mergeCell ref="F344:G344"/>
    <mergeCell ref="F345:G345"/>
    <mergeCell ref="F346:G346"/>
    <mergeCell ref="F347:G347"/>
    <mergeCell ref="F348:G348"/>
    <mergeCell ref="F337:G337"/>
    <mergeCell ref="F338:G338"/>
    <mergeCell ref="F339:G339"/>
    <mergeCell ref="F340:G340"/>
    <mergeCell ref="F341:G341"/>
    <mergeCell ref="F342:G342"/>
    <mergeCell ref="F331:G331"/>
    <mergeCell ref="F332:G332"/>
    <mergeCell ref="F333:G333"/>
    <mergeCell ref="F334:G334"/>
    <mergeCell ref="F335:G335"/>
    <mergeCell ref="F336:G336"/>
    <mergeCell ref="F325:G325"/>
    <mergeCell ref="F326:G326"/>
    <mergeCell ref="F327:G327"/>
    <mergeCell ref="F328:G328"/>
    <mergeCell ref="F329:G329"/>
    <mergeCell ref="F330:G330"/>
    <mergeCell ref="F319:G319"/>
    <mergeCell ref="F320:G320"/>
    <mergeCell ref="F321:G321"/>
    <mergeCell ref="F322:G322"/>
    <mergeCell ref="F323:G323"/>
    <mergeCell ref="F324:G324"/>
    <mergeCell ref="F313:G313"/>
    <mergeCell ref="F314:G314"/>
    <mergeCell ref="F315:G315"/>
    <mergeCell ref="F316:G316"/>
    <mergeCell ref="F317:G317"/>
    <mergeCell ref="F318:G318"/>
    <mergeCell ref="F307:G307"/>
    <mergeCell ref="F308:G308"/>
    <mergeCell ref="F309:G309"/>
    <mergeCell ref="F310:G310"/>
    <mergeCell ref="F311:G311"/>
    <mergeCell ref="F312:G312"/>
    <mergeCell ref="F301:G301"/>
    <mergeCell ref="F302:G302"/>
    <mergeCell ref="F303:G303"/>
    <mergeCell ref="F304:G304"/>
    <mergeCell ref="F305:G305"/>
    <mergeCell ref="F306:G306"/>
    <mergeCell ref="F295:G295"/>
    <mergeCell ref="F296:G296"/>
    <mergeCell ref="F297:G297"/>
    <mergeCell ref="F298:G298"/>
    <mergeCell ref="F299:G299"/>
    <mergeCell ref="F300:G300"/>
    <mergeCell ref="F289:G289"/>
    <mergeCell ref="F290:G290"/>
    <mergeCell ref="F291:G291"/>
    <mergeCell ref="F292:G292"/>
    <mergeCell ref="F293:G293"/>
    <mergeCell ref="F294:G294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F271:G271"/>
    <mergeCell ref="F272:G272"/>
    <mergeCell ref="F273:G273"/>
    <mergeCell ref="F274:G274"/>
    <mergeCell ref="F275:G275"/>
    <mergeCell ref="F276:G276"/>
    <mergeCell ref="F265:G265"/>
    <mergeCell ref="F266:G266"/>
    <mergeCell ref="F267:G267"/>
    <mergeCell ref="F268:G268"/>
    <mergeCell ref="F269:G269"/>
    <mergeCell ref="F270:G270"/>
    <mergeCell ref="F259:G259"/>
    <mergeCell ref="F260:G260"/>
    <mergeCell ref="F261:G261"/>
    <mergeCell ref="F262:G262"/>
    <mergeCell ref="F263:G263"/>
    <mergeCell ref="F264:G264"/>
    <mergeCell ref="F253:G253"/>
    <mergeCell ref="F254:G254"/>
    <mergeCell ref="F255:G255"/>
    <mergeCell ref="F256:G256"/>
    <mergeCell ref="F257:G257"/>
    <mergeCell ref="F258:G258"/>
    <mergeCell ref="F247:G247"/>
    <mergeCell ref="F248:G248"/>
    <mergeCell ref="F249:G249"/>
    <mergeCell ref="F250:G250"/>
    <mergeCell ref="F251:G251"/>
    <mergeCell ref="F252:G252"/>
    <mergeCell ref="F241:G241"/>
    <mergeCell ref="F242:G242"/>
    <mergeCell ref="F243:G243"/>
    <mergeCell ref="F244:G244"/>
    <mergeCell ref="F245:G245"/>
    <mergeCell ref="F246:G246"/>
    <mergeCell ref="F235:G235"/>
    <mergeCell ref="F236:G236"/>
    <mergeCell ref="F237:G237"/>
    <mergeCell ref="F238:G238"/>
    <mergeCell ref="F239:G239"/>
    <mergeCell ref="F240:G240"/>
    <mergeCell ref="F229:G229"/>
    <mergeCell ref="F230:G230"/>
    <mergeCell ref="F231:G231"/>
    <mergeCell ref="F232:G232"/>
    <mergeCell ref="F233:G233"/>
    <mergeCell ref="F234:G234"/>
    <mergeCell ref="A1:G1"/>
    <mergeCell ref="A2:G2"/>
    <mergeCell ref="F225:G225"/>
    <mergeCell ref="F226:G226"/>
    <mergeCell ref="F227:G227"/>
    <mergeCell ref="F228:G228"/>
  </mergeCells>
  <conditionalFormatting sqref="D516:D523 D225:D455">
    <cfRule type="timePeriod" dxfId="1" priority="1" timePeriod="yesterday">
      <formula>FLOOR(D225,1)=TODAY()-1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FF00"/>
  </sheetPr>
  <dimension ref="A1:E32"/>
  <sheetViews>
    <sheetView zoomScale="70" zoomScaleNormal="70" workbookViewId="0">
      <selection activeCell="D41" sqref="D41"/>
    </sheetView>
  </sheetViews>
  <sheetFormatPr defaultRowHeight="15"/>
  <cols>
    <col min="1" max="1" width="12.7109375" bestFit="1" customWidth="1"/>
    <col min="2" max="2" width="42.7109375" customWidth="1"/>
    <col min="3" max="3" width="9" customWidth="1"/>
    <col min="4" max="4" width="32.28515625" customWidth="1"/>
    <col min="5" max="5" width="130.28515625" bestFit="1" customWidth="1"/>
  </cols>
  <sheetData>
    <row r="1" spans="1:5">
      <c r="A1" s="440"/>
      <c r="B1" s="440"/>
      <c r="C1" s="1007" t="s">
        <v>5036</v>
      </c>
      <c r="D1" s="1007"/>
      <c r="E1" s="440"/>
    </row>
    <row r="2" spans="1:5">
      <c r="A2" s="163" t="s">
        <v>2733</v>
      </c>
      <c r="B2" s="163" t="s">
        <v>2734</v>
      </c>
      <c r="C2" s="163" t="s">
        <v>2733</v>
      </c>
      <c r="D2" s="163" t="s">
        <v>2734</v>
      </c>
      <c r="E2" s="163" t="s">
        <v>0</v>
      </c>
    </row>
    <row r="3" spans="1:5">
      <c r="A3" s="440" t="s">
        <v>807</v>
      </c>
      <c r="B3" s="440" t="s">
        <v>808</v>
      </c>
      <c r="C3" s="440">
        <v>259093</v>
      </c>
      <c r="D3" s="440" t="s">
        <v>4956</v>
      </c>
      <c r="E3" s="440" t="s">
        <v>5037</v>
      </c>
    </row>
    <row r="4" spans="1:5">
      <c r="A4" s="440"/>
      <c r="B4" s="440"/>
      <c r="C4" s="440">
        <v>259810</v>
      </c>
      <c r="D4" s="440" t="s">
        <v>4959</v>
      </c>
      <c r="E4" s="440" t="s">
        <v>5038</v>
      </c>
    </row>
    <row r="5" spans="1:5">
      <c r="A5" s="440" t="s">
        <v>809</v>
      </c>
      <c r="B5" s="440" t="s">
        <v>810</v>
      </c>
      <c r="C5" s="440">
        <v>109670</v>
      </c>
      <c r="D5" s="440" t="s">
        <v>4957</v>
      </c>
      <c r="E5" s="440" t="s">
        <v>5039</v>
      </c>
    </row>
    <row r="6" spans="1:5">
      <c r="A6" s="440"/>
      <c r="B6" s="440"/>
      <c r="C6" s="440">
        <v>259810</v>
      </c>
      <c r="D6" s="440" t="s">
        <v>4959</v>
      </c>
      <c r="E6" s="440" t="s">
        <v>5038</v>
      </c>
    </row>
    <row r="7" spans="1:5">
      <c r="A7" s="437" t="s">
        <v>811</v>
      </c>
      <c r="B7" s="437" t="s">
        <v>812</v>
      </c>
      <c r="C7" s="437">
        <v>109671</v>
      </c>
      <c r="D7" s="437" t="s">
        <v>4958</v>
      </c>
      <c r="E7" s="440" t="s">
        <v>5040</v>
      </c>
    </row>
    <row r="8" spans="1:5">
      <c r="A8" s="437"/>
      <c r="B8" s="437"/>
      <c r="C8" s="437">
        <v>259810</v>
      </c>
      <c r="D8" s="437" t="s">
        <v>4959</v>
      </c>
      <c r="E8" s="440" t="s">
        <v>5038</v>
      </c>
    </row>
    <row r="9" spans="1:5">
      <c r="A9" s="437" t="s">
        <v>4970</v>
      </c>
      <c r="B9" s="437" t="s">
        <v>4971</v>
      </c>
      <c r="C9" s="437">
        <v>259098</v>
      </c>
      <c r="D9" s="437" t="s">
        <v>4972</v>
      </c>
      <c r="E9" s="440" t="s">
        <v>5041</v>
      </c>
    </row>
    <row r="10" spans="1:5">
      <c r="A10" s="437"/>
      <c r="B10" s="437"/>
      <c r="C10" s="437">
        <v>107940</v>
      </c>
      <c r="D10" s="437" t="s">
        <v>4973</v>
      </c>
      <c r="E10" s="440" t="s">
        <v>5042</v>
      </c>
    </row>
    <row r="11" spans="1:5">
      <c r="A11" s="437"/>
      <c r="B11" s="437"/>
      <c r="C11" s="437">
        <v>259810</v>
      </c>
      <c r="D11" s="437" t="s">
        <v>4959</v>
      </c>
      <c r="E11" s="440" t="s">
        <v>5038</v>
      </c>
    </row>
    <row r="12" spans="1:5">
      <c r="A12" s="437" t="s">
        <v>4974</v>
      </c>
      <c r="B12" s="437" t="s">
        <v>4975</v>
      </c>
      <c r="C12" s="437">
        <v>259092</v>
      </c>
      <c r="D12" s="437" t="s">
        <v>4976</v>
      </c>
      <c r="E12" s="440" t="s">
        <v>5043</v>
      </c>
    </row>
    <row r="13" spans="1:5">
      <c r="A13" s="437"/>
      <c r="B13" s="437"/>
      <c r="C13" s="437">
        <v>107940</v>
      </c>
      <c r="D13" s="437" t="s">
        <v>4973</v>
      </c>
      <c r="E13" s="440" t="s">
        <v>5042</v>
      </c>
    </row>
    <row r="14" spans="1:5">
      <c r="A14" s="437"/>
      <c r="B14" s="437"/>
      <c r="C14" s="437">
        <v>259810</v>
      </c>
      <c r="D14" s="437" t="s">
        <v>4959</v>
      </c>
      <c r="E14" s="440" t="s">
        <v>5038</v>
      </c>
    </row>
    <row r="15" spans="1:5">
      <c r="A15" s="437" t="s">
        <v>4977</v>
      </c>
      <c r="B15" s="437" t="s">
        <v>4978</v>
      </c>
      <c r="C15" s="437">
        <v>191233</v>
      </c>
      <c r="D15" s="437" t="s">
        <v>4979</v>
      </c>
      <c r="E15" s="440" t="s">
        <v>5044</v>
      </c>
    </row>
    <row r="16" spans="1:5">
      <c r="A16" s="437"/>
      <c r="B16" s="437"/>
      <c r="C16" s="437">
        <v>107940</v>
      </c>
      <c r="D16" s="437" t="s">
        <v>4973</v>
      </c>
      <c r="E16" s="440" t="s">
        <v>5042</v>
      </c>
    </row>
    <row r="17" spans="1:5">
      <c r="A17" s="437"/>
      <c r="B17" s="437"/>
      <c r="C17" s="437">
        <v>259810</v>
      </c>
      <c r="D17" s="437" t="s">
        <v>4959</v>
      </c>
      <c r="E17" s="440" t="s">
        <v>5038</v>
      </c>
    </row>
    <row r="18" spans="1:5">
      <c r="A18" s="437" t="s">
        <v>4980</v>
      </c>
      <c r="B18" s="437" t="s">
        <v>4465</v>
      </c>
      <c r="C18" s="437">
        <v>189599</v>
      </c>
      <c r="D18" s="437" t="s">
        <v>4981</v>
      </c>
      <c r="E18" s="440" t="s">
        <v>5045</v>
      </c>
    </row>
    <row r="19" spans="1:5">
      <c r="A19" s="437"/>
      <c r="B19" s="437"/>
      <c r="C19" s="437">
        <v>107940</v>
      </c>
      <c r="D19" s="437" t="s">
        <v>4973</v>
      </c>
      <c r="E19" s="440" t="s">
        <v>5042</v>
      </c>
    </row>
    <row r="20" spans="1:5">
      <c r="A20" s="437"/>
      <c r="B20" s="437"/>
      <c r="C20" s="437">
        <v>259810</v>
      </c>
      <c r="D20" s="437" t="s">
        <v>4959</v>
      </c>
      <c r="E20" s="440" t="s">
        <v>5038</v>
      </c>
    </row>
    <row r="21" spans="1:5">
      <c r="A21" s="437" t="s">
        <v>4982</v>
      </c>
      <c r="B21" s="437" t="s">
        <v>4468</v>
      </c>
      <c r="C21" s="437">
        <v>189599</v>
      </c>
      <c r="D21" s="437" t="s">
        <v>4981</v>
      </c>
      <c r="E21" s="440" t="s">
        <v>5045</v>
      </c>
    </row>
    <row r="22" spans="1:5">
      <c r="A22" s="437"/>
      <c r="B22" s="437"/>
      <c r="C22" s="437">
        <v>259812</v>
      </c>
      <c r="D22" s="437" t="s">
        <v>4983</v>
      </c>
      <c r="E22" s="440" t="s">
        <v>5046</v>
      </c>
    </row>
    <row r="23" spans="1:5">
      <c r="A23" s="436" t="s">
        <v>4984</v>
      </c>
      <c r="B23" s="437" t="s">
        <v>4985</v>
      </c>
      <c r="C23" s="438">
        <v>107940</v>
      </c>
      <c r="D23" s="437" t="s">
        <v>4973</v>
      </c>
      <c r="E23" s="440" t="s">
        <v>5042</v>
      </c>
    </row>
    <row r="24" spans="1:5">
      <c r="A24" s="437" t="s">
        <v>4986</v>
      </c>
      <c r="B24" s="437" t="s">
        <v>4987</v>
      </c>
      <c r="C24" s="437">
        <v>259810</v>
      </c>
      <c r="D24" s="437" t="s">
        <v>4959</v>
      </c>
      <c r="E24" s="440" t="s">
        <v>5038</v>
      </c>
    </row>
    <row r="25" spans="1:5">
      <c r="A25" s="436" t="s">
        <v>4988</v>
      </c>
      <c r="B25" s="437" t="s">
        <v>4989</v>
      </c>
      <c r="C25" s="438">
        <v>259812</v>
      </c>
      <c r="D25" s="437" t="s">
        <v>4983</v>
      </c>
      <c r="E25" s="440" t="s">
        <v>5046</v>
      </c>
    </row>
    <row r="26" spans="1:5">
      <c r="A26" s="436" t="s">
        <v>4990</v>
      </c>
      <c r="B26" s="437" t="s">
        <v>4991</v>
      </c>
      <c r="C26" s="438">
        <v>259098</v>
      </c>
      <c r="D26" s="437" t="s">
        <v>4972</v>
      </c>
      <c r="E26" s="440" t="s">
        <v>5041</v>
      </c>
    </row>
    <row r="27" spans="1:5">
      <c r="A27" s="436" t="s">
        <v>4992</v>
      </c>
      <c r="B27" s="437" t="s">
        <v>4993</v>
      </c>
      <c r="C27" s="438">
        <v>259092</v>
      </c>
      <c r="D27" s="437" t="s">
        <v>4976</v>
      </c>
      <c r="E27" s="440" t="s">
        <v>5043</v>
      </c>
    </row>
    <row r="28" spans="1:5">
      <c r="A28" s="437" t="s">
        <v>4994</v>
      </c>
      <c r="B28" s="437" t="s">
        <v>4995</v>
      </c>
      <c r="C28" s="437">
        <v>259093</v>
      </c>
      <c r="D28" s="437" t="s">
        <v>4956</v>
      </c>
      <c r="E28" s="440" t="s">
        <v>5037</v>
      </c>
    </row>
    <row r="29" spans="1:5">
      <c r="A29" s="436" t="s">
        <v>4996</v>
      </c>
      <c r="B29" s="437" t="s">
        <v>4997</v>
      </c>
      <c r="C29" s="438">
        <v>191233</v>
      </c>
      <c r="D29" s="437" t="s">
        <v>4979</v>
      </c>
      <c r="E29" s="440" t="s">
        <v>5044</v>
      </c>
    </row>
    <row r="30" spans="1:5">
      <c r="A30" s="437" t="s">
        <v>4998</v>
      </c>
      <c r="B30" s="437" t="s">
        <v>4999</v>
      </c>
      <c r="C30" s="437">
        <v>109670</v>
      </c>
      <c r="D30" s="437" t="s">
        <v>4957</v>
      </c>
      <c r="E30" s="440" t="s">
        <v>5039</v>
      </c>
    </row>
    <row r="31" spans="1:5">
      <c r="A31" s="439" t="s">
        <v>5000</v>
      </c>
      <c r="B31" s="440" t="s">
        <v>5001</v>
      </c>
      <c r="C31" s="441">
        <v>189599</v>
      </c>
      <c r="D31" s="440" t="s">
        <v>4981</v>
      </c>
      <c r="E31" s="440" t="s">
        <v>5045</v>
      </c>
    </row>
    <row r="32" spans="1:5">
      <c r="A32" s="440" t="s">
        <v>5002</v>
      </c>
      <c r="B32" s="440" t="s">
        <v>5003</v>
      </c>
      <c r="C32" s="440">
        <v>109671</v>
      </c>
      <c r="D32" s="440" t="s">
        <v>4958</v>
      </c>
      <c r="E32" s="440" t="s">
        <v>5040</v>
      </c>
    </row>
  </sheetData>
  <mergeCells count="1">
    <mergeCell ref="C1:D1"/>
  </mergeCells>
  <pageMargins left="0.7" right="0.7" top="0.75" bottom="0.75" header="0.3" footer="0.3"/>
  <pageSetup paperSize="9" orientation="portrait" horizontalDpi="90" verticalDpi="9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6">
    <tabColor rgb="FF00B050"/>
  </sheetPr>
  <dimension ref="A1:AF151"/>
  <sheetViews>
    <sheetView zoomScale="115" zoomScaleNormal="115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51" sqref="C51"/>
    </sheetView>
  </sheetViews>
  <sheetFormatPr defaultRowHeight="15"/>
  <cols>
    <col min="1" max="1" width="27.5703125" customWidth="1"/>
    <col min="2" max="2" width="7.5703125" hidden="1" customWidth="1"/>
    <col min="3" max="3" width="11.85546875" customWidth="1"/>
    <col min="4" max="4" width="13.85546875" style="470" customWidth="1"/>
    <col min="5" max="5" width="12.7109375" style="95" customWidth="1"/>
    <col min="6" max="6" width="10.42578125" style="95" customWidth="1"/>
    <col min="7" max="7" width="9.140625" style="95" customWidth="1"/>
    <col min="8" max="8" width="9.85546875" style="95" customWidth="1"/>
    <col min="9" max="9" width="11.42578125" style="514" customWidth="1"/>
    <col min="10" max="10" width="10" style="514" customWidth="1"/>
    <col min="11" max="13" width="8.7109375" style="514" customWidth="1"/>
    <col min="14" max="14" width="12.28515625" style="514" customWidth="1"/>
    <col min="15" max="15" width="15.5703125" style="514" customWidth="1"/>
    <col min="16" max="16" width="6" style="514" customWidth="1"/>
    <col min="17" max="17" width="4.28515625" style="514" bestFit="1" customWidth="1"/>
    <col min="18" max="18" width="3.7109375" style="514" customWidth="1"/>
    <col min="19" max="19" width="4.28515625" style="514" customWidth="1"/>
    <col min="20" max="22" width="5" style="514" bestFit="1" customWidth="1"/>
    <col min="23" max="23" width="6" style="514" bestFit="1" customWidth="1"/>
    <col min="24" max="24" width="10.5703125" style="514" customWidth="1"/>
    <col min="25" max="25" width="12.5703125" style="514" customWidth="1"/>
    <col min="26" max="26" width="11.42578125" customWidth="1"/>
    <col min="28" max="28" width="11.5703125" customWidth="1"/>
    <col min="29" max="29" width="13.140625" customWidth="1"/>
    <col min="30" max="30" width="10.5703125" customWidth="1"/>
    <col min="32" max="32" width="11.28515625" customWidth="1"/>
  </cols>
  <sheetData>
    <row r="1" spans="1:32">
      <c r="A1" s="467" t="s">
        <v>5113</v>
      </c>
      <c r="B1" s="468"/>
      <c r="C1" s="469"/>
      <c r="E1" s="471"/>
      <c r="G1" s="472" t="s">
        <v>5114</v>
      </c>
      <c r="I1" s="473"/>
      <c r="J1" s="473"/>
      <c r="K1" s="473"/>
      <c r="L1" s="473"/>
      <c r="M1" s="473"/>
      <c r="N1" s="473"/>
      <c r="O1" s="473"/>
      <c r="P1" s="473"/>
      <c r="Q1" s="473"/>
      <c r="R1" s="473"/>
      <c r="S1" s="473"/>
      <c r="T1" s="473"/>
      <c r="U1" s="473"/>
      <c r="V1" s="473"/>
      <c r="W1" s="473"/>
      <c r="X1" s="473"/>
      <c r="Y1" s="471"/>
    </row>
    <row r="2" spans="1:32">
      <c r="A2" s="474" t="s">
        <v>5115</v>
      </c>
      <c r="B2" s="475"/>
      <c r="C2" s="476" t="s">
        <v>5116</v>
      </c>
      <c r="D2" s="477" t="s">
        <v>5117</v>
      </c>
      <c r="E2" s="478" t="s">
        <v>5118</v>
      </c>
      <c r="F2" s="479" t="s">
        <v>5119</v>
      </c>
      <c r="G2" s="471"/>
      <c r="H2" s="477" t="s">
        <v>5120</v>
      </c>
      <c r="I2" s="480" t="s">
        <v>5121</v>
      </c>
      <c r="J2" s="473"/>
      <c r="K2" s="481" t="s">
        <v>5122</v>
      </c>
      <c r="L2" s="473"/>
      <c r="M2" s="481" t="s">
        <v>5123</v>
      </c>
      <c r="N2" s="480" t="s">
        <v>5124</v>
      </c>
      <c r="O2" s="473"/>
      <c r="P2" s="473"/>
      <c r="Q2" s="473"/>
      <c r="R2" s="473"/>
      <c r="S2" s="473"/>
      <c r="T2" s="473"/>
      <c r="U2" s="473"/>
      <c r="V2" s="473"/>
      <c r="W2" s="473"/>
      <c r="X2" s="473"/>
      <c r="Y2" s="471"/>
    </row>
    <row r="3" spans="1:32" ht="15.75" thickBot="1">
      <c r="A3" s="482" t="s">
        <v>5125</v>
      </c>
      <c r="B3" s="483"/>
      <c r="C3" s="476" t="s">
        <v>5126</v>
      </c>
      <c r="D3" s="473"/>
      <c r="E3" s="471"/>
      <c r="F3" s="471"/>
      <c r="G3" s="471"/>
      <c r="H3" s="473"/>
      <c r="I3" s="473"/>
      <c r="J3" s="473"/>
      <c r="K3" s="473"/>
      <c r="L3" s="473"/>
      <c r="M3" s="473"/>
      <c r="N3" s="473"/>
      <c r="O3" s="473"/>
      <c r="P3" s="473"/>
      <c r="Q3" s="473"/>
      <c r="R3" s="473"/>
      <c r="S3" s="473"/>
      <c r="T3" s="473"/>
      <c r="U3" s="473"/>
      <c r="V3" s="473"/>
      <c r="W3" s="473"/>
      <c r="X3" s="473"/>
      <c r="Y3" s="471"/>
    </row>
    <row r="4" spans="1:32" ht="15.75" customHeight="1" thickBot="1">
      <c r="A4" s="484"/>
      <c r="B4" s="484"/>
      <c r="C4" s="484"/>
      <c r="D4" s="485"/>
      <c r="E4" s="471"/>
      <c r="F4" s="471"/>
      <c r="G4" s="471"/>
      <c r="H4" s="471"/>
      <c r="I4" s="473"/>
      <c r="J4" s="473"/>
      <c r="K4" s="473"/>
      <c r="L4" s="473"/>
      <c r="M4" s="473"/>
      <c r="N4" s="473"/>
      <c r="O4" s="473"/>
      <c r="P4" s="1008" t="s">
        <v>5127</v>
      </c>
      <c r="Q4" s="1009"/>
      <c r="R4" s="1009"/>
      <c r="S4" s="1010"/>
      <c r="T4" s="1008" t="s">
        <v>5128</v>
      </c>
      <c r="U4" s="1009"/>
      <c r="V4" s="1010"/>
      <c r="W4" s="473"/>
      <c r="X4" s="473"/>
      <c r="Y4" s="1008" t="s">
        <v>5129</v>
      </c>
      <c r="Z4" s="1009"/>
      <c r="AA4" s="1009"/>
      <c r="AB4" s="1009"/>
      <c r="AC4" s="1009"/>
      <c r="AD4" s="1010"/>
    </row>
    <row r="5" spans="1:32" ht="78.75">
      <c r="A5" s="486" t="s">
        <v>5130</v>
      </c>
      <c r="B5" s="486"/>
      <c r="C5" s="486" t="s">
        <v>5630</v>
      </c>
      <c r="D5" s="486" t="s">
        <v>5131</v>
      </c>
      <c r="E5" s="486" t="s">
        <v>5132</v>
      </c>
      <c r="F5" s="486" t="s">
        <v>5133</v>
      </c>
      <c r="G5" s="486" t="s">
        <v>5134</v>
      </c>
      <c r="H5" s="486" t="s">
        <v>5135</v>
      </c>
      <c r="I5" s="486" t="s">
        <v>5136</v>
      </c>
      <c r="J5" s="486" t="s">
        <v>5137</v>
      </c>
      <c r="K5" s="486" t="s">
        <v>5138</v>
      </c>
      <c r="L5" s="486" t="s">
        <v>428</v>
      </c>
      <c r="M5" s="486" t="s">
        <v>5139</v>
      </c>
      <c r="N5" s="486" t="s">
        <v>5140</v>
      </c>
      <c r="O5" s="486" t="s">
        <v>5141</v>
      </c>
      <c r="P5" s="487" t="s">
        <v>5121</v>
      </c>
      <c r="Q5" s="487" t="s">
        <v>5120</v>
      </c>
      <c r="R5" s="487" t="s">
        <v>5118</v>
      </c>
      <c r="S5" s="487" t="s">
        <v>5142</v>
      </c>
      <c r="T5" s="488" t="s">
        <v>5143</v>
      </c>
      <c r="U5" s="488" t="s">
        <v>5144</v>
      </c>
      <c r="V5" s="488" t="s">
        <v>5145</v>
      </c>
      <c r="W5" s="486" t="s">
        <v>2747</v>
      </c>
      <c r="X5" s="486" t="s">
        <v>2745</v>
      </c>
      <c r="Y5" s="487" t="s">
        <v>1300</v>
      </c>
      <c r="Z5" s="489" t="s">
        <v>5146</v>
      </c>
      <c r="AA5" s="489" t="s">
        <v>5147</v>
      </c>
      <c r="AB5" s="489" t="s">
        <v>5148</v>
      </c>
      <c r="AC5" s="489" t="s">
        <v>5149</v>
      </c>
      <c r="AD5" s="489" t="s">
        <v>5150</v>
      </c>
      <c r="AE5" s="486" t="s">
        <v>5151</v>
      </c>
      <c r="AF5" s="486" t="s">
        <v>5152</v>
      </c>
    </row>
    <row r="6" spans="1:32" ht="22.5">
      <c r="A6" s="490" t="s">
        <v>3308</v>
      </c>
      <c r="B6" s="491">
        <v>1</v>
      </c>
      <c r="C6" s="492"/>
      <c r="D6" s="493">
        <v>66943</v>
      </c>
      <c r="E6" s="494" t="s">
        <v>5153</v>
      </c>
      <c r="F6" s="494" t="s">
        <v>5154</v>
      </c>
      <c r="G6" s="494">
        <v>0.5</v>
      </c>
      <c r="H6" s="494">
        <v>0.25</v>
      </c>
      <c r="I6" s="495" t="s">
        <v>427</v>
      </c>
      <c r="J6" s="495" t="s">
        <v>427</v>
      </c>
      <c r="K6" s="495" t="s">
        <v>427</v>
      </c>
      <c r="L6" s="495" t="s">
        <v>429</v>
      </c>
      <c r="M6" s="495" t="s">
        <v>5121</v>
      </c>
      <c r="N6" s="495" t="s">
        <v>427</v>
      </c>
      <c r="O6" s="495" t="s">
        <v>427</v>
      </c>
      <c r="P6" s="495" t="s">
        <v>5155</v>
      </c>
      <c r="Q6" s="495"/>
      <c r="R6" s="495"/>
      <c r="S6" s="495"/>
      <c r="T6" s="496">
        <v>30.4</v>
      </c>
      <c r="U6" s="496">
        <v>13.7</v>
      </c>
      <c r="V6" s="496">
        <v>15.5</v>
      </c>
      <c r="W6" s="496">
        <v>2.89</v>
      </c>
      <c r="X6" s="497">
        <v>2</v>
      </c>
      <c r="Y6" s="495" t="s">
        <v>5156</v>
      </c>
      <c r="Z6" s="495" t="s">
        <v>5157</v>
      </c>
      <c r="AA6" s="495" t="s">
        <v>425</v>
      </c>
      <c r="AB6" s="495" t="s">
        <v>5158</v>
      </c>
      <c r="AC6" s="495" t="s">
        <v>5159</v>
      </c>
      <c r="AD6" s="498" t="s">
        <v>425</v>
      </c>
      <c r="AE6" s="498"/>
      <c r="AF6" s="495"/>
    </row>
    <row r="7" spans="1:32" ht="22.5">
      <c r="A7" s="490" t="s">
        <v>3310</v>
      </c>
      <c r="B7" s="491">
        <v>2</v>
      </c>
      <c r="C7" s="492"/>
      <c r="D7" s="493">
        <v>61062</v>
      </c>
      <c r="E7" s="494" t="s">
        <v>5153</v>
      </c>
      <c r="F7" s="494" t="s">
        <v>5154</v>
      </c>
      <c r="G7" s="494">
        <v>0.65</v>
      </c>
      <c r="H7" s="494">
        <v>0.4</v>
      </c>
      <c r="I7" s="495" t="s">
        <v>427</v>
      </c>
      <c r="J7" s="495" t="s">
        <v>427</v>
      </c>
      <c r="K7" s="495" t="s">
        <v>427</v>
      </c>
      <c r="L7" s="495" t="s">
        <v>429</v>
      </c>
      <c r="M7" s="495" t="s">
        <v>5121</v>
      </c>
      <c r="N7" s="495" t="s">
        <v>5160</v>
      </c>
      <c r="O7" s="495" t="s">
        <v>5161</v>
      </c>
      <c r="P7" s="495" t="s">
        <v>5162</v>
      </c>
      <c r="Q7" s="495"/>
      <c r="R7" s="495"/>
      <c r="S7" s="495"/>
      <c r="T7" s="496">
        <v>32.700000000000003</v>
      </c>
      <c r="U7" s="496">
        <v>14.9</v>
      </c>
      <c r="V7" s="496">
        <v>18.5</v>
      </c>
      <c r="W7" s="496">
        <v>3.83</v>
      </c>
      <c r="X7" s="497">
        <v>2</v>
      </c>
      <c r="Y7" s="495" t="s">
        <v>5156</v>
      </c>
      <c r="Z7" s="495" t="s">
        <v>5163</v>
      </c>
      <c r="AA7" s="495" t="s">
        <v>425</v>
      </c>
      <c r="AB7" s="495" t="s">
        <v>5164</v>
      </c>
      <c r="AC7" s="495" t="s">
        <v>5165</v>
      </c>
      <c r="AD7" s="498" t="s">
        <v>425</v>
      </c>
      <c r="AE7" s="498"/>
      <c r="AF7" s="495"/>
    </row>
    <row r="8" spans="1:32" ht="22.5">
      <c r="A8" s="490" t="s">
        <v>3311</v>
      </c>
      <c r="B8" s="491">
        <v>3</v>
      </c>
      <c r="C8" s="492"/>
      <c r="D8" s="493">
        <v>61082</v>
      </c>
      <c r="E8" s="494" t="s">
        <v>5153</v>
      </c>
      <c r="F8" s="494" t="s">
        <v>5154</v>
      </c>
      <c r="G8" s="494">
        <v>0.8</v>
      </c>
      <c r="H8" s="494">
        <v>0.5</v>
      </c>
      <c r="I8" s="495" t="s">
        <v>427</v>
      </c>
      <c r="J8" s="495" t="s">
        <v>427</v>
      </c>
      <c r="K8" s="495" t="s">
        <v>427</v>
      </c>
      <c r="L8" s="495" t="s">
        <v>429</v>
      </c>
      <c r="M8" s="495" t="s">
        <v>5121</v>
      </c>
      <c r="N8" s="495" t="s">
        <v>5160</v>
      </c>
      <c r="O8" s="495" t="s">
        <v>5161</v>
      </c>
      <c r="P8" s="495" t="s">
        <v>5162</v>
      </c>
      <c r="Q8" s="495"/>
      <c r="R8" s="495"/>
      <c r="S8" s="495"/>
      <c r="T8" s="496">
        <v>32.700000000000003</v>
      </c>
      <c r="U8" s="496">
        <v>14.9</v>
      </c>
      <c r="V8" s="496">
        <v>18.5</v>
      </c>
      <c r="W8" s="496">
        <v>4</v>
      </c>
      <c r="X8" s="497">
        <v>2</v>
      </c>
      <c r="Y8" s="495" t="s">
        <v>5156</v>
      </c>
      <c r="Z8" s="495" t="s">
        <v>5166</v>
      </c>
      <c r="AA8" s="495" t="s">
        <v>425</v>
      </c>
      <c r="AB8" s="495" t="s">
        <v>5164</v>
      </c>
      <c r="AC8" s="495" t="s">
        <v>5167</v>
      </c>
      <c r="AD8" s="498" t="s">
        <v>425</v>
      </c>
      <c r="AE8" s="498"/>
      <c r="AF8" s="495"/>
    </row>
    <row r="9" spans="1:32" ht="22.5">
      <c r="A9" s="490" t="s">
        <v>3314</v>
      </c>
      <c r="B9" s="491">
        <v>4</v>
      </c>
      <c r="C9" s="492"/>
      <c r="D9" s="493" t="s">
        <v>3313</v>
      </c>
      <c r="E9" s="494" t="s">
        <v>5153</v>
      </c>
      <c r="F9" s="494" t="s">
        <v>5154</v>
      </c>
      <c r="G9" s="494">
        <v>0.55000000000000004</v>
      </c>
      <c r="H9" s="494">
        <v>0.33</v>
      </c>
      <c r="I9" s="495" t="s">
        <v>427</v>
      </c>
      <c r="J9" s="495" t="s">
        <v>427</v>
      </c>
      <c r="K9" s="495" t="s">
        <v>427</v>
      </c>
      <c r="L9" s="495" t="s">
        <v>429</v>
      </c>
      <c r="M9" s="495" t="s">
        <v>5121</v>
      </c>
      <c r="N9" s="495" t="s">
        <v>5160</v>
      </c>
      <c r="O9" s="495" t="s">
        <v>5168</v>
      </c>
      <c r="P9" s="495" t="s">
        <v>5155</v>
      </c>
      <c r="Q9" s="499"/>
      <c r="R9" s="495"/>
      <c r="S9" s="495"/>
      <c r="T9" s="496">
        <v>14</v>
      </c>
      <c r="U9" s="496">
        <v>33.5</v>
      </c>
      <c r="V9" s="496">
        <v>8.6</v>
      </c>
      <c r="W9" s="496" t="s">
        <v>3315</v>
      </c>
      <c r="X9" s="497">
        <v>2</v>
      </c>
      <c r="Y9" s="495" t="s">
        <v>5156</v>
      </c>
      <c r="Z9" s="495" t="s">
        <v>5169</v>
      </c>
      <c r="AA9" s="495" t="s">
        <v>425</v>
      </c>
      <c r="AB9" s="495" t="s">
        <v>5170</v>
      </c>
      <c r="AC9" s="495" t="s">
        <v>5171</v>
      </c>
      <c r="AD9" s="498" t="s">
        <v>425</v>
      </c>
      <c r="AE9" s="498"/>
      <c r="AF9" s="495"/>
    </row>
    <row r="10" spans="1:32" ht="22.5">
      <c r="A10" s="490" t="s">
        <v>3317</v>
      </c>
      <c r="B10" s="491">
        <v>5</v>
      </c>
      <c r="C10" s="492"/>
      <c r="D10" s="493" t="s">
        <v>3316</v>
      </c>
      <c r="E10" s="494" t="s">
        <v>5153</v>
      </c>
      <c r="F10" s="494" t="s">
        <v>5154</v>
      </c>
      <c r="G10" s="494">
        <v>0.55000000000000004</v>
      </c>
      <c r="H10" s="494">
        <v>0.33</v>
      </c>
      <c r="I10" s="495" t="s">
        <v>427</v>
      </c>
      <c r="J10" s="495" t="s">
        <v>427</v>
      </c>
      <c r="K10" s="495" t="s">
        <v>427</v>
      </c>
      <c r="L10" s="495" t="s">
        <v>429</v>
      </c>
      <c r="M10" s="495" t="s">
        <v>5172</v>
      </c>
      <c r="N10" s="495" t="s">
        <v>5160</v>
      </c>
      <c r="O10" s="495" t="s">
        <v>5173</v>
      </c>
      <c r="P10" s="495"/>
      <c r="Q10" s="495" t="s">
        <v>5162</v>
      </c>
      <c r="R10" s="495"/>
      <c r="S10" s="495"/>
      <c r="T10" s="496">
        <v>14</v>
      </c>
      <c r="U10" s="496">
        <v>33.5</v>
      </c>
      <c r="V10" s="496">
        <v>8.6</v>
      </c>
      <c r="W10" s="496" t="s">
        <v>3315</v>
      </c>
      <c r="X10" s="497">
        <v>2</v>
      </c>
      <c r="Y10" s="495" t="s">
        <v>5156</v>
      </c>
      <c r="Z10" s="495" t="s">
        <v>5169</v>
      </c>
      <c r="AA10" s="495" t="s">
        <v>425</v>
      </c>
      <c r="AB10" s="495" t="s">
        <v>5170</v>
      </c>
      <c r="AC10" s="495" t="s">
        <v>5171</v>
      </c>
      <c r="AD10" s="498" t="s">
        <v>425</v>
      </c>
      <c r="AE10" s="498"/>
      <c r="AF10" s="495"/>
    </row>
    <row r="11" spans="1:32" ht="22.5">
      <c r="A11" s="490" t="s">
        <v>3319</v>
      </c>
      <c r="B11" s="491">
        <v>6</v>
      </c>
      <c r="C11" s="492"/>
      <c r="D11" s="493" t="s">
        <v>3318</v>
      </c>
      <c r="E11" s="494" t="s">
        <v>5153</v>
      </c>
      <c r="F11" s="494" t="s">
        <v>5154</v>
      </c>
      <c r="G11" s="494">
        <v>0.7</v>
      </c>
      <c r="H11" s="494">
        <v>0.42</v>
      </c>
      <c r="I11" s="495" t="s">
        <v>427</v>
      </c>
      <c r="J11" s="495" t="s">
        <v>427</v>
      </c>
      <c r="K11" s="495" t="s">
        <v>427</v>
      </c>
      <c r="L11" s="495" t="s">
        <v>429</v>
      </c>
      <c r="M11" s="495" t="s">
        <v>5121</v>
      </c>
      <c r="N11" s="495" t="s">
        <v>5160</v>
      </c>
      <c r="O11" s="495" t="s">
        <v>5168</v>
      </c>
      <c r="P11" s="495" t="s">
        <v>5155</v>
      </c>
      <c r="Q11" s="495"/>
      <c r="R11" s="495"/>
      <c r="S11" s="495"/>
      <c r="T11" s="496">
        <v>17</v>
      </c>
      <c r="U11" s="496">
        <v>33.5</v>
      </c>
      <c r="V11" s="496">
        <v>8.6</v>
      </c>
      <c r="W11" s="496" t="s">
        <v>3320</v>
      </c>
      <c r="X11" s="497">
        <v>2</v>
      </c>
      <c r="Y11" s="495" t="s">
        <v>5156</v>
      </c>
      <c r="Z11" s="495" t="s">
        <v>5163</v>
      </c>
      <c r="AA11" s="495" t="s">
        <v>425</v>
      </c>
      <c r="AB11" s="495" t="s">
        <v>5174</v>
      </c>
      <c r="AC11" s="495" t="s">
        <v>5175</v>
      </c>
      <c r="AD11" s="498" t="s">
        <v>425</v>
      </c>
      <c r="AE11" s="498"/>
      <c r="AF11" s="495"/>
    </row>
    <row r="12" spans="1:32" ht="22.5">
      <c r="A12" s="490" t="s">
        <v>3322</v>
      </c>
      <c r="B12" s="491">
        <v>7</v>
      </c>
      <c r="C12" s="492"/>
      <c r="D12" s="493" t="s">
        <v>3321</v>
      </c>
      <c r="E12" s="494" t="s">
        <v>5153</v>
      </c>
      <c r="F12" s="494" t="s">
        <v>5154</v>
      </c>
      <c r="G12" s="494">
        <v>0.7</v>
      </c>
      <c r="H12" s="494">
        <v>0.42</v>
      </c>
      <c r="I12" s="495" t="s">
        <v>427</v>
      </c>
      <c r="J12" s="495" t="s">
        <v>427</v>
      </c>
      <c r="K12" s="495" t="s">
        <v>427</v>
      </c>
      <c r="L12" s="495" t="s">
        <v>429</v>
      </c>
      <c r="M12" s="495" t="s">
        <v>5121</v>
      </c>
      <c r="N12" s="495" t="s">
        <v>5160</v>
      </c>
      <c r="O12" s="495" t="s">
        <v>5173</v>
      </c>
      <c r="P12" s="495"/>
      <c r="Q12" s="495" t="s">
        <v>5155</v>
      </c>
      <c r="R12" s="495"/>
      <c r="S12" s="495"/>
      <c r="T12" s="496">
        <v>17</v>
      </c>
      <c r="U12" s="496">
        <v>33.5</v>
      </c>
      <c r="V12" s="496">
        <v>8.6</v>
      </c>
      <c r="W12" s="496" t="s">
        <v>3320</v>
      </c>
      <c r="X12" s="497">
        <v>2</v>
      </c>
      <c r="Y12" s="495" t="s">
        <v>5156</v>
      </c>
      <c r="Z12" s="495" t="s">
        <v>5163</v>
      </c>
      <c r="AA12" s="495" t="s">
        <v>425</v>
      </c>
      <c r="AB12" s="495" t="s">
        <v>5174</v>
      </c>
      <c r="AC12" s="495" t="s">
        <v>5175</v>
      </c>
      <c r="AD12" s="498" t="s">
        <v>425</v>
      </c>
      <c r="AE12" s="498"/>
      <c r="AF12" s="495"/>
    </row>
    <row r="13" spans="1:32" ht="22.5">
      <c r="A13" s="490" t="s">
        <v>3325</v>
      </c>
      <c r="B13" s="491">
        <v>8</v>
      </c>
      <c r="C13" s="492"/>
      <c r="D13" s="493" t="s">
        <v>3324</v>
      </c>
      <c r="E13" s="494" t="s">
        <v>5176</v>
      </c>
      <c r="F13" s="494" t="s">
        <v>5154</v>
      </c>
      <c r="G13" s="494">
        <v>0.5</v>
      </c>
      <c r="H13" s="494">
        <v>0.3</v>
      </c>
      <c r="I13" s="495" t="s">
        <v>427</v>
      </c>
      <c r="J13" s="495" t="s">
        <v>427</v>
      </c>
      <c r="K13" s="495" t="s">
        <v>429</v>
      </c>
      <c r="L13" s="495" t="s">
        <v>429</v>
      </c>
      <c r="M13" s="495" t="s">
        <v>5172</v>
      </c>
      <c r="N13" s="495" t="s">
        <v>427</v>
      </c>
      <c r="O13" s="495" t="s">
        <v>427</v>
      </c>
      <c r="P13" s="495" t="s">
        <v>5177</v>
      </c>
      <c r="Q13" s="495"/>
      <c r="R13" s="495"/>
      <c r="S13" s="495"/>
      <c r="T13" s="496">
        <v>8.1</v>
      </c>
      <c r="U13" s="496">
        <v>23.5</v>
      </c>
      <c r="V13" s="496">
        <v>26.3</v>
      </c>
      <c r="W13" s="496">
        <v>2.9</v>
      </c>
      <c r="X13" s="497">
        <v>2</v>
      </c>
      <c r="Y13" s="495" t="s">
        <v>5156</v>
      </c>
      <c r="Z13" s="495" t="s">
        <v>5157</v>
      </c>
      <c r="AA13" s="495" t="s">
        <v>425</v>
      </c>
      <c r="AB13" s="495" t="s">
        <v>370</v>
      </c>
      <c r="AC13" s="495" t="s">
        <v>370</v>
      </c>
      <c r="AD13" s="498" t="s">
        <v>425</v>
      </c>
      <c r="AE13" s="498"/>
      <c r="AF13" s="495"/>
    </row>
    <row r="14" spans="1:32" ht="22.5">
      <c r="A14" s="490" t="s">
        <v>3327</v>
      </c>
      <c r="B14" s="491">
        <v>9</v>
      </c>
      <c r="C14" s="492"/>
      <c r="D14" s="493" t="s">
        <v>3326</v>
      </c>
      <c r="E14" s="494" t="s">
        <v>5176</v>
      </c>
      <c r="F14" s="494" t="s">
        <v>5154</v>
      </c>
      <c r="G14" s="494">
        <v>0.5</v>
      </c>
      <c r="H14" s="494">
        <v>0.3</v>
      </c>
      <c r="I14" s="495" t="s">
        <v>427</v>
      </c>
      <c r="J14" s="495" t="s">
        <v>427</v>
      </c>
      <c r="K14" s="495" t="s">
        <v>429</v>
      </c>
      <c r="L14" s="495" t="s">
        <v>429</v>
      </c>
      <c r="M14" s="495" t="s">
        <v>5172</v>
      </c>
      <c r="N14" s="495" t="s">
        <v>427</v>
      </c>
      <c r="O14" s="495" t="s">
        <v>5178</v>
      </c>
      <c r="P14" s="495"/>
      <c r="Q14" s="495" t="s">
        <v>5177</v>
      </c>
      <c r="R14" s="495"/>
      <c r="S14" s="495"/>
      <c r="T14" s="496">
        <v>8.1</v>
      </c>
      <c r="U14" s="496">
        <v>23.5</v>
      </c>
      <c r="V14" s="496">
        <v>26.3</v>
      </c>
      <c r="W14" s="496">
        <v>2.9</v>
      </c>
      <c r="X14" s="497">
        <v>2</v>
      </c>
      <c r="Y14" s="495" t="s">
        <v>5156</v>
      </c>
      <c r="Z14" s="495" t="s">
        <v>5157</v>
      </c>
      <c r="AA14" s="495" t="s">
        <v>425</v>
      </c>
      <c r="AB14" s="495" t="s">
        <v>370</v>
      </c>
      <c r="AC14" s="495" t="s">
        <v>370</v>
      </c>
      <c r="AD14" s="498" t="s">
        <v>425</v>
      </c>
      <c r="AE14" s="498" t="s">
        <v>5179</v>
      </c>
      <c r="AF14" s="495" t="s">
        <v>5180</v>
      </c>
    </row>
    <row r="15" spans="1:32" ht="22.5">
      <c r="A15" s="490" t="s">
        <v>3329</v>
      </c>
      <c r="B15" s="491">
        <v>10</v>
      </c>
      <c r="C15" s="492"/>
      <c r="D15" s="493" t="s">
        <v>3328</v>
      </c>
      <c r="E15" s="494" t="s">
        <v>5176</v>
      </c>
      <c r="F15" s="494" t="s">
        <v>5154</v>
      </c>
      <c r="G15" s="494">
        <v>0.65</v>
      </c>
      <c r="H15" s="494">
        <v>0.4</v>
      </c>
      <c r="I15" s="495" t="s">
        <v>427</v>
      </c>
      <c r="J15" s="495" t="s">
        <v>427</v>
      </c>
      <c r="K15" s="495" t="s">
        <v>429</v>
      </c>
      <c r="L15" s="495" t="s">
        <v>429</v>
      </c>
      <c r="M15" s="495" t="s">
        <v>5172</v>
      </c>
      <c r="N15" s="495" t="s">
        <v>427</v>
      </c>
      <c r="O15" s="495" t="s">
        <v>427</v>
      </c>
      <c r="P15" s="495" t="s">
        <v>5177</v>
      </c>
      <c r="Q15" s="495"/>
      <c r="R15" s="495"/>
      <c r="S15" s="495"/>
      <c r="T15" s="496">
        <v>8.1</v>
      </c>
      <c r="U15" s="496">
        <v>23.5</v>
      </c>
      <c r="V15" s="496">
        <v>26.3</v>
      </c>
      <c r="W15" s="496">
        <v>3.6</v>
      </c>
      <c r="X15" s="497">
        <v>2</v>
      </c>
      <c r="Y15" s="495" t="s">
        <v>5156</v>
      </c>
      <c r="Z15" s="495" t="s">
        <v>5163</v>
      </c>
      <c r="AA15" s="495" t="s">
        <v>425</v>
      </c>
      <c r="AB15" s="495" t="s">
        <v>370</v>
      </c>
      <c r="AC15" s="495" t="s">
        <v>370</v>
      </c>
      <c r="AD15" s="498" t="s">
        <v>425</v>
      </c>
      <c r="AE15" s="498"/>
      <c r="AF15" s="495"/>
    </row>
    <row r="16" spans="1:32" ht="22.5">
      <c r="A16" s="490" t="s">
        <v>3331</v>
      </c>
      <c r="B16" s="491">
        <v>11</v>
      </c>
      <c r="C16" s="492"/>
      <c r="D16" s="493" t="s">
        <v>3330</v>
      </c>
      <c r="E16" s="494" t="s">
        <v>5176</v>
      </c>
      <c r="F16" s="494" t="s">
        <v>5154</v>
      </c>
      <c r="G16" s="494">
        <v>0.65</v>
      </c>
      <c r="H16" s="494">
        <v>0.4</v>
      </c>
      <c r="I16" s="495" t="s">
        <v>427</v>
      </c>
      <c r="J16" s="495" t="s">
        <v>427</v>
      </c>
      <c r="K16" s="495" t="s">
        <v>429</v>
      </c>
      <c r="L16" s="495" t="s">
        <v>429</v>
      </c>
      <c r="M16" s="495" t="s">
        <v>5172</v>
      </c>
      <c r="N16" s="495" t="s">
        <v>427</v>
      </c>
      <c r="O16" s="495" t="s">
        <v>5178</v>
      </c>
      <c r="P16" s="495"/>
      <c r="Q16" s="495" t="s">
        <v>5177</v>
      </c>
      <c r="R16" s="495"/>
      <c r="S16" s="495"/>
      <c r="T16" s="496">
        <v>8.1</v>
      </c>
      <c r="U16" s="496">
        <v>23.5</v>
      </c>
      <c r="V16" s="496">
        <v>26.3</v>
      </c>
      <c r="W16" s="496">
        <v>3.6</v>
      </c>
      <c r="X16" s="497">
        <v>2</v>
      </c>
      <c r="Y16" s="495" t="s">
        <v>5156</v>
      </c>
      <c r="Z16" s="495" t="s">
        <v>5163</v>
      </c>
      <c r="AA16" s="495" t="s">
        <v>425</v>
      </c>
      <c r="AB16" s="495" t="s">
        <v>370</v>
      </c>
      <c r="AC16" s="495" t="s">
        <v>370</v>
      </c>
      <c r="AD16" s="498" t="s">
        <v>425</v>
      </c>
      <c r="AE16" s="498"/>
      <c r="AF16" s="495"/>
    </row>
    <row r="17" spans="1:32" ht="22.5">
      <c r="A17" s="490" t="s">
        <v>3333</v>
      </c>
      <c r="B17" s="491">
        <v>12</v>
      </c>
      <c r="C17" s="492"/>
      <c r="D17" s="493" t="s">
        <v>3332</v>
      </c>
      <c r="E17" s="494" t="s">
        <v>5176</v>
      </c>
      <c r="F17" s="494" t="s">
        <v>5154</v>
      </c>
      <c r="G17" s="494">
        <v>0.65</v>
      </c>
      <c r="H17" s="494">
        <v>0.4</v>
      </c>
      <c r="I17" s="495" t="s">
        <v>427</v>
      </c>
      <c r="J17" s="495" t="s">
        <v>427</v>
      </c>
      <c r="K17" s="495" t="s">
        <v>429</v>
      </c>
      <c r="L17" s="495" t="s">
        <v>429</v>
      </c>
      <c r="M17" s="495" t="s">
        <v>5172</v>
      </c>
      <c r="N17" s="495" t="s">
        <v>5160</v>
      </c>
      <c r="O17" s="495" t="s">
        <v>5168</v>
      </c>
      <c r="P17" s="495" t="s">
        <v>5177</v>
      </c>
      <c r="Q17" s="495"/>
      <c r="R17" s="495"/>
      <c r="S17" s="495"/>
      <c r="T17" s="496">
        <v>8.1</v>
      </c>
      <c r="U17" s="496">
        <v>23.5</v>
      </c>
      <c r="V17" s="496">
        <v>26.3</v>
      </c>
      <c r="W17" s="496">
        <v>3.6</v>
      </c>
      <c r="X17" s="497">
        <v>2</v>
      </c>
      <c r="Y17" s="495" t="s">
        <v>5156</v>
      </c>
      <c r="Z17" s="495" t="s">
        <v>5163</v>
      </c>
      <c r="AA17" s="495" t="s">
        <v>425</v>
      </c>
      <c r="AB17" s="495" t="s">
        <v>370</v>
      </c>
      <c r="AC17" s="495" t="s">
        <v>370</v>
      </c>
      <c r="AD17" s="498" t="s">
        <v>425</v>
      </c>
      <c r="AE17" s="498"/>
      <c r="AF17" s="495"/>
    </row>
    <row r="18" spans="1:32" ht="22.5">
      <c r="A18" s="490" t="s">
        <v>3335</v>
      </c>
      <c r="B18" s="491">
        <v>13</v>
      </c>
      <c r="C18" s="492"/>
      <c r="D18" s="493" t="s">
        <v>3334</v>
      </c>
      <c r="E18" s="494" t="s">
        <v>5176</v>
      </c>
      <c r="F18" s="494" t="s">
        <v>5154</v>
      </c>
      <c r="G18" s="494">
        <v>0.65</v>
      </c>
      <c r="H18" s="494">
        <v>0.4</v>
      </c>
      <c r="I18" s="495" t="s">
        <v>427</v>
      </c>
      <c r="J18" s="495" t="s">
        <v>427</v>
      </c>
      <c r="K18" s="495" t="s">
        <v>429</v>
      </c>
      <c r="L18" s="495" t="s">
        <v>429</v>
      </c>
      <c r="M18" s="495" t="s">
        <v>5172</v>
      </c>
      <c r="N18" s="495" t="s">
        <v>5160</v>
      </c>
      <c r="O18" s="495" t="s">
        <v>5173</v>
      </c>
      <c r="P18" s="495"/>
      <c r="Q18" s="495" t="s">
        <v>5177</v>
      </c>
      <c r="R18" s="495"/>
      <c r="S18" s="495"/>
      <c r="T18" s="496">
        <v>8.1</v>
      </c>
      <c r="U18" s="496">
        <v>23.5</v>
      </c>
      <c r="V18" s="496">
        <v>26.3</v>
      </c>
      <c r="W18" s="496">
        <v>3.6</v>
      </c>
      <c r="X18" s="497">
        <v>2</v>
      </c>
      <c r="Y18" s="495" t="s">
        <v>5156</v>
      </c>
      <c r="Z18" s="495" t="s">
        <v>5163</v>
      </c>
      <c r="AA18" s="495" t="s">
        <v>425</v>
      </c>
      <c r="AB18" s="495" t="s">
        <v>370</v>
      </c>
      <c r="AC18" s="495" t="s">
        <v>370</v>
      </c>
      <c r="AD18" s="498" t="s">
        <v>425</v>
      </c>
      <c r="AE18" s="498" t="s">
        <v>5181</v>
      </c>
      <c r="AF18" s="495" t="s">
        <v>5182</v>
      </c>
    </row>
    <row r="19" spans="1:32" ht="22.5">
      <c r="A19" s="490" t="s">
        <v>3337</v>
      </c>
      <c r="B19" s="491">
        <v>14</v>
      </c>
      <c r="C19" s="492"/>
      <c r="D19" s="493" t="s">
        <v>3336</v>
      </c>
      <c r="E19" s="494" t="s">
        <v>5176</v>
      </c>
      <c r="F19" s="494" t="s">
        <v>5154</v>
      </c>
      <c r="G19" s="494">
        <v>0.8</v>
      </c>
      <c r="H19" s="494">
        <v>0.5</v>
      </c>
      <c r="I19" s="495" t="s">
        <v>427</v>
      </c>
      <c r="J19" s="495" t="s">
        <v>427</v>
      </c>
      <c r="K19" s="495" t="s">
        <v>429</v>
      </c>
      <c r="L19" s="495" t="s">
        <v>429</v>
      </c>
      <c r="M19" s="495" t="s">
        <v>5172</v>
      </c>
      <c r="N19" s="495" t="s">
        <v>5160</v>
      </c>
      <c r="O19" s="495" t="s">
        <v>5168</v>
      </c>
      <c r="P19" s="495" t="s">
        <v>5177</v>
      </c>
      <c r="Q19" s="495"/>
      <c r="R19" s="495"/>
      <c r="S19" s="495"/>
      <c r="T19" s="496">
        <v>8.1</v>
      </c>
      <c r="U19" s="496">
        <v>23.5</v>
      </c>
      <c r="V19" s="496">
        <v>26.3</v>
      </c>
      <c r="W19" s="496">
        <v>3.6</v>
      </c>
      <c r="X19" s="497">
        <v>2</v>
      </c>
      <c r="Y19" s="495" t="s">
        <v>5156</v>
      </c>
      <c r="Z19" s="495" t="s">
        <v>5166</v>
      </c>
      <c r="AA19" s="495" t="s">
        <v>425</v>
      </c>
      <c r="AB19" s="495" t="s">
        <v>370</v>
      </c>
      <c r="AC19" s="495" t="s">
        <v>370</v>
      </c>
      <c r="AD19" s="498" t="s">
        <v>425</v>
      </c>
      <c r="AE19" s="498"/>
      <c r="AF19" s="495"/>
    </row>
    <row r="20" spans="1:32" ht="22.5">
      <c r="A20" s="490" t="s">
        <v>3339</v>
      </c>
      <c r="B20" s="491">
        <v>15</v>
      </c>
      <c r="C20" s="492"/>
      <c r="D20" s="493" t="s">
        <v>3338</v>
      </c>
      <c r="E20" s="494" t="s">
        <v>5176</v>
      </c>
      <c r="F20" s="494" t="s">
        <v>5154</v>
      </c>
      <c r="G20" s="494">
        <v>0.8</v>
      </c>
      <c r="H20" s="494">
        <v>0.5</v>
      </c>
      <c r="I20" s="495" t="s">
        <v>427</v>
      </c>
      <c r="J20" s="495" t="s">
        <v>427</v>
      </c>
      <c r="K20" s="495" t="s">
        <v>429</v>
      </c>
      <c r="L20" s="495" t="s">
        <v>429</v>
      </c>
      <c r="M20" s="495" t="s">
        <v>5172</v>
      </c>
      <c r="N20" s="495" t="s">
        <v>5160</v>
      </c>
      <c r="O20" s="495" t="s">
        <v>5173</v>
      </c>
      <c r="P20" s="495"/>
      <c r="Q20" s="495" t="s">
        <v>5177</v>
      </c>
      <c r="R20" s="495"/>
      <c r="S20" s="495"/>
      <c r="T20" s="496">
        <v>8.1</v>
      </c>
      <c r="U20" s="496">
        <v>23.5</v>
      </c>
      <c r="V20" s="496">
        <v>26.3</v>
      </c>
      <c r="W20" s="496">
        <v>3.6</v>
      </c>
      <c r="X20" s="497">
        <v>2</v>
      </c>
      <c r="Y20" s="495" t="s">
        <v>5156</v>
      </c>
      <c r="Z20" s="495" t="s">
        <v>5166</v>
      </c>
      <c r="AA20" s="495" t="s">
        <v>425</v>
      </c>
      <c r="AB20" s="495" t="s">
        <v>370</v>
      </c>
      <c r="AC20" s="495" t="s">
        <v>370</v>
      </c>
      <c r="AD20" s="498" t="s">
        <v>425</v>
      </c>
      <c r="AE20" s="498"/>
      <c r="AF20" s="495"/>
    </row>
    <row r="21" spans="1:32" ht="22.5">
      <c r="A21" s="490" t="s">
        <v>3341</v>
      </c>
      <c r="B21" s="491">
        <v>16</v>
      </c>
      <c r="C21" s="492"/>
      <c r="D21" s="493" t="s">
        <v>3340</v>
      </c>
      <c r="E21" s="494" t="s">
        <v>5176</v>
      </c>
      <c r="F21" s="494" t="s">
        <v>5154</v>
      </c>
      <c r="G21" s="494">
        <v>1.2</v>
      </c>
      <c r="H21" s="494">
        <v>0.75</v>
      </c>
      <c r="I21" s="495" t="s">
        <v>427</v>
      </c>
      <c r="J21" s="495" t="s">
        <v>427</v>
      </c>
      <c r="K21" s="495" t="s">
        <v>429</v>
      </c>
      <c r="L21" s="495" t="s">
        <v>429</v>
      </c>
      <c r="M21" s="495" t="s">
        <v>5172</v>
      </c>
      <c r="N21" s="495" t="s">
        <v>5160</v>
      </c>
      <c r="O21" s="495" t="s">
        <v>5168</v>
      </c>
      <c r="P21" s="495" t="s">
        <v>5162</v>
      </c>
      <c r="Q21" s="495"/>
      <c r="R21" s="495"/>
      <c r="S21" s="495"/>
      <c r="T21" s="496">
        <v>8.1</v>
      </c>
      <c r="U21" s="496">
        <v>31.2</v>
      </c>
      <c r="V21" s="496">
        <v>30.5</v>
      </c>
      <c r="W21" s="496">
        <v>6.7</v>
      </c>
      <c r="X21" s="497">
        <v>2</v>
      </c>
      <c r="Y21" s="495" t="s">
        <v>5156</v>
      </c>
      <c r="Z21" s="495" t="s">
        <v>5183</v>
      </c>
      <c r="AA21" s="495" t="s">
        <v>425</v>
      </c>
      <c r="AB21" s="495" t="s">
        <v>370</v>
      </c>
      <c r="AC21" s="495" t="s">
        <v>370</v>
      </c>
      <c r="AD21" s="498" t="s">
        <v>425</v>
      </c>
      <c r="AE21" s="498"/>
      <c r="AF21" s="495"/>
    </row>
    <row r="22" spans="1:32" ht="22.5">
      <c r="A22" s="490" t="s">
        <v>3343</v>
      </c>
      <c r="B22" s="491">
        <v>17</v>
      </c>
      <c r="C22" s="492"/>
      <c r="D22" s="493" t="s">
        <v>3342</v>
      </c>
      <c r="E22" s="494" t="s">
        <v>5176</v>
      </c>
      <c r="F22" s="494" t="s">
        <v>5154</v>
      </c>
      <c r="G22" s="494">
        <v>1.2</v>
      </c>
      <c r="H22" s="494">
        <v>0.75</v>
      </c>
      <c r="I22" s="495" t="s">
        <v>427</v>
      </c>
      <c r="J22" s="495" t="s">
        <v>427</v>
      </c>
      <c r="K22" s="495" t="s">
        <v>429</v>
      </c>
      <c r="L22" s="495" t="s">
        <v>429</v>
      </c>
      <c r="M22" s="495" t="s">
        <v>5172</v>
      </c>
      <c r="N22" s="495" t="s">
        <v>5160</v>
      </c>
      <c r="O22" s="495" t="s">
        <v>5173</v>
      </c>
      <c r="P22" s="495"/>
      <c r="Q22" s="495" t="s">
        <v>5162</v>
      </c>
      <c r="R22" s="495"/>
      <c r="S22" s="495"/>
      <c r="T22" s="496">
        <v>8.1</v>
      </c>
      <c r="U22" s="496">
        <v>31.2</v>
      </c>
      <c r="V22" s="496">
        <v>30.5</v>
      </c>
      <c r="W22" s="496">
        <v>6.7</v>
      </c>
      <c r="X22" s="497">
        <v>2</v>
      </c>
      <c r="Y22" s="495" t="s">
        <v>5156</v>
      </c>
      <c r="Z22" s="495" t="s">
        <v>5183</v>
      </c>
      <c r="AA22" s="495" t="s">
        <v>425</v>
      </c>
      <c r="AB22" s="495" t="s">
        <v>370</v>
      </c>
      <c r="AC22" s="495" t="s">
        <v>370</v>
      </c>
      <c r="AD22" s="498" t="s">
        <v>425</v>
      </c>
      <c r="AE22" s="498"/>
      <c r="AF22" s="495"/>
    </row>
    <row r="23" spans="1:32" ht="22.5">
      <c r="A23" s="490" t="s">
        <v>3345</v>
      </c>
      <c r="B23" s="491">
        <v>18</v>
      </c>
      <c r="C23" s="492"/>
      <c r="D23" s="493" t="s">
        <v>3344</v>
      </c>
      <c r="E23" s="494" t="s">
        <v>5176</v>
      </c>
      <c r="F23" s="494" t="s">
        <v>5154</v>
      </c>
      <c r="G23" s="494">
        <v>1.6</v>
      </c>
      <c r="H23" s="494">
        <v>1</v>
      </c>
      <c r="I23" s="495" t="s">
        <v>427</v>
      </c>
      <c r="J23" s="495" t="s">
        <v>427</v>
      </c>
      <c r="K23" s="495" t="s">
        <v>429</v>
      </c>
      <c r="L23" s="495" t="s">
        <v>429</v>
      </c>
      <c r="M23" s="495" t="s">
        <v>5172</v>
      </c>
      <c r="N23" s="495" t="s">
        <v>5160</v>
      </c>
      <c r="O23" s="495" t="s">
        <v>5168</v>
      </c>
      <c r="P23" s="495" t="s">
        <v>5162</v>
      </c>
      <c r="Q23" s="495"/>
      <c r="R23" s="495"/>
      <c r="S23" s="495"/>
      <c r="T23" s="496">
        <v>8.1</v>
      </c>
      <c r="U23" s="496">
        <v>31.2</v>
      </c>
      <c r="V23" s="496">
        <v>30.5</v>
      </c>
      <c r="W23" s="496">
        <v>7.8</v>
      </c>
      <c r="X23" s="497">
        <v>2</v>
      </c>
      <c r="Y23" s="495" t="s">
        <v>5156</v>
      </c>
      <c r="Z23" s="495" t="s">
        <v>5184</v>
      </c>
      <c r="AA23" s="495" t="s">
        <v>425</v>
      </c>
      <c r="AB23" s="495" t="s">
        <v>370</v>
      </c>
      <c r="AC23" s="495" t="s">
        <v>370</v>
      </c>
      <c r="AD23" s="498" t="s">
        <v>425</v>
      </c>
      <c r="AE23" s="498"/>
      <c r="AF23" s="495"/>
    </row>
    <row r="24" spans="1:32" ht="22.5">
      <c r="A24" s="490" t="s">
        <v>3347</v>
      </c>
      <c r="B24" s="491">
        <v>19</v>
      </c>
      <c r="C24" s="492"/>
      <c r="D24" s="493" t="s">
        <v>3346</v>
      </c>
      <c r="E24" s="494" t="s">
        <v>5176</v>
      </c>
      <c r="F24" s="494" t="s">
        <v>5154</v>
      </c>
      <c r="G24" s="494">
        <v>1.6</v>
      </c>
      <c r="H24" s="494">
        <v>1</v>
      </c>
      <c r="I24" s="495" t="s">
        <v>427</v>
      </c>
      <c r="J24" s="495" t="s">
        <v>427</v>
      </c>
      <c r="K24" s="495" t="s">
        <v>429</v>
      </c>
      <c r="L24" s="495" t="s">
        <v>429</v>
      </c>
      <c r="M24" s="495" t="s">
        <v>5172</v>
      </c>
      <c r="N24" s="495" t="s">
        <v>5160</v>
      </c>
      <c r="O24" s="495" t="s">
        <v>5173</v>
      </c>
      <c r="P24" s="495"/>
      <c r="Q24" s="495" t="s">
        <v>5162</v>
      </c>
      <c r="R24" s="495"/>
      <c r="S24" s="495"/>
      <c r="T24" s="496">
        <v>8.1</v>
      </c>
      <c r="U24" s="496">
        <v>31.2</v>
      </c>
      <c r="V24" s="496">
        <v>30.5</v>
      </c>
      <c r="W24" s="496">
        <v>7.8</v>
      </c>
      <c r="X24" s="497">
        <v>2</v>
      </c>
      <c r="Y24" s="495" t="s">
        <v>5156</v>
      </c>
      <c r="Z24" s="495" t="s">
        <v>5184</v>
      </c>
      <c r="AA24" s="495" t="s">
        <v>425</v>
      </c>
      <c r="AB24" s="495" t="s">
        <v>370</v>
      </c>
      <c r="AC24" s="495" t="s">
        <v>370</v>
      </c>
      <c r="AD24" s="498" t="s">
        <v>425</v>
      </c>
      <c r="AE24" s="498"/>
      <c r="AF24" s="495"/>
    </row>
    <row r="25" spans="1:32" ht="22.5">
      <c r="A25" s="500" t="s">
        <v>3356</v>
      </c>
      <c r="B25" s="491">
        <v>20</v>
      </c>
      <c r="C25" s="492"/>
      <c r="D25" s="493" t="s">
        <v>3355</v>
      </c>
      <c r="E25" s="494" t="s">
        <v>5185</v>
      </c>
      <c r="F25" s="494" t="s">
        <v>5154</v>
      </c>
      <c r="G25" s="494">
        <v>0.5</v>
      </c>
      <c r="H25" s="494">
        <v>0.3</v>
      </c>
      <c r="I25" s="495" t="s">
        <v>427</v>
      </c>
      <c r="J25" s="495" t="s">
        <v>427</v>
      </c>
      <c r="K25" s="495" t="s">
        <v>427</v>
      </c>
      <c r="L25" s="495" t="s">
        <v>429</v>
      </c>
      <c r="M25" s="495" t="s">
        <v>5172</v>
      </c>
      <c r="N25" s="495" t="s">
        <v>427</v>
      </c>
      <c r="O25" s="495" t="s">
        <v>427</v>
      </c>
      <c r="P25" s="495"/>
      <c r="Q25" s="497">
        <v>4</v>
      </c>
      <c r="R25" s="495"/>
      <c r="S25" s="495"/>
      <c r="T25" s="496">
        <v>10</v>
      </c>
      <c r="U25" s="496">
        <v>28.8</v>
      </c>
      <c r="V25" s="496">
        <v>14.8</v>
      </c>
      <c r="W25" s="496">
        <v>3.66</v>
      </c>
      <c r="X25" s="497">
        <v>2</v>
      </c>
      <c r="Y25" s="495" t="s">
        <v>5156</v>
      </c>
      <c r="Z25" s="495" t="s">
        <v>5157</v>
      </c>
      <c r="AA25" s="495" t="s">
        <v>425</v>
      </c>
      <c r="AB25" s="495" t="s">
        <v>5170</v>
      </c>
      <c r="AC25" s="495" t="s">
        <v>5186</v>
      </c>
      <c r="AD25" s="498" t="s">
        <v>425</v>
      </c>
      <c r="AE25" s="498" t="s">
        <v>5187</v>
      </c>
      <c r="AF25" s="495" t="s">
        <v>5188</v>
      </c>
    </row>
    <row r="26" spans="1:32" ht="22.5">
      <c r="A26" s="500" t="s">
        <v>3358</v>
      </c>
      <c r="B26" s="491">
        <v>21</v>
      </c>
      <c r="C26" s="492"/>
      <c r="D26" s="493" t="s">
        <v>3357</v>
      </c>
      <c r="E26" s="494" t="s">
        <v>5185</v>
      </c>
      <c r="F26" s="494" t="s">
        <v>5154</v>
      </c>
      <c r="G26" s="494">
        <v>0.65</v>
      </c>
      <c r="H26" s="494">
        <v>0.36</v>
      </c>
      <c r="I26" s="495" t="s">
        <v>427</v>
      </c>
      <c r="J26" s="495" t="s">
        <v>427</v>
      </c>
      <c r="K26" s="495" t="s">
        <v>427</v>
      </c>
      <c r="L26" s="495" t="s">
        <v>429</v>
      </c>
      <c r="M26" s="495" t="s">
        <v>5172</v>
      </c>
      <c r="N26" s="495" t="s">
        <v>427</v>
      </c>
      <c r="O26" s="495" t="s">
        <v>427</v>
      </c>
      <c r="P26" s="495"/>
      <c r="Q26" s="497">
        <v>4</v>
      </c>
      <c r="R26" s="495"/>
      <c r="S26" s="495"/>
      <c r="T26" s="496">
        <v>10</v>
      </c>
      <c r="U26" s="496">
        <v>28.8</v>
      </c>
      <c r="V26" s="496">
        <v>14.8</v>
      </c>
      <c r="W26" s="496">
        <v>4.5999999999999996</v>
      </c>
      <c r="X26" s="497">
        <v>2</v>
      </c>
      <c r="Y26" s="495" t="s">
        <v>5156</v>
      </c>
      <c r="Z26" s="495" t="s">
        <v>5163</v>
      </c>
      <c r="AA26" s="495" t="s">
        <v>425</v>
      </c>
      <c r="AB26" s="495" t="s">
        <v>5189</v>
      </c>
      <c r="AC26" s="495" t="s">
        <v>5190</v>
      </c>
      <c r="AD26" s="498" t="s">
        <v>425</v>
      </c>
      <c r="AE26" s="498"/>
      <c r="AF26" s="495"/>
    </row>
    <row r="27" spans="1:32" ht="22.5">
      <c r="A27" s="500" t="s">
        <v>3360</v>
      </c>
      <c r="B27" s="491">
        <v>22</v>
      </c>
      <c r="C27" s="492"/>
      <c r="D27" s="493" t="s">
        <v>3359</v>
      </c>
      <c r="E27" s="494" t="s">
        <v>5185</v>
      </c>
      <c r="F27" s="494" t="s">
        <v>5154</v>
      </c>
      <c r="G27" s="494">
        <v>0.65</v>
      </c>
      <c r="H27" s="494">
        <v>0.36</v>
      </c>
      <c r="I27" s="495" t="s">
        <v>427</v>
      </c>
      <c r="J27" s="495" t="s">
        <v>427</v>
      </c>
      <c r="K27" s="495" t="s">
        <v>427</v>
      </c>
      <c r="L27" s="495" t="s">
        <v>429</v>
      </c>
      <c r="M27" s="495" t="s">
        <v>5172</v>
      </c>
      <c r="N27" s="495" t="s">
        <v>5160</v>
      </c>
      <c r="O27" s="495" t="s">
        <v>427</v>
      </c>
      <c r="P27" s="495"/>
      <c r="Q27" s="497">
        <v>4</v>
      </c>
      <c r="R27" s="495"/>
      <c r="S27" s="495"/>
      <c r="T27" s="496">
        <v>10</v>
      </c>
      <c r="U27" s="496">
        <v>28.8</v>
      </c>
      <c r="V27" s="496">
        <v>14.8</v>
      </c>
      <c r="W27" s="496">
        <v>4.5999999999999996</v>
      </c>
      <c r="X27" s="497">
        <v>2</v>
      </c>
      <c r="Y27" s="495" t="s">
        <v>5156</v>
      </c>
      <c r="Z27" s="495" t="s">
        <v>5163</v>
      </c>
      <c r="AA27" s="495" t="s">
        <v>425</v>
      </c>
      <c r="AB27" s="495" t="s">
        <v>5189</v>
      </c>
      <c r="AC27" s="495" t="s">
        <v>5190</v>
      </c>
      <c r="AD27" s="498" t="s">
        <v>425</v>
      </c>
      <c r="AE27" s="498" t="s">
        <v>5191</v>
      </c>
      <c r="AF27" s="495" t="s">
        <v>5188</v>
      </c>
    </row>
    <row r="28" spans="1:32" ht="22.5">
      <c r="A28" s="500" t="s">
        <v>3362</v>
      </c>
      <c r="B28" s="491">
        <v>23</v>
      </c>
      <c r="C28" s="492"/>
      <c r="D28" s="493" t="s">
        <v>3361</v>
      </c>
      <c r="E28" s="494" t="s">
        <v>5185</v>
      </c>
      <c r="F28" s="494" t="s">
        <v>5154</v>
      </c>
      <c r="G28" s="494">
        <v>0.85</v>
      </c>
      <c r="H28" s="494">
        <v>0.48</v>
      </c>
      <c r="I28" s="495" t="s">
        <v>427</v>
      </c>
      <c r="J28" s="495" t="s">
        <v>427</v>
      </c>
      <c r="K28" s="495" t="s">
        <v>427</v>
      </c>
      <c r="L28" s="495" t="s">
        <v>429</v>
      </c>
      <c r="M28" s="495" t="s">
        <v>5172</v>
      </c>
      <c r="N28" s="495" t="s">
        <v>5160</v>
      </c>
      <c r="O28" s="495" t="s">
        <v>427</v>
      </c>
      <c r="P28" s="495"/>
      <c r="Q28" s="497">
        <v>4</v>
      </c>
      <c r="R28" s="495"/>
      <c r="S28" s="495"/>
      <c r="T28" s="496">
        <v>10</v>
      </c>
      <c r="U28" s="496">
        <v>28.8</v>
      </c>
      <c r="V28" s="496">
        <v>14.8</v>
      </c>
      <c r="W28" s="496">
        <v>5.16</v>
      </c>
      <c r="X28" s="497">
        <v>2</v>
      </c>
      <c r="Y28" s="495" t="s">
        <v>5156</v>
      </c>
      <c r="Z28" s="495" t="s">
        <v>5166</v>
      </c>
      <c r="AA28" s="495" t="s">
        <v>425</v>
      </c>
      <c r="AB28" s="495" t="s">
        <v>5189</v>
      </c>
      <c r="AC28" s="495" t="s">
        <v>5192</v>
      </c>
      <c r="AD28" s="498" t="s">
        <v>425</v>
      </c>
      <c r="AE28" s="498" t="s">
        <v>5193</v>
      </c>
      <c r="AF28" s="495" t="s">
        <v>5188</v>
      </c>
    </row>
    <row r="29" spans="1:32" ht="22.5">
      <c r="A29" s="500" t="s">
        <v>3364</v>
      </c>
      <c r="B29" s="491">
        <v>24</v>
      </c>
      <c r="C29" s="492"/>
      <c r="D29" s="493" t="s">
        <v>3363</v>
      </c>
      <c r="E29" s="494" t="s">
        <v>5185</v>
      </c>
      <c r="F29" s="494" t="s">
        <v>5154</v>
      </c>
      <c r="G29" s="494">
        <v>1.1000000000000001</v>
      </c>
      <c r="H29" s="494">
        <v>0.66</v>
      </c>
      <c r="I29" s="495" t="s">
        <v>427</v>
      </c>
      <c r="J29" s="495" t="s">
        <v>427</v>
      </c>
      <c r="K29" s="495" t="s">
        <v>427</v>
      </c>
      <c r="L29" s="495" t="s">
        <v>429</v>
      </c>
      <c r="M29" s="495" t="s">
        <v>5172</v>
      </c>
      <c r="N29" s="495" t="s">
        <v>5160</v>
      </c>
      <c r="O29" s="495" t="s">
        <v>427</v>
      </c>
      <c r="P29" s="495"/>
      <c r="Q29" s="497">
        <v>6</v>
      </c>
      <c r="R29" s="495"/>
      <c r="S29" s="495"/>
      <c r="T29" s="496">
        <v>13.3</v>
      </c>
      <c r="U29" s="496">
        <v>33.18</v>
      </c>
      <c r="V29" s="496">
        <v>18</v>
      </c>
      <c r="W29" s="496">
        <v>9.2200000000000006</v>
      </c>
      <c r="X29" s="497">
        <v>2</v>
      </c>
      <c r="Y29" s="495" t="s">
        <v>5156</v>
      </c>
      <c r="Z29" s="495" t="s">
        <v>5183</v>
      </c>
      <c r="AA29" s="495" t="s">
        <v>425</v>
      </c>
      <c r="AB29" s="495" t="s">
        <v>5189</v>
      </c>
      <c r="AC29" s="495" t="s">
        <v>5190</v>
      </c>
      <c r="AD29" s="498" t="s">
        <v>425</v>
      </c>
      <c r="AE29" s="498"/>
      <c r="AF29" s="495"/>
    </row>
    <row r="30" spans="1:32" ht="22.5">
      <c r="A30" s="500" t="s">
        <v>3366</v>
      </c>
      <c r="B30" s="491">
        <v>25</v>
      </c>
      <c r="C30" s="492"/>
      <c r="D30" s="493" t="s">
        <v>3365</v>
      </c>
      <c r="E30" s="494" t="s">
        <v>5185</v>
      </c>
      <c r="F30" s="494" t="s">
        <v>5154</v>
      </c>
      <c r="G30" s="494">
        <v>1.5</v>
      </c>
      <c r="H30" s="494">
        <v>0.9</v>
      </c>
      <c r="I30" s="495" t="s">
        <v>427</v>
      </c>
      <c r="J30" s="495" t="s">
        <v>427</v>
      </c>
      <c r="K30" s="495" t="s">
        <v>427</v>
      </c>
      <c r="L30" s="495" t="s">
        <v>429</v>
      </c>
      <c r="M30" s="495" t="s">
        <v>5172</v>
      </c>
      <c r="N30" s="495" t="s">
        <v>5160</v>
      </c>
      <c r="O30" s="495" t="s">
        <v>427</v>
      </c>
      <c r="P30" s="495"/>
      <c r="Q30" s="497">
        <v>6</v>
      </c>
      <c r="R30" s="495"/>
      <c r="S30" s="495"/>
      <c r="T30" s="496">
        <v>13.3</v>
      </c>
      <c r="U30" s="496">
        <v>33.18</v>
      </c>
      <c r="V30" s="496">
        <v>18</v>
      </c>
      <c r="W30" s="496">
        <v>10.46</v>
      </c>
      <c r="X30" s="497">
        <v>2</v>
      </c>
      <c r="Y30" s="495" t="s">
        <v>5156</v>
      </c>
      <c r="Z30" s="495" t="s">
        <v>5184</v>
      </c>
      <c r="AA30" s="495" t="s">
        <v>425</v>
      </c>
      <c r="AB30" s="495" t="s">
        <v>5189</v>
      </c>
      <c r="AC30" s="495" t="s">
        <v>5192</v>
      </c>
      <c r="AD30" s="498" t="s">
        <v>425</v>
      </c>
      <c r="AE30" s="498" t="s">
        <v>5194</v>
      </c>
      <c r="AF30" s="495" t="s">
        <v>5188</v>
      </c>
    </row>
    <row r="31" spans="1:32" ht="22.5">
      <c r="A31" s="500" t="s">
        <v>3368</v>
      </c>
      <c r="B31" s="491">
        <v>26</v>
      </c>
      <c r="C31" s="492"/>
      <c r="D31" s="493" t="s">
        <v>3367</v>
      </c>
      <c r="E31" s="494" t="s">
        <v>5185</v>
      </c>
      <c r="F31" s="494" t="s">
        <v>5154</v>
      </c>
      <c r="G31" s="494">
        <v>2</v>
      </c>
      <c r="H31" s="494">
        <v>1.2</v>
      </c>
      <c r="I31" s="495" t="s">
        <v>427</v>
      </c>
      <c r="J31" s="495" t="s">
        <v>427</v>
      </c>
      <c r="K31" s="495" t="s">
        <v>427</v>
      </c>
      <c r="L31" s="495" t="s">
        <v>429</v>
      </c>
      <c r="M31" s="495" t="s">
        <v>5172</v>
      </c>
      <c r="N31" s="495" t="s">
        <v>5160</v>
      </c>
      <c r="O31" s="495" t="s">
        <v>427</v>
      </c>
      <c r="P31" s="495"/>
      <c r="Q31" s="497">
        <v>6</v>
      </c>
      <c r="R31" s="495"/>
      <c r="S31" s="495"/>
      <c r="T31" s="496">
        <v>13.3</v>
      </c>
      <c r="U31" s="496">
        <v>33.18</v>
      </c>
      <c r="V31" s="496">
        <v>18</v>
      </c>
      <c r="W31" s="496">
        <v>10.46</v>
      </c>
      <c r="X31" s="497">
        <v>2</v>
      </c>
      <c r="Y31" s="495" t="s">
        <v>5156</v>
      </c>
      <c r="Z31" s="495" t="s">
        <v>5184</v>
      </c>
      <c r="AA31" s="495" t="s">
        <v>425</v>
      </c>
      <c r="AB31" s="495" t="s">
        <v>5189</v>
      </c>
      <c r="AC31" s="495" t="s">
        <v>5192</v>
      </c>
      <c r="AD31" s="498" t="s">
        <v>425</v>
      </c>
      <c r="AE31" s="498"/>
      <c r="AF31" s="495"/>
    </row>
    <row r="32" spans="1:32" ht="22.5">
      <c r="A32" s="500" t="s">
        <v>3370</v>
      </c>
      <c r="B32" s="491">
        <v>27</v>
      </c>
      <c r="C32" s="492"/>
      <c r="D32" s="493" t="s">
        <v>3369</v>
      </c>
      <c r="E32" s="494" t="s">
        <v>5185</v>
      </c>
      <c r="F32" s="494" t="s">
        <v>5154</v>
      </c>
      <c r="G32" s="494">
        <v>0.65</v>
      </c>
      <c r="H32" s="494">
        <v>0.36</v>
      </c>
      <c r="I32" s="495" t="s">
        <v>427</v>
      </c>
      <c r="J32" s="495" t="s">
        <v>427</v>
      </c>
      <c r="K32" s="495" t="s">
        <v>427</v>
      </c>
      <c r="L32" s="495" t="s">
        <v>429</v>
      </c>
      <c r="M32" s="495" t="s">
        <v>5172</v>
      </c>
      <c r="N32" s="495" t="s">
        <v>427</v>
      </c>
      <c r="O32" s="495" t="s">
        <v>427</v>
      </c>
      <c r="P32" s="497">
        <v>1</v>
      </c>
      <c r="Q32" s="497">
        <v>2</v>
      </c>
      <c r="R32" s="495"/>
      <c r="S32" s="495"/>
      <c r="T32" s="496">
        <v>10</v>
      </c>
      <c r="U32" s="496">
        <v>28.8</v>
      </c>
      <c r="V32" s="496">
        <v>14.8</v>
      </c>
      <c r="W32" s="496">
        <v>4.5999999999999996</v>
      </c>
      <c r="X32" s="497">
        <v>2</v>
      </c>
      <c r="Y32" s="495" t="s">
        <v>5156</v>
      </c>
      <c r="Z32" s="495" t="s">
        <v>5163</v>
      </c>
      <c r="AA32" s="495" t="s">
        <v>425</v>
      </c>
      <c r="AB32" s="495" t="s">
        <v>5189</v>
      </c>
      <c r="AC32" s="495" t="s">
        <v>5190</v>
      </c>
      <c r="AD32" s="498" t="s">
        <v>425</v>
      </c>
      <c r="AE32" s="498"/>
      <c r="AF32" s="495"/>
    </row>
    <row r="33" spans="1:32" ht="22.5">
      <c r="A33" s="500" t="s">
        <v>3372</v>
      </c>
      <c r="B33" s="491">
        <v>28</v>
      </c>
      <c r="C33" s="492"/>
      <c r="D33" s="493" t="s">
        <v>3371</v>
      </c>
      <c r="E33" s="494" t="s">
        <v>5185</v>
      </c>
      <c r="F33" s="494" t="s">
        <v>5154</v>
      </c>
      <c r="G33" s="494">
        <v>0.65</v>
      </c>
      <c r="H33" s="494">
        <v>0.36</v>
      </c>
      <c r="I33" s="495" t="s">
        <v>427</v>
      </c>
      <c r="J33" s="495" t="s">
        <v>427</v>
      </c>
      <c r="K33" s="495" t="s">
        <v>427</v>
      </c>
      <c r="L33" s="495" t="s">
        <v>429</v>
      </c>
      <c r="M33" s="495" t="s">
        <v>5172</v>
      </c>
      <c r="N33" s="495" t="s">
        <v>5160</v>
      </c>
      <c r="O33" s="495" t="s">
        <v>427</v>
      </c>
      <c r="P33" s="497">
        <v>1</v>
      </c>
      <c r="Q33" s="497">
        <v>2</v>
      </c>
      <c r="R33" s="495"/>
      <c r="S33" s="495"/>
      <c r="T33" s="496">
        <v>10</v>
      </c>
      <c r="U33" s="496">
        <v>28.8</v>
      </c>
      <c r="V33" s="496">
        <v>14.8</v>
      </c>
      <c r="W33" s="496">
        <v>4.5999999999999996</v>
      </c>
      <c r="X33" s="497">
        <v>2</v>
      </c>
      <c r="Y33" s="495" t="s">
        <v>5156</v>
      </c>
      <c r="Z33" s="495" t="s">
        <v>5163</v>
      </c>
      <c r="AA33" s="495" t="s">
        <v>425</v>
      </c>
      <c r="AB33" s="495" t="s">
        <v>5189</v>
      </c>
      <c r="AC33" s="495" t="s">
        <v>5190</v>
      </c>
      <c r="AD33" s="498" t="s">
        <v>425</v>
      </c>
      <c r="AE33" s="498"/>
      <c r="AF33" s="495"/>
    </row>
    <row r="34" spans="1:32" ht="22.5">
      <c r="A34" s="500" t="s">
        <v>3374</v>
      </c>
      <c r="B34" s="491">
        <v>29</v>
      </c>
      <c r="C34" s="492"/>
      <c r="D34" s="493" t="s">
        <v>3373</v>
      </c>
      <c r="E34" s="494" t="s">
        <v>5185</v>
      </c>
      <c r="F34" s="494" t="s">
        <v>5154</v>
      </c>
      <c r="G34" s="494">
        <v>0.85</v>
      </c>
      <c r="H34" s="494">
        <v>0.48</v>
      </c>
      <c r="I34" s="495" t="s">
        <v>427</v>
      </c>
      <c r="J34" s="495" t="s">
        <v>427</v>
      </c>
      <c r="K34" s="495" t="s">
        <v>427</v>
      </c>
      <c r="L34" s="495" t="s">
        <v>429</v>
      </c>
      <c r="M34" s="495" t="s">
        <v>5172</v>
      </c>
      <c r="N34" s="495" t="s">
        <v>5160</v>
      </c>
      <c r="O34" s="495" t="s">
        <v>427</v>
      </c>
      <c r="P34" s="497">
        <v>1</v>
      </c>
      <c r="Q34" s="497">
        <v>2</v>
      </c>
      <c r="R34" s="495"/>
      <c r="S34" s="495"/>
      <c r="T34" s="496">
        <v>10</v>
      </c>
      <c r="U34" s="496">
        <v>28.8</v>
      </c>
      <c r="V34" s="496">
        <v>14.8</v>
      </c>
      <c r="W34" s="496">
        <v>5.16</v>
      </c>
      <c r="X34" s="497">
        <v>2</v>
      </c>
      <c r="Y34" s="495" t="s">
        <v>5156</v>
      </c>
      <c r="Z34" s="495" t="s">
        <v>5166</v>
      </c>
      <c r="AA34" s="495" t="s">
        <v>425</v>
      </c>
      <c r="AB34" s="495" t="s">
        <v>5189</v>
      </c>
      <c r="AC34" s="495" t="s">
        <v>5192</v>
      </c>
      <c r="AD34" s="498" t="s">
        <v>425</v>
      </c>
      <c r="AE34" s="498"/>
      <c r="AF34" s="495"/>
    </row>
    <row r="35" spans="1:32" ht="22.5">
      <c r="A35" s="500" t="s">
        <v>3377</v>
      </c>
      <c r="B35" s="491">
        <v>30</v>
      </c>
      <c r="C35" s="492"/>
      <c r="D35" s="493" t="s">
        <v>3376</v>
      </c>
      <c r="E35" s="494" t="s">
        <v>5195</v>
      </c>
      <c r="F35" s="494" t="s">
        <v>5154</v>
      </c>
      <c r="G35" s="494">
        <v>0.55000000000000004</v>
      </c>
      <c r="H35" s="494">
        <v>0.33</v>
      </c>
      <c r="I35" s="495" t="s">
        <v>427</v>
      </c>
      <c r="J35" s="495" t="s">
        <v>427</v>
      </c>
      <c r="K35" s="495" t="s">
        <v>427</v>
      </c>
      <c r="L35" s="495" t="s">
        <v>429</v>
      </c>
      <c r="M35" s="495" t="s">
        <v>5172</v>
      </c>
      <c r="N35" s="495" t="s">
        <v>5160</v>
      </c>
      <c r="O35" s="495" t="s">
        <v>5173</v>
      </c>
      <c r="P35" s="495"/>
      <c r="Q35" s="495" t="s">
        <v>5177</v>
      </c>
      <c r="R35" s="495"/>
      <c r="S35" s="495"/>
      <c r="T35" s="496">
        <v>8.6999999999999993</v>
      </c>
      <c r="U35" s="496">
        <v>26</v>
      </c>
      <c r="V35" s="496">
        <v>25</v>
      </c>
      <c r="W35" s="496">
        <v>4.96</v>
      </c>
      <c r="X35" s="497">
        <v>2</v>
      </c>
      <c r="Y35" s="495" t="s">
        <v>5156</v>
      </c>
      <c r="Z35" s="495" t="s">
        <v>5169</v>
      </c>
      <c r="AA35" s="495" t="s">
        <v>425</v>
      </c>
      <c r="AB35" s="495" t="s">
        <v>5196</v>
      </c>
      <c r="AC35" s="495" t="s">
        <v>5197</v>
      </c>
      <c r="AD35" s="498" t="s">
        <v>425</v>
      </c>
      <c r="AE35" s="498"/>
      <c r="AF35" s="495"/>
    </row>
    <row r="36" spans="1:32" ht="34.5">
      <c r="A36" s="500" t="s">
        <v>3379</v>
      </c>
      <c r="B36" s="491">
        <v>31</v>
      </c>
      <c r="C36" s="492"/>
      <c r="D36" s="493" t="s">
        <v>3378</v>
      </c>
      <c r="E36" s="494" t="s">
        <v>5195</v>
      </c>
      <c r="F36" s="494" t="s">
        <v>5154</v>
      </c>
      <c r="G36" s="494">
        <v>0.7</v>
      </c>
      <c r="H36" s="494">
        <v>0.42</v>
      </c>
      <c r="I36" s="495" t="s">
        <v>427</v>
      </c>
      <c r="J36" s="495" t="s">
        <v>427</v>
      </c>
      <c r="K36" s="495" t="s">
        <v>427</v>
      </c>
      <c r="L36" s="495" t="s">
        <v>429</v>
      </c>
      <c r="M36" s="495" t="s">
        <v>5172</v>
      </c>
      <c r="N36" s="495" t="s">
        <v>5160</v>
      </c>
      <c r="O36" s="495" t="s">
        <v>5173</v>
      </c>
      <c r="P36" s="495"/>
      <c r="Q36" s="495" t="s">
        <v>5177</v>
      </c>
      <c r="R36" s="495"/>
      <c r="S36" s="495"/>
      <c r="T36" s="496">
        <v>8.6999999999999993</v>
      </c>
      <c r="U36" s="496">
        <v>26</v>
      </c>
      <c r="V36" s="496">
        <v>25</v>
      </c>
      <c r="W36" s="496">
        <v>5.98</v>
      </c>
      <c r="X36" s="497">
        <v>2</v>
      </c>
      <c r="Y36" s="495" t="s">
        <v>5156</v>
      </c>
      <c r="Z36" s="495" t="s">
        <v>5163</v>
      </c>
      <c r="AA36" s="495" t="s">
        <v>425</v>
      </c>
      <c r="AB36" s="495" t="s">
        <v>5198</v>
      </c>
      <c r="AC36" s="501" t="s">
        <v>5199</v>
      </c>
      <c r="AD36" s="498" t="s">
        <v>425</v>
      </c>
      <c r="AE36" s="498"/>
      <c r="AF36" s="495"/>
    </row>
    <row r="37" spans="1:32" ht="34.5">
      <c r="A37" s="500" t="s">
        <v>3381</v>
      </c>
      <c r="B37" s="491">
        <v>32</v>
      </c>
      <c r="C37" s="492"/>
      <c r="D37" s="493" t="s">
        <v>3380</v>
      </c>
      <c r="E37" s="494" t="s">
        <v>5195</v>
      </c>
      <c r="F37" s="494" t="s">
        <v>5154</v>
      </c>
      <c r="G37" s="494">
        <v>1</v>
      </c>
      <c r="H37" s="494">
        <v>0.6</v>
      </c>
      <c r="I37" s="495" t="s">
        <v>427</v>
      </c>
      <c r="J37" s="495" t="s">
        <v>427</v>
      </c>
      <c r="K37" s="495" t="s">
        <v>427</v>
      </c>
      <c r="L37" s="495" t="s">
        <v>429</v>
      </c>
      <c r="M37" s="495" t="s">
        <v>5172</v>
      </c>
      <c r="N37" s="495" t="s">
        <v>5160</v>
      </c>
      <c r="O37" s="495" t="s">
        <v>5173</v>
      </c>
      <c r="P37" s="495"/>
      <c r="Q37" s="495" t="s">
        <v>5162</v>
      </c>
      <c r="R37" s="495"/>
      <c r="S37" s="495"/>
      <c r="T37" s="496">
        <v>8.6999999999999993</v>
      </c>
      <c r="U37" s="496">
        <v>38.200000000000003</v>
      </c>
      <c r="V37" s="496">
        <v>25</v>
      </c>
      <c r="W37" s="496">
        <v>9.48</v>
      </c>
      <c r="X37" s="497">
        <v>2</v>
      </c>
      <c r="Y37" s="495" t="s">
        <v>5156</v>
      </c>
      <c r="Z37" s="495" t="s">
        <v>5183</v>
      </c>
      <c r="AA37" s="495" t="s">
        <v>425</v>
      </c>
      <c r="AB37" s="495" t="s">
        <v>5200</v>
      </c>
      <c r="AC37" s="501" t="s">
        <v>5199</v>
      </c>
      <c r="AD37" s="498" t="s">
        <v>425</v>
      </c>
      <c r="AE37" s="498"/>
      <c r="AF37" s="495"/>
    </row>
    <row r="38" spans="1:32" ht="23.25">
      <c r="A38" s="500" t="s">
        <v>3383</v>
      </c>
      <c r="B38" s="491">
        <v>33</v>
      </c>
      <c r="C38" s="492"/>
      <c r="D38" s="493" t="s">
        <v>3382</v>
      </c>
      <c r="E38" s="494" t="s">
        <v>5195</v>
      </c>
      <c r="F38" s="494" t="s">
        <v>5154</v>
      </c>
      <c r="G38" s="494">
        <v>1.5</v>
      </c>
      <c r="H38" s="494">
        <v>0.9</v>
      </c>
      <c r="I38" s="495" t="s">
        <v>427</v>
      </c>
      <c r="J38" s="495" t="s">
        <v>427</v>
      </c>
      <c r="K38" s="495" t="s">
        <v>427</v>
      </c>
      <c r="L38" s="495" t="s">
        <v>429</v>
      </c>
      <c r="M38" s="495" t="s">
        <v>5172</v>
      </c>
      <c r="N38" s="495" t="s">
        <v>5160</v>
      </c>
      <c r="O38" s="495" t="s">
        <v>5173</v>
      </c>
      <c r="P38" s="495"/>
      <c r="Q38" s="495" t="s">
        <v>5162</v>
      </c>
      <c r="R38" s="495"/>
      <c r="S38" s="495"/>
      <c r="T38" s="496">
        <v>8.6999999999999993</v>
      </c>
      <c r="U38" s="496">
        <v>38.200000000000003</v>
      </c>
      <c r="V38" s="496">
        <v>25</v>
      </c>
      <c r="W38" s="496">
        <v>11.08</v>
      </c>
      <c r="X38" s="497">
        <v>2</v>
      </c>
      <c r="Y38" s="495" t="s">
        <v>5156</v>
      </c>
      <c r="Z38" s="495" t="s">
        <v>5184</v>
      </c>
      <c r="AA38" s="495" t="s">
        <v>425</v>
      </c>
      <c r="AB38" s="495" t="s">
        <v>5201</v>
      </c>
      <c r="AC38" s="501" t="s">
        <v>5202</v>
      </c>
      <c r="AD38" s="498" t="s">
        <v>425</v>
      </c>
      <c r="AE38" s="498"/>
      <c r="AF38" s="495"/>
    </row>
    <row r="39" spans="1:32" ht="34.5">
      <c r="A39" s="500" t="s">
        <v>3386</v>
      </c>
      <c r="B39" s="491">
        <v>34</v>
      </c>
      <c r="C39" s="492"/>
      <c r="D39" s="493" t="s">
        <v>3385</v>
      </c>
      <c r="E39" s="494" t="s">
        <v>5176</v>
      </c>
      <c r="F39" s="494" t="s">
        <v>5154</v>
      </c>
      <c r="G39" s="494">
        <v>0.65</v>
      </c>
      <c r="H39" s="494">
        <v>0.4</v>
      </c>
      <c r="I39" s="495" t="s">
        <v>427</v>
      </c>
      <c r="J39" s="495" t="s">
        <v>427</v>
      </c>
      <c r="K39" s="495" t="s">
        <v>429</v>
      </c>
      <c r="L39" s="495" t="s">
        <v>429</v>
      </c>
      <c r="M39" s="495" t="s">
        <v>5172</v>
      </c>
      <c r="N39" s="495" t="s">
        <v>5160</v>
      </c>
      <c r="O39" s="495" t="s">
        <v>5168</v>
      </c>
      <c r="P39" s="495" t="s">
        <v>5177</v>
      </c>
      <c r="Q39" s="495"/>
      <c r="R39" s="495"/>
      <c r="S39" s="495"/>
      <c r="T39" s="496">
        <v>8.1999999999999993</v>
      </c>
      <c r="U39" s="496">
        <v>28.5</v>
      </c>
      <c r="V39" s="496">
        <v>26</v>
      </c>
      <c r="W39" s="496">
        <v>6.6</v>
      </c>
      <c r="X39" s="497">
        <v>3</v>
      </c>
      <c r="Y39" s="495" t="s">
        <v>5156</v>
      </c>
      <c r="Z39" s="495" t="s">
        <v>5163</v>
      </c>
      <c r="AA39" s="495" t="s">
        <v>425</v>
      </c>
      <c r="AB39" s="495" t="s">
        <v>5198</v>
      </c>
      <c r="AC39" s="501" t="s">
        <v>5199</v>
      </c>
      <c r="AD39" s="498" t="s">
        <v>425</v>
      </c>
      <c r="AE39" s="498"/>
      <c r="AF39" s="495"/>
    </row>
    <row r="40" spans="1:32" ht="34.5">
      <c r="A40" s="500" t="s">
        <v>3388</v>
      </c>
      <c r="B40" s="491">
        <v>35</v>
      </c>
      <c r="C40" s="492"/>
      <c r="D40" s="493" t="s">
        <v>3387</v>
      </c>
      <c r="E40" s="494" t="s">
        <v>5176</v>
      </c>
      <c r="F40" s="494" t="s">
        <v>5154</v>
      </c>
      <c r="G40" s="494">
        <v>0.65</v>
      </c>
      <c r="H40" s="494">
        <v>0.4</v>
      </c>
      <c r="I40" s="495" t="s">
        <v>427</v>
      </c>
      <c r="J40" s="495" t="s">
        <v>427</v>
      </c>
      <c r="K40" s="495" t="s">
        <v>429</v>
      </c>
      <c r="L40" s="495" t="s">
        <v>429</v>
      </c>
      <c r="M40" s="495" t="s">
        <v>5172</v>
      </c>
      <c r="N40" s="495" t="s">
        <v>5160</v>
      </c>
      <c r="O40" s="495" t="s">
        <v>5173</v>
      </c>
      <c r="P40" s="495"/>
      <c r="Q40" s="495" t="s">
        <v>5177</v>
      </c>
      <c r="R40" s="495"/>
      <c r="S40" s="495"/>
      <c r="T40" s="496">
        <v>8.1999999999999993</v>
      </c>
      <c r="U40" s="496">
        <v>28.5</v>
      </c>
      <c r="V40" s="496">
        <v>26</v>
      </c>
      <c r="W40" s="496">
        <v>6.6</v>
      </c>
      <c r="X40" s="497">
        <v>3</v>
      </c>
      <c r="Y40" s="495" t="s">
        <v>5156</v>
      </c>
      <c r="Z40" s="495" t="s">
        <v>5163</v>
      </c>
      <c r="AA40" s="495" t="s">
        <v>425</v>
      </c>
      <c r="AB40" s="495" t="s">
        <v>5198</v>
      </c>
      <c r="AC40" s="501" t="s">
        <v>5199</v>
      </c>
      <c r="AD40" s="498" t="s">
        <v>425</v>
      </c>
      <c r="AE40" s="498" t="s">
        <v>5203</v>
      </c>
      <c r="AF40" s="495" t="s">
        <v>5204</v>
      </c>
    </row>
    <row r="41" spans="1:32" ht="22.5">
      <c r="A41" s="500" t="s">
        <v>3390</v>
      </c>
      <c r="B41" s="491">
        <v>36</v>
      </c>
      <c r="C41" s="492"/>
      <c r="D41" s="493" t="s">
        <v>3389</v>
      </c>
      <c r="E41" s="494" t="s">
        <v>5176</v>
      </c>
      <c r="F41" s="494" t="s">
        <v>5154</v>
      </c>
      <c r="G41" s="494">
        <v>0.85</v>
      </c>
      <c r="H41" s="494">
        <v>0.51</v>
      </c>
      <c r="I41" s="495" t="s">
        <v>427</v>
      </c>
      <c r="J41" s="495" t="s">
        <v>427</v>
      </c>
      <c r="K41" s="495" t="s">
        <v>429</v>
      </c>
      <c r="L41" s="495" t="s">
        <v>429</v>
      </c>
      <c r="M41" s="495" t="s">
        <v>5172</v>
      </c>
      <c r="N41" s="495" t="s">
        <v>5160</v>
      </c>
      <c r="O41" s="495" t="s">
        <v>5168</v>
      </c>
      <c r="P41" s="495" t="s">
        <v>5177</v>
      </c>
      <c r="Q41" s="495"/>
      <c r="R41" s="495"/>
      <c r="S41" s="495"/>
      <c r="T41" s="496">
        <v>8.1999999999999993</v>
      </c>
      <c r="U41" s="496">
        <v>28.5</v>
      </c>
      <c r="V41" s="496">
        <v>26</v>
      </c>
      <c r="W41" s="496">
        <v>7.3</v>
      </c>
      <c r="X41" s="497">
        <v>3</v>
      </c>
      <c r="Y41" s="495" t="s">
        <v>5156</v>
      </c>
      <c r="Z41" s="495" t="s">
        <v>5166</v>
      </c>
      <c r="AA41" s="495" t="s">
        <v>425</v>
      </c>
      <c r="AB41" s="495" t="s">
        <v>5205</v>
      </c>
      <c r="AC41" s="495" t="s">
        <v>5206</v>
      </c>
      <c r="AD41" s="498" t="s">
        <v>425</v>
      </c>
      <c r="AE41" s="498"/>
      <c r="AF41" s="495"/>
    </row>
    <row r="42" spans="1:32" ht="22.5">
      <c r="A42" s="500" t="s">
        <v>3392</v>
      </c>
      <c r="B42" s="491">
        <v>37</v>
      </c>
      <c r="C42" s="492"/>
      <c r="D42" s="493" t="s">
        <v>3391</v>
      </c>
      <c r="E42" s="494" t="s">
        <v>5176</v>
      </c>
      <c r="F42" s="494" t="s">
        <v>5154</v>
      </c>
      <c r="G42" s="494">
        <v>0.85</v>
      </c>
      <c r="H42" s="494">
        <v>0.51</v>
      </c>
      <c r="I42" s="495" t="s">
        <v>427</v>
      </c>
      <c r="J42" s="495" t="s">
        <v>427</v>
      </c>
      <c r="K42" s="495" t="s">
        <v>429</v>
      </c>
      <c r="L42" s="495" t="s">
        <v>429</v>
      </c>
      <c r="M42" s="495" t="s">
        <v>5172</v>
      </c>
      <c r="N42" s="495" t="s">
        <v>5160</v>
      </c>
      <c r="O42" s="495" t="s">
        <v>5173</v>
      </c>
      <c r="P42" s="495"/>
      <c r="Q42" s="495" t="s">
        <v>5177</v>
      </c>
      <c r="R42" s="495"/>
      <c r="S42" s="495"/>
      <c r="T42" s="496">
        <v>8.1999999999999993</v>
      </c>
      <c r="U42" s="496">
        <v>28.5</v>
      </c>
      <c r="V42" s="496">
        <v>26</v>
      </c>
      <c r="W42" s="496">
        <v>7.3</v>
      </c>
      <c r="X42" s="497">
        <v>3</v>
      </c>
      <c r="Y42" s="495" t="s">
        <v>5156</v>
      </c>
      <c r="Z42" s="495" t="s">
        <v>5166</v>
      </c>
      <c r="AA42" s="495" t="s">
        <v>425</v>
      </c>
      <c r="AB42" s="495" t="s">
        <v>5205</v>
      </c>
      <c r="AC42" s="495" t="s">
        <v>5206</v>
      </c>
      <c r="AD42" s="498" t="s">
        <v>425</v>
      </c>
      <c r="AE42" s="498" t="s">
        <v>5207</v>
      </c>
      <c r="AF42" s="495" t="s">
        <v>5204</v>
      </c>
    </row>
    <row r="43" spans="1:32" ht="34.5">
      <c r="A43" s="500" t="s">
        <v>3394</v>
      </c>
      <c r="B43" s="491">
        <v>38</v>
      </c>
      <c r="C43" s="492"/>
      <c r="D43" s="493" t="s">
        <v>3393</v>
      </c>
      <c r="E43" s="494" t="s">
        <v>5176</v>
      </c>
      <c r="F43" s="494" t="s">
        <v>5154</v>
      </c>
      <c r="G43" s="494">
        <v>1.2</v>
      </c>
      <c r="H43" s="494">
        <v>0.75</v>
      </c>
      <c r="I43" s="495" t="s">
        <v>427</v>
      </c>
      <c r="J43" s="495" t="s">
        <v>427</v>
      </c>
      <c r="K43" s="495" t="s">
        <v>429</v>
      </c>
      <c r="L43" s="495" t="s">
        <v>429</v>
      </c>
      <c r="M43" s="495" t="s">
        <v>5172</v>
      </c>
      <c r="N43" s="495" t="s">
        <v>5160</v>
      </c>
      <c r="O43" s="495" t="s">
        <v>5168</v>
      </c>
      <c r="P43" s="495" t="s">
        <v>5162</v>
      </c>
      <c r="Q43" s="495"/>
      <c r="R43" s="495"/>
      <c r="S43" s="495"/>
      <c r="T43" s="496">
        <v>8.1999999999999993</v>
      </c>
      <c r="U43" s="496">
        <v>39</v>
      </c>
      <c r="V43" s="496">
        <v>27.5</v>
      </c>
      <c r="W43" s="496">
        <v>9.9</v>
      </c>
      <c r="X43" s="497">
        <v>3</v>
      </c>
      <c r="Y43" s="495" t="s">
        <v>5156</v>
      </c>
      <c r="Z43" s="495" t="s">
        <v>5183</v>
      </c>
      <c r="AA43" s="495" t="s">
        <v>425</v>
      </c>
      <c r="AB43" s="495" t="s">
        <v>5198</v>
      </c>
      <c r="AC43" s="501" t="s">
        <v>5199</v>
      </c>
      <c r="AD43" s="498" t="s">
        <v>425</v>
      </c>
      <c r="AE43" s="498"/>
      <c r="AF43" s="495"/>
    </row>
    <row r="44" spans="1:32" ht="34.5">
      <c r="A44" s="500" t="s">
        <v>3396</v>
      </c>
      <c r="B44" s="491">
        <v>39</v>
      </c>
      <c r="C44" s="492"/>
      <c r="D44" s="493" t="s">
        <v>3395</v>
      </c>
      <c r="E44" s="494" t="s">
        <v>5176</v>
      </c>
      <c r="F44" s="494" t="s">
        <v>5154</v>
      </c>
      <c r="G44" s="494">
        <v>1.2</v>
      </c>
      <c r="H44" s="494">
        <v>0.75</v>
      </c>
      <c r="I44" s="495" t="s">
        <v>427</v>
      </c>
      <c r="J44" s="495" t="s">
        <v>427</v>
      </c>
      <c r="K44" s="495" t="s">
        <v>429</v>
      </c>
      <c r="L44" s="495" t="s">
        <v>429</v>
      </c>
      <c r="M44" s="495" t="s">
        <v>5172</v>
      </c>
      <c r="N44" s="495" t="s">
        <v>5160</v>
      </c>
      <c r="O44" s="495" t="s">
        <v>5173</v>
      </c>
      <c r="P44" s="495"/>
      <c r="Q44" s="495" t="s">
        <v>5162</v>
      </c>
      <c r="R44" s="495"/>
      <c r="S44" s="495"/>
      <c r="T44" s="496">
        <v>8.1999999999999993</v>
      </c>
      <c r="U44" s="496">
        <v>39</v>
      </c>
      <c r="V44" s="496">
        <v>27.5</v>
      </c>
      <c r="W44" s="496">
        <v>9.9</v>
      </c>
      <c r="X44" s="497">
        <v>3</v>
      </c>
      <c r="Y44" s="495" t="s">
        <v>5156</v>
      </c>
      <c r="Z44" s="495" t="s">
        <v>5183</v>
      </c>
      <c r="AA44" s="495" t="s">
        <v>425</v>
      </c>
      <c r="AB44" s="495" t="s">
        <v>5198</v>
      </c>
      <c r="AC44" s="501" t="s">
        <v>5199</v>
      </c>
      <c r="AD44" s="498" t="s">
        <v>425</v>
      </c>
      <c r="AE44" s="498" t="s">
        <v>5208</v>
      </c>
      <c r="AF44" s="495" t="s">
        <v>5204</v>
      </c>
    </row>
    <row r="45" spans="1:32" ht="22.5">
      <c r="A45" s="500" t="s">
        <v>3398</v>
      </c>
      <c r="B45" s="491">
        <v>40</v>
      </c>
      <c r="C45" s="492"/>
      <c r="D45" s="493" t="s">
        <v>3397</v>
      </c>
      <c r="E45" s="494" t="s">
        <v>5176</v>
      </c>
      <c r="F45" s="494" t="s">
        <v>5154</v>
      </c>
      <c r="G45" s="494">
        <v>1.6</v>
      </c>
      <c r="H45" s="494">
        <v>1</v>
      </c>
      <c r="I45" s="495" t="s">
        <v>427</v>
      </c>
      <c r="J45" s="495" t="s">
        <v>427</v>
      </c>
      <c r="K45" s="495" t="s">
        <v>429</v>
      </c>
      <c r="L45" s="495" t="s">
        <v>429</v>
      </c>
      <c r="M45" s="495" t="s">
        <v>5172</v>
      </c>
      <c r="N45" s="495" t="s">
        <v>5160</v>
      </c>
      <c r="O45" s="495" t="s">
        <v>5168</v>
      </c>
      <c r="P45" s="495" t="s">
        <v>5162</v>
      </c>
      <c r="Q45" s="495"/>
      <c r="R45" s="495"/>
      <c r="S45" s="495"/>
      <c r="T45" s="496">
        <v>8.1999999999999993</v>
      </c>
      <c r="U45" s="496">
        <v>39</v>
      </c>
      <c r="V45" s="496">
        <v>27.5</v>
      </c>
      <c r="W45" s="496">
        <v>11.3</v>
      </c>
      <c r="X45" s="497">
        <v>3</v>
      </c>
      <c r="Y45" s="495" t="s">
        <v>5156</v>
      </c>
      <c r="Z45" s="495" t="s">
        <v>5184</v>
      </c>
      <c r="AA45" s="495" t="s">
        <v>425</v>
      </c>
      <c r="AB45" s="495" t="s">
        <v>5205</v>
      </c>
      <c r="AC45" s="495" t="s">
        <v>5206</v>
      </c>
      <c r="AD45" s="498" t="s">
        <v>425</v>
      </c>
      <c r="AE45" s="498"/>
      <c r="AF45" s="495"/>
    </row>
    <row r="46" spans="1:32" ht="22.5">
      <c r="A46" s="500" t="s">
        <v>3400</v>
      </c>
      <c r="B46" s="491">
        <v>41</v>
      </c>
      <c r="C46" s="492"/>
      <c r="D46" s="493" t="s">
        <v>3399</v>
      </c>
      <c r="E46" s="494" t="s">
        <v>5176</v>
      </c>
      <c r="F46" s="494" t="s">
        <v>5154</v>
      </c>
      <c r="G46" s="494">
        <v>1.6</v>
      </c>
      <c r="H46" s="494">
        <v>1</v>
      </c>
      <c r="I46" s="495" t="s">
        <v>427</v>
      </c>
      <c r="J46" s="495" t="s">
        <v>427</v>
      </c>
      <c r="K46" s="495" t="s">
        <v>429</v>
      </c>
      <c r="L46" s="495" t="s">
        <v>429</v>
      </c>
      <c r="M46" s="495" t="s">
        <v>5172</v>
      </c>
      <c r="N46" s="495" t="s">
        <v>5160</v>
      </c>
      <c r="O46" s="495" t="s">
        <v>5173</v>
      </c>
      <c r="P46" s="495"/>
      <c r="Q46" s="495" t="s">
        <v>5162</v>
      </c>
      <c r="R46" s="495"/>
      <c r="S46" s="495"/>
      <c r="T46" s="496">
        <v>8.1999999999999993</v>
      </c>
      <c r="U46" s="496">
        <v>39</v>
      </c>
      <c r="V46" s="496">
        <v>27.5</v>
      </c>
      <c r="W46" s="496">
        <v>11.5</v>
      </c>
      <c r="X46" s="497">
        <v>3</v>
      </c>
      <c r="Y46" s="495" t="s">
        <v>5156</v>
      </c>
      <c r="Z46" s="495" t="s">
        <v>5184</v>
      </c>
      <c r="AA46" s="495" t="s">
        <v>425</v>
      </c>
      <c r="AB46" s="495" t="s">
        <v>5205</v>
      </c>
      <c r="AC46" s="495" t="s">
        <v>5206</v>
      </c>
      <c r="AD46" s="498" t="s">
        <v>425</v>
      </c>
      <c r="AE46" s="498" t="s">
        <v>5209</v>
      </c>
      <c r="AF46" s="495" t="s">
        <v>5204</v>
      </c>
    </row>
    <row r="47" spans="1:32" ht="33.75">
      <c r="A47" s="500" t="s">
        <v>3403</v>
      </c>
      <c r="B47" s="491">
        <v>42</v>
      </c>
      <c r="C47" s="492"/>
      <c r="D47" s="493" t="s">
        <v>3402</v>
      </c>
      <c r="E47" s="494" t="s">
        <v>5185</v>
      </c>
      <c r="F47" s="494" t="s">
        <v>5154</v>
      </c>
      <c r="G47" s="494">
        <v>0.5</v>
      </c>
      <c r="H47" s="494">
        <v>0.35</v>
      </c>
      <c r="I47" s="495" t="s">
        <v>427</v>
      </c>
      <c r="J47" s="495" t="s">
        <v>427</v>
      </c>
      <c r="K47" s="495" t="s">
        <v>427</v>
      </c>
      <c r="L47" s="495" t="s">
        <v>429</v>
      </c>
      <c r="M47" s="495" t="s">
        <v>5172</v>
      </c>
      <c r="N47" s="495" t="s">
        <v>5210</v>
      </c>
      <c r="O47" s="495" t="s">
        <v>5211</v>
      </c>
      <c r="P47" s="495"/>
      <c r="Q47" s="497">
        <v>4</v>
      </c>
      <c r="R47" s="495"/>
      <c r="S47" s="495"/>
      <c r="T47" s="496">
        <v>15</v>
      </c>
      <c r="U47" s="496">
        <v>24</v>
      </c>
      <c r="V47" s="496">
        <v>21</v>
      </c>
      <c r="W47" s="496">
        <v>6.6</v>
      </c>
      <c r="X47" s="497">
        <v>2</v>
      </c>
      <c r="Y47" s="495" t="s">
        <v>5156</v>
      </c>
      <c r="Z47" s="495" t="s">
        <v>5166</v>
      </c>
      <c r="AA47" s="495" t="s">
        <v>425</v>
      </c>
      <c r="AB47" s="495" t="s">
        <v>5212</v>
      </c>
      <c r="AC47" s="495" t="s">
        <v>5213</v>
      </c>
      <c r="AD47" s="498" t="s">
        <v>425</v>
      </c>
      <c r="AE47" s="498" t="s">
        <v>5214</v>
      </c>
      <c r="AF47" s="495" t="s">
        <v>5215</v>
      </c>
    </row>
    <row r="48" spans="1:32" ht="33.75">
      <c r="A48" s="500" t="s">
        <v>3405</v>
      </c>
      <c r="B48" s="491">
        <v>43</v>
      </c>
      <c r="C48" s="492"/>
      <c r="D48" s="493" t="s">
        <v>3404</v>
      </c>
      <c r="E48" s="494" t="s">
        <v>5185</v>
      </c>
      <c r="F48" s="494" t="s">
        <v>5154</v>
      </c>
      <c r="G48" s="494">
        <v>0.75</v>
      </c>
      <c r="H48" s="494">
        <v>0.52500000000000002</v>
      </c>
      <c r="I48" s="495" t="s">
        <v>427</v>
      </c>
      <c r="J48" s="495" t="s">
        <v>427</v>
      </c>
      <c r="K48" s="495" t="s">
        <v>427</v>
      </c>
      <c r="L48" s="495" t="s">
        <v>429</v>
      </c>
      <c r="M48" s="495" t="s">
        <v>5172</v>
      </c>
      <c r="N48" s="495" t="s">
        <v>5210</v>
      </c>
      <c r="O48" s="495" t="s">
        <v>5211</v>
      </c>
      <c r="P48" s="495"/>
      <c r="Q48" s="497">
        <v>4</v>
      </c>
      <c r="R48" s="495"/>
      <c r="S48" s="495"/>
      <c r="T48" s="496">
        <v>15</v>
      </c>
      <c r="U48" s="496">
        <v>34</v>
      </c>
      <c r="V48" s="496">
        <v>21</v>
      </c>
      <c r="W48" s="496">
        <v>10.4</v>
      </c>
      <c r="X48" s="497">
        <v>2</v>
      </c>
      <c r="Y48" s="495" t="s">
        <v>5156</v>
      </c>
      <c r="Z48" s="495" t="s">
        <v>5183</v>
      </c>
      <c r="AA48" s="495" t="s">
        <v>425</v>
      </c>
      <c r="AB48" s="495" t="s">
        <v>5212</v>
      </c>
      <c r="AC48" s="495" t="s">
        <v>5216</v>
      </c>
      <c r="AD48" s="498" t="s">
        <v>425</v>
      </c>
      <c r="AE48" s="498"/>
      <c r="AF48" s="495"/>
    </row>
    <row r="49" spans="1:32" ht="33.75">
      <c r="A49" s="500" t="s">
        <v>3407</v>
      </c>
      <c r="B49" s="491">
        <v>44</v>
      </c>
      <c r="C49" s="492"/>
      <c r="D49" s="493" t="s">
        <v>3406</v>
      </c>
      <c r="E49" s="494" t="s">
        <v>5185</v>
      </c>
      <c r="F49" s="494" t="s">
        <v>5154</v>
      </c>
      <c r="G49" s="494">
        <v>1</v>
      </c>
      <c r="H49" s="494">
        <v>0.7</v>
      </c>
      <c r="I49" s="495" t="s">
        <v>427</v>
      </c>
      <c r="J49" s="495" t="s">
        <v>427</v>
      </c>
      <c r="K49" s="495" t="s">
        <v>427</v>
      </c>
      <c r="L49" s="495" t="s">
        <v>429</v>
      </c>
      <c r="M49" s="495" t="s">
        <v>5172</v>
      </c>
      <c r="N49" s="495" t="s">
        <v>5210</v>
      </c>
      <c r="O49" s="495" t="s">
        <v>5211</v>
      </c>
      <c r="P49" s="495"/>
      <c r="Q49" s="497">
        <v>6</v>
      </c>
      <c r="R49" s="495"/>
      <c r="S49" s="495"/>
      <c r="T49" s="496">
        <v>15</v>
      </c>
      <c r="U49" s="496">
        <v>34</v>
      </c>
      <c r="V49" s="496">
        <v>21</v>
      </c>
      <c r="W49" s="496">
        <v>11.1</v>
      </c>
      <c r="X49" s="497">
        <v>2</v>
      </c>
      <c r="Y49" s="495" t="s">
        <v>5156</v>
      </c>
      <c r="Z49" s="495" t="s">
        <v>5184</v>
      </c>
      <c r="AA49" s="495" t="s">
        <v>425</v>
      </c>
      <c r="AB49" s="495" t="s">
        <v>5212</v>
      </c>
      <c r="AC49" s="495" t="s">
        <v>5213</v>
      </c>
      <c r="AD49" s="498" t="s">
        <v>425</v>
      </c>
      <c r="AE49" s="498" t="s">
        <v>5217</v>
      </c>
      <c r="AF49" s="495" t="s">
        <v>5218</v>
      </c>
    </row>
    <row r="50" spans="1:32" ht="33.75">
      <c r="A50" s="500" t="s">
        <v>3409</v>
      </c>
      <c r="B50" s="491">
        <v>45</v>
      </c>
      <c r="C50" s="492"/>
      <c r="D50" s="493" t="s">
        <v>3408</v>
      </c>
      <c r="E50" s="494" t="s">
        <v>5185</v>
      </c>
      <c r="F50" s="494" t="s">
        <v>5154</v>
      </c>
      <c r="G50" s="494">
        <v>1.5</v>
      </c>
      <c r="H50" s="494">
        <v>1.05</v>
      </c>
      <c r="I50" s="495" t="s">
        <v>427</v>
      </c>
      <c r="J50" s="495" t="s">
        <v>427</v>
      </c>
      <c r="K50" s="495" t="s">
        <v>427</v>
      </c>
      <c r="L50" s="495" t="s">
        <v>429</v>
      </c>
      <c r="M50" s="495" t="s">
        <v>5172</v>
      </c>
      <c r="N50" s="495" t="s">
        <v>5210</v>
      </c>
      <c r="O50" s="495" t="s">
        <v>5211</v>
      </c>
      <c r="P50" s="495"/>
      <c r="Q50" s="497">
        <v>8</v>
      </c>
      <c r="R50" s="495"/>
      <c r="S50" s="495"/>
      <c r="T50" s="496">
        <v>15</v>
      </c>
      <c r="U50" s="496">
        <v>41</v>
      </c>
      <c r="V50" s="496">
        <v>21</v>
      </c>
      <c r="W50" s="496">
        <v>15.2</v>
      </c>
      <c r="X50" s="497">
        <v>2</v>
      </c>
      <c r="Y50" s="495" t="s">
        <v>5156</v>
      </c>
      <c r="Z50" s="495" t="s">
        <v>5219</v>
      </c>
      <c r="AA50" s="495" t="s">
        <v>425</v>
      </c>
      <c r="AB50" s="495" t="s">
        <v>5212</v>
      </c>
      <c r="AC50" s="495" t="s">
        <v>5213</v>
      </c>
      <c r="AD50" s="498" t="s">
        <v>425</v>
      </c>
      <c r="AE50" s="498" t="s">
        <v>5220</v>
      </c>
      <c r="AF50" s="495" t="s">
        <v>5221</v>
      </c>
    </row>
    <row r="51" spans="1:32" ht="78.75">
      <c r="A51" s="500" t="s">
        <v>5222</v>
      </c>
      <c r="B51" s="491"/>
      <c r="C51" s="492"/>
      <c r="D51" s="493" t="s">
        <v>4209</v>
      </c>
      <c r="E51" s="494" t="s">
        <v>5223</v>
      </c>
      <c r="F51" s="494" t="s">
        <v>5154</v>
      </c>
      <c r="G51" s="494">
        <v>1</v>
      </c>
      <c r="H51" s="494">
        <v>0.7</v>
      </c>
      <c r="I51" s="495" t="s">
        <v>429</v>
      </c>
      <c r="J51" s="495" t="s">
        <v>427</v>
      </c>
      <c r="K51" s="495" t="s">
        <v>426</v>
      </c>
      <c r="L51" s="495" t="s">
        <v>429</v>
      </c>
      <c r="M51" s="495" t="s">
        <v>5172</v>
      </c>
      <c r="N51" s="495" t="s">
        <v>5224</v>
      </c>
      <c r="O51" s="495" t="s">
        <v>5225</v>
      </c>
      <c r="P51" s="495"/>
      <c r="Q51" s="497">
        <v>8</v>
      </c>
      <c r="R51" s="495"/>
      <c r="S51" s="495"/>
      <c r="T51" s="496">
        <v>44</v>
      </c>
      <c r="U51" s="496">
        <v>40.5</v>
      </c>
      <c r="V51" s="496">
        <v>8.6</v>
      </c>
      <c r="W51" s="496">
        <v>15</v>
      </c>
      <c r="X51" s="497">
        <v>2</v>
      </c>
      <c r="Y51" s="495" t="s">
        <v>5156</v>
      </c>
      <c r="Z51" s="495" t="s">
        <v>5184</v>
      </c>
      <c r="AA51" s="495" t="s">
        <v>425</v>
      </c>
      <c r="AB51" s="495" t="s">
        <v>5226</v>
      </c>
      <c r="AC51" s="495" t="s">
        <v>5213</v>
      </c>
      <c r="AD51" s="498" t="s">
        <v>425</v>
      </c>
      <c r="AE51" s="498" t="s">
        <v>5227</v>
      </c>
      <c r="AF51" s="495" t="s">
        <v>5228</v>
      </c>
    </row>
    <row r="52" spans="1:32" ht="78.75">
      <c r="A52" s="500" t="s">
        <v>5229</v>
      </c>
      <c r="B52" s="491"/>
      <c r="C52" s="492"/>
      <c r="D52" s="493" t="s">
        <v>4211</v>
      </c>
      <c r="E52" s="494" t="s">
        <v>5223</v>
      </c>
      <c r="F52" s="494" t="s">
        <v>5154</v>
      </c>
      <c r="G52" s="494">
        <v>1.5</v>
      </c>
      <c r="H52" s="494">
        <v>1.05</v>
      </c>
      <c r="I52" s="495" t="s">
        <v>429</v>
      </c>
      <c r="J52" s="495" t="s">
        <v>427</v>
      </c>
      <c r="K52" s="495" t="s">
        <v>426</v>
      </c>
      <c r="L52" s="495" t="s">
        <v>429</v>
      </c>
      <c r="M52" s="495" t="s">
        <v>5172</v>
      </c>
      <c r="N52" s="495" t="s">
        <v>5224</v>
      </c>
      <c r="O52" s="495" t="s">
        <v>5225</v>
      </c>
      <c r="P52" s="495"/>
      <c r="Q52" s="497">
        <v>8</v>
      </c>
      <c r="R52" s="495"/>
      <c r="S52" s="495"/>
      <c r="T52" s="496">
        <v>44</v>
      </c>
      <c r="U52" s="496">
        <v>40.5</v>
      </c>
      <c r="V52" s="496">
        <v>8.6</v>
      </c>
      <c r="W52" s="496">
        <v>17.8</v>
      </c>
      <c r="X52" s="497">
        <v>2</v>
      </c>
      <c r="Y52" s="495" t="s">
        <v>5156</v>
      </c>
      <c r="Z52" s="495" t="s">
        <v>5219</v>
      </c>
      <c r="AA52" s="495" t="s">
        <v>425</v>
      </c>
      <c r="AB52" s="495" t="s">
        <v>5226</v>
      </c>
      <c r="AC52" s="495" t="s">
        <v>5213</v>
      </c>
      <c r="AD52" s="498" t="s">
        <v>425</v>
      </c>
      <c r="AE52" s="498" t="s">
        <v>5230</v>
      </c>
      <c r="AF52" s="495" t="s">
        <v>5228</v>
      </c>
    </row>
    <row r="53" spans="1:32" ht="101.25">
      <c r="A53" s="500" t="s">
        <v>5231</v>
      </c>
      <c r="B53" s="491"/>
      <c r="C53" s="492"/>
      <c r="D53" s="493" t="s">
        <v>4213</v>
      </c>
      <c r="E53" s="494" t="s">
        <v>5223</v>
      </c>
      <c r="F53" s="494" t="s">
        <v>5154</v>
      </c>
      <c r="G53" s="494">
        <v>2.2000000000000002</v>
      </c>
      <c r="H53" s="494">
        <v>1.98</v>
      </c>
      <c r="I53" s="495" t="s">
        <v>429</v>
      </c>
      <c r="J53" s="495" t="s">
        <v>427</v>
      </c>
      <c r="K53" s="495" t="s">
        <v>426</v>
      </c>
      <c r="L53" s="495" t="s">
        <v>429</v>
      </c>
      <c r="M53" s="495" t="s">
        <v>5232</v>
      </c>
      <c r="N53" s="495" t="s">
        <v>5224</v>
      </c>
      <c r="O53" s="495" t="s">
        <v>5233</v>
      </c>
      <c r="P53" s="495"/>
      <c r="Q53" s="497">
        <v>8</v>
      </c>
      <c r="R53" s="497">
        <v>1</v>
      </c>
      <c r="S53" s="495"/>
      <c r="T53" s="496">
        <v>44.1</v>
      </c>
      <c r="U53" s="496">
        <v>52.2</v>
      </c>
      <c r="V53" s="496">
        <v>8.6</v>
      </c>
      <c r="W53" s="496">
        <v>26.5</v>
      </c>
      <c r="X53" s="497">
        <v>2</v>
      </c>
      <c r="Y53" s="495" t="s">
        <v>5156</v>
      </c>
      <c r="Z53" s="495" t="s">
        <v>5234</v>
      </c>
      <c r="AA53" s="495" t="s">
        <v>425</v>
      </c>
      <c r="AB53" s="495" t="s">
        <v>5235</v>
      </c>
      <c r="AC53" s="495" t="s">
        <v>5213</v>
      </c>
      <c r="AD53" s="498" t="s">
        <v>425</v>
      </c>
      <c r="AE53" s="498" t="s">
        <v>5236</v>
      </c>
      <c r="AF53" s="495" t="s">
        <v>5237</v>
      </c>
    </row>
    <row r="54" spans="1:32" ht="101.25">
      <c r="A54" s="500" t="s">
        <v>5238</v>
      </c>
      <c r="B54" s="491"/>
      <c r="C54" s="492"/>
      <c r="D54" s="493" t="s">
        <v>4215</v>
      </c>
      <c r="E54" s="494" t="s">
        <v>5223</v>
      </c>
      <c r="F54" s="494" t="s">
        <v>5154</v>
      </c>
      <c r="G54" s="494">
        <v>3</v>
      </c>
      <c r="H54" s="494">
        <v>2.7</v>
      </c>
      <c r="I54" s="495" t="s">
        <v>429</v>
      </c>
      <c r="J54" s="495" t="s">
        <v>427</v>
      </c>
      <c r="K54" s="495" t="s">
        <v>426</v>
      </c>
      <c r="L54" s="495" t="s">
        <v>429</v>
      </c>
      <c r="M54" s="495" t="s">
        <v>5232</v>
      </c>
      <c r="N54" s="495" t="s">
        <v>5224</v>
      </c>
      <c r="O54" s="495" t="s">
        <v>5233</v>
      </c>
      <c r="P54" s="495"/>
      <c r="Q54" s="497">
        <v>8</v>
      </c>
      <c r="R54" s="497">
        <v>1</v>
      </c>
      <c r="S54" s="495"/>
      <c r="T54" s="496">
        <v>44.1</v>
      </c>
      <c r="U54" s="496">
        <v>64.7</v>
      </c>
      <c r="V54" s="496">
        <v>8.6</v>
      </c>
      <c r="W54" s="496">
        <v>35.299999999999997</v>
      </c>
      <c r="X54" s="497">
        <v>2</v>
      </c>
      <c r="Y54" s="495" t="s">
        <v>5156</v>
      </c>
      <c r="Z54" s="495" t="s">
        <v>5239</v>
      </c>
      <c r="AA54" s="495" t="s">
        <v>425</v>
      </c>
      <c r="AB54" s="495" t="s">
        <v>5235</v>
      </c>
      <c r="AC54" s="495" t="s">
        <v>5213</v>
      </c>
      <c r="AD54" s="498" t="s">
        <v>425</v>
      </c>
      <c r="AE54" s="498" t="s">
        <v>5240</v>
      </c>
      <c r="AF54" s="495" t="s">
        <v>5241</v>
      </c>
    </row>
    <row r="55" spans="1:32" ht="45">
      <c r="A55" s="500" t="s">
        <v>3412</v>
      </c>
      <c r="B55" s="491">
        <v>46</v>
      </c>
      <c r="C55" s="492"/>
      <c r="D55" s="493" t="s">
        <v>3411</v>
      </c>
      <c r="E55" s="494" t="s">
        <v>5185</v>
      </c>
      <c r="F55" s="494" t="s">
        <v>5154</v>
      </c>
      <c r="G55" s="494">
        <v>0.65</v>
      </c>
      <c r="H55" s="494">
        <v>0.42</v>
      </c>
      <c r="I55" s="495" t="s">
        <v>429</v>
      </c>
      <c r="J55" s="495" t="s">
        <v>427</v>
      </c>
      <c r="K55" s="495" t="s">
        <v>427</v>
      </c>
      <c r="L55" s="495" t="s">
        <v>429</v>
      </c>
      <c r="M55" s="495" t="s">
        <v>5172</v>
      </c>
      <c r="N55" s="495" t="s">
        <v>5224</v>
      </c>
      <c r="O55" s="495" t="s">
        <v>5211</v>
      </c>
      <c r="P55" s="495"/>
      <c r="Q55" s="497">
        <v>4</v>
      </c>
      <c r="R55" s="495"/>
      <c r="S55" s="495"/>
      <c r="T55" s="496">
        <v>15</v>
      </c>
      <c r="U55" s="496">
        <v>34.5</v>
      </c>
      <c r="V55" s="496">
        <v>23</v>
      </c>
      <c r="W55" s="496">
        <v>7.84</v>
      </c>
      <c r="X55" s="497" t="s">
        <v>5242</v>
      </c>
      <c r="Y55" s="495" t="s">
        <v>5156</v>
      </c>
      <c r="Z55" s="495" t="s">
        <v>5166</v>
      </c>
      <c r="AA55" s="495" t="s">
        <v>425</v>
      </c>
      <c r="AB55" s="495" t="s">
        <v>5243</v>
      </c>
      <c r="AC55" s="495" t="s">
        <v>5244</v>
      </c>
      <c r="AD55" s="498" t="s">
        <v>425</v>
      </c>
      <c r="AE55" s="498"/>
      <c r="AF55" s="495"/>
    </row>
    <row r="56" spans="1:32" ht="45">
      <c r="A56" s="500" t="s">
        <v>3415</v>
      </c>
      <c r="B56" s="491">
        <v>47</v>
      </c>
      <c r="C56" s="492"/>
      <c r="D56" s="493" t="s">
        <v>3414</v>
      </c>
      <c r="E56" s="494" t="s">
        <v>5185</v>
      </c>
      <c r="F56" s="494" t="s">
        <v>5154</v>
      </c>
      <c r="G56" s="494">
        <v>0.85</v>
      </c>
      <c r="H56" s="494">
        <v>0.6</v>
      </c>
      <c r="I56" s="495" t="s">
        <v>429</v>
      </c>
      <c r="J56" s="495" t="s">
        <v>427</v>
      </c>
      <c r="K56" s="495" t="s">
        <v>427</v>
      </c>
      <c r="L56" s="495" t="s">
        <v>429</v>
      </c>
      <c r="M56" s="495" t="s">
        <v>5172</v>
      </c>
      <c r="N56" s="495" t="s">
        <v>5224</v>
      </c>
      <c r="O56" s="495" t="s">
        <v>5211</v>
      </c>
      <c r="P56" s="495"/>
      <c r="Q56" s="497">
        <v>6</v>
      </c>
      <c r="R56" s="495"/>
      <c r="S56" s="495"/>
      <c r="T56" s="496">
        <v>15</v>
      </c>
      <c r="U56" s="496">
        <v>34.5</v>
      </c>
      <c r="V56" s="496">
        <v>23</v>
      </c>
      <c r="W56" s="496">
        <v>10.35</v>
      </c>
      <c r="X56" s="497" t="s">
        <v>5242</v>
      </c>
      <c r="Y56" s="495" t="s">
        <v>5156</v>
      </c>
      <c r="Z56" s="495" t="s">
        <v>5183</v>
      </c>
      <c r="AA56" s="495" t="s">
        <v>425</v>
      </c>
      <c r="AB56" s="495" t="s">
        <v>5243</v>
      </c>
      <c r="AC56" s="495" t="s">
        <v>5245</v>
      </c>
      <c r="AD56" s="498" t="s">
        <v>425</v>
      </c>
      <c r="AE56" s="498" t="s">
        <v>5246</v>
      </c>
      <c r="AF56" s="495" t="s">
        <v>5247</v>
      </c>
    </row>
    <row r="57" spans="1:32" ht="45">
      <c r="A57" s="500" t="s">
        <v>3421</v>
      </c>
      <c r="B57" s="491">
        <v>48</v>
      </c>
      <c r="C57" s="492"/>
      <c r="D57" s="493" t="s">
        <v>3420</v>
      </c>
      <c r="E57" s="494" t="s">
        <v>5248</v>
      </c>
      <c r="F57" s="494" t="s">
        <v>5154</v>
      </c>
      <c r="G57" s="494">
        <v>0.65</v>
      </c>
      <c r="H57" s="494">
        <v>0.42</v>
      </c>
      <c r="I57" s="495" t="s">
        <v>429</v>
      </c>
      <c r="J57" s="495" t="s">
        <v>427</v>
      </c>
      <c r="K57" s="495" t="s">
        <v>426</v>
      </c>
      <c r="L57" s="495" t="s">
        <v>429</v>
      </c>
      <c r="M57" s="495" t="s">
        <v>5172</v>
      </c>
      <c r="N57" s="495" t="s">
        <v>5224</v>
      </c>
      <c r="O57" s="495" t="s">
        <v>5211</v>
      </c>
      <c r="P57" s="495"/>
      <c r="Q57" s="497">
        <v>4</v>
      </c>
      <c r="R57" s="495"/>
      <c r="S57" s="495"/>
      <c r="T57" s="496">
        <v>43.8</v>
      </c>
      <c r="U57" s="496">
        <v>36.4</v>
      </c>
      <c r="V57" s="496">
        <v>4.32</v>
      </c>
      <c r="W57" s="496">
        <v>8.6</v>
      </c>
      <c r="X57" s="497" t="s">
        <v>5242</v>
      </c>
      <c r="Y57" s="495" t="s">
        <v>5156</v>
      </c>
      <c r="Z57" s="495" t="s">
        <v>5249</v>
      </c>
      <c r="AA57" s="495" t="s">
        <v>425</v>
      </c>
      <c r="AB57" s="495" t="s">
        <v>5201</v>
      </c>
      <c r="AC57" s="495" t="s">
        <v>5250</v>
      </c>
      <c r="AD57" s="498" t="s">
        <v>425</v>
      </c>
      <c r="AE57" s="498"/>
      <c r="AF57" s="495"/>
    </row>
    <row r="58" spans="1:32" ht="45">
      <c r="A58" s="500" t="s">
        <v>3417</v>
      </c>
      <c r="B58" s="491">
        <v>49</v>
      </c>
      <c r="C58" s="492"/>
      <c r="D58" s="493" t="s">
        <v>3416</v>
      </c>
      <c r="E58" s="494" t="s">
        <v>5185</v>
      </c>
      <c r="F58" s="494" t="s">
        <v>5154</v>
      </c>
      <c r="G58" s="494">
        <v>1.1499999999999999</v>
      </c>
      <c r="H58" s="494">
        <v>0.77</v>
      </c>
      <c r="I58" s="495" t="s">
        <v>429</v>
      </c>
      <c r="J58" s="495" t="s">
        <v>427</v>
      </c>
      <c r="K58" s="495" t="s">
        <v>427</v>
      </c>
      <c r="L58" s="495" t="s">
        <v>429</v>
      </c>
      <c r="M58" s="495" t="s">
        <v>5172</v>
      </c>
      <c r="N58" s="495" t="s">
        <v>5224</v>
      </c>
      <c r="O58" s="495" t="s">
        <v>5211</v>
      </c>
      <c r="P58" s="495"/>
      <c r="Q58" s="497">
        <v>8</v>
      </c>
      <c r="R58" s="495"/>
      <c r="S58" s="495"/>
      <c r="T58" s="496">
        <v>15</v>
      </c>
      <c r="U58" s="496">
        <v>34.5</v>
      </c>
      <c r="V58" s="496">
        <v>23</v>
      </c>
      <c r="W58" s="496">
        <v>11.12</v>
      </c>
      <c r="X58" s="497" t="s">
        <v>5242</v>
      </c>
      <c r="Y58" s="495" t="s">
        <v>5156</v>
      </c>
      <c r="Z58" s="495" t="s">
        <v>5184</v>
      </c>
      <c r="AA58" s="495" t="s">
        <v>425</v>
      </c>
      <c r="AB58" s="495" t="s">
        <v>5243</v>
      </c>
      <c r="AC58" s="495" t="s">
        <v>5244</v>
      </c>
      <c r="AD58" s="498" t="s">
        <v>425</v>
      </c>
      <c r="AE58" s="498" t="s">
        <v>5251</v>
      </c>
      <c r="AF58" s="495" t="s">
        <v>5247</v>
      </c>
    </row>
    <row r="59" spans="1:32" ht="45">
      <c r="A59" s="500" t="s">
        <v>3424</v>
      </c>
      <c r="B59" s="491">
        <v>50</v>
      </c>
      <c r="C59" s="492"/>
      <c r="D59" s="493" t="s">
        <v>3423</v>
      </c>
      <c r="E59" s="494" t="s">
        <v>5248</v>
      </c>
      <c r="F59" s="494" t="s">
        <v>5154</v>
      </c>
      <c r="G59" s="494">
        <v>0.85</v>
      </c>
      <c r="H59" s="494">
        <v>0.6</v>
      </c>
      <c r="I59" s="495" t="s">
        <v>429</v>
      </c>
      <c r="J59" s="495" t="s">
        <v>427</v>
      </c>
      <c r="K59" s="495" t="s">
        <v>426</v>
      </c>
      <c r="L59" s="495" t="s">
        <v>429</v>
      </c>
      <c r="M59" s="495" t="s">
        <v>5172</v>
      </c>
      <c r="N59" s="495" t="s">
        <v>5224</v>
      </c>
      <c r="O59" s="495" t="s">
        <v>5211</v>
      </c>
      <c r="P59" s="495"/>
      <c r="Q59" s="497">
        <v>4</v>
      </c>
      <c r="R59" s="495"/>
      <c r="S59" s="495"/>
      <c r="T59" s="496">
        <v>43.8</v>
      </c>
      <c r="U59" s="496">
        <v>50.9</v>
      </c>
      <c r="V59" s="496">
        <v>4.32</v>
      </c>
      <c r="W59" s="496">
        <v>13.8</v>
      </c>
      <c r="X59" s="497" t="s">
        <v>5242</v>
      </c>
      <c r="Y59" s="495" t="s">
        <v>5156</v>
      </c>
      <c r="Z59" s="495" t="s">
        <v>5252</v>
      </c>
      <c r="AA59" s="495" t="s">
        <v>425</v>
      </c>
      <c r="AB59" s="495" t="s">
        <v>5253</v>
      </c>
      <c r="AC59" s="495" t="s">
        <v>5254</v>
      </c>
      <c r="AD59" s="498" t="s">
        <v>425</v>
      </c>
      <c r="AE59" s="498" t="s">
        <v>5255</v>
      </c>
      <c r="AF59" s="495" t="s">
        <v>5256</v>
      </c>
    </row>
    <row r="60" spans="1:32" ht="45">
      <c r="A60" s="500" t="s">
        <v>3419</v>
      </c>
      <c r="B60" s="491">
        <v>51</v>
      </c>
      <c r="C60" s="492"/>
      <c r="D60" s="493" t="s">
        <v>3418</v>
      </c>
      <c r="E60" s="494" t="s">
        <v>5185</v>
      </c>
      <c r="F60" s="494" t="s">
        <v>5154</v>
      </c>
      <c r="G60" s="494">
        <v>1.55</v>
      </c>
      <c r="H60" s="494">
        <v>1.1000000000000001</v>
      </c>
      <c r="I60" s="495" t="s">
        <v>429</v>
      </c>
      <c r="J60" s="495" t="s">
        <v>427</v>
      </c>
      <c r="K60" s="495" t="s">
        <v>427</v>
      </c>
      <c r="L60" s="495" t="s">
        <v>429</v>
      </c>
      <c r="M60" s="495" t="s">
        <v>5172</v>
      </c>
      <c r="N60" s="495" t="s">
        <v>5224</v>
      </c>
      <c r="O60" s="495" t="s">
        <v>5211</v>
      </c>
      <c r="P60" s="495"/>
      <c r="Q60" s="497">
        <v>8</v>
      </c>
      <c r="R60" s="495"/>
      <c r="S60" s="495"/>
      <c r="T60" s="496">
        <v>15</v>
      </c>
      <c r="U60" s="496">
        <v>44.5</v>
      </c>
      <c r="V60" s="496">
        <v>23</v>
      </c>
      <c r="W60" s="496">
        <v>15.6</v>
      </c>
      <c r="X60" s="497" t="s">
        <v>5242</v>
      </c>
      <c r="Y60" s="495" t="s">
        <v>5156</v>
      </c>
      <c r="Z60" s="495" t="s">
        <v>5219</v>
      </c>
      <c r="AA60" s="495" t="s">
        <v>425</v>
      </c>
      <c r="AB60" s="495" t="s">
        <v>5243</v>
      </c>
      <c r="AC60" s="495" t="s">
        <v>5244</v>
      </c>
      <c r="AD60" s="498" t="s">
        <v>425</v>
      </c>
      <c r="AE60" s="498" t="s">
        <v>5257</v>
      </c>
      <c r="AF60" s="495" t="s">
        <v>5247</v>
      </c>
    </row>
    <row r="61" spans="1:32" ht="45">
      <c r="A61" s="500" t="s">
        <v>3426</v>
      </c>
      <c r="B61" s="491">
        <v>52</v>
      </c>
      <c r="C61" s="492"/>
      <c r="D61" s="493" t="s">
        <v>3425</v>
      </c>
      <c r="E61" s="494" t="s">
        <v>5248</v>
      </c>
      <c r="F61" s="494" t="s">
        <v>5154</v>
      </c>
      <c r="G61" s="494">
        <v>1.1499999999999999</v>
      </c>
      <c r="H61" s="494">
        <v>0.77</v>
      </c>
      <c r="I61" s="495" t="s">
        <v>429</v>
      </c>
      <c r="J61" s="495" t="s">
        <v>427</v>
      </c>
      <c r="K61" s="495" t="s">
        <v>426</v>
      </c>
      <c r="L61" s="495" t="s">
        <v>429</v>
      </c>
      <c r="M61" s="495" t="s">
        <v>5172</v>
      </c>
      <c r="N61" s="495" t="s">
        <v>5224</v>
      </c>
      <c r="O61" s="495" t="s">
        <v>5211</v>
      </c>
      <c r="P61" s="495"/>
      <c r="Q61" s="497">
        <v>6</v>
      </c>
      <c r="R61" s="495"/>
      <c r="S61" s="495"/>
      <c r="T61" s="496">
        <v>43.8</v>
      </c>
      <c r="U61" s="496">
        <v>50.9</v>
      </c>
      <c r="V61" s="496">
        <v>4.32</v>
      </c>
      <c r="W61" s="496">
        <v>14.64</v>
      </c>
      <c r="X61" s="497" t="s">
        <v>5242</v>
      </c>
      <c r="Y61" s="495" t="s">
        <v>5156</v>
      </c>
      <c r="Z61" s="495" t="s">
        <v>5258</v>
      </c>
      <c r="AA61" s="495" t="s">
        <v>425</v>
      </c>
      <c r="AB61" s="495" t="s">
        <v>5201</v>
      </c>
      <c r="AC61" s="495" t="s">
        <v>5250</v>
      </c>
      <c r="AD61" s="498" t="s">
        <v>425</v>
      </c>
      <c r="AE61" s="498" t="s">
        <v>5259</v>
      </c>
      <c r="AF61" s="495" t="s">
        <v>5260</v>
      </c>
    </row>
    <row r="62" spans="1:32" ht="45">
      <c r="A62" s="500" t="s">
        <v>3428</v>
      </c>
      <c r="B62" s="491">
        <v>53</v>
      </c>
      <c r="C62" s="492"/>
      <c r="D62" s="493" t="s">
        <v>3427</v>
      </c>
      <c r="E62" s="494" t="s">
        <v>5248</v>
      </c>
      <c r="F62" s="494" t="s">
        <v>5154</v>
      </c>
      <c r="G62" s="494">
        <v>1.55</v>
      </c>
      <c r="H62" s="494">
        <v>1.1000000000000001</v>
      </c>
      <c r="I62" s="495" t="s">
        <v>429</v>
      </c>
      <c r="J62" s="495" t="s">
        <v>427</v>
      </c>
      <c r="K62" s="495" t="s">
        <v>426</v>
      </c>
      <c r="L62" s="495" t="s">
        <v>429</v>
      </c>
      <c r="M62" s="495" t="s">
        <v>5172</v>
      </c>
      <c r="N62" s="495" t="s">
        <v>5224</v>
      </c>
      <c r="O62" s="495" t="s">
        <v>5211</v>
      </c>
      <c r="P62" s="495"/>
      <c r="Q62" s="497">
        <v>8</v>
      </c>
      <c r="R62" s="495"/>
      <c r="S62" s="495"/>
      <c r="T62" s="496">
        <v>43.8</v>
      </c>
      <c r="U62" s="496">
        <v>55.4</v>
      </c>
      <c r="V62" s="496">
        <v>4.32</v>
      </c>
      <c r="W62" s="496">
        <v>19.36</v>
      </c>
      <c r="X62" s="497" t="s">
        <v>5242</v>
      </c>
      <c r="Y62" s="495" t="s">
        <v>5156</v>
      </c>
      <c r="Z62" s="495" t="s">
        <v>5261</v>
      </c>
      <c r="AA62" s="495" t="s">
        <v>425</v>
      </c>
      <c r="AB62" s="495" t="s">
        <v>5201</v>
      </c>
      <c r="AC62" s="495" t="s">
        <v>5250</v>
      </c>
      <c r="AD62" s="498" t="s">
        <v>425</v>
      </c>
      <c r="AE62" s="498" t="s">
        <v>5262</v>
      </c>
      <c r="AF62" s="495" t="s">
        <v>5263</v>
      </c>
    </row>
    <row r="63" spans="1:32" ht="45">
      <c r="A63" s="502" t="s">
        <v>5264</v>
      </c>
      <c r="B63" s="491">
        <v>54</v>
      </c>
      <c r="C63" s="503" t="s">
        <v>5265</v>
      </c>
      <c r="D63" s="493" t="s">
        <v>5266</v>
      </c>
      <c r="E63" s="494" t="s">
        <v>5176</v>
      </c>
      <c r="F63" s="494" t="s">
        <v>5154</v>
      </c>
      <c r="G63" s="494">
        <v>1.25</v>
      </c>
      <c r="H63" s="494">
        <v>1.1499999999999999</v>
      </c>
      <c r="I63" s="495" t="s">
        <v>429</v>
      </c>
      <c r="J63" s="495" t="s">
        <v>427</v>
      </c>
      <c r="K63" s="495" t="s">
        <v>426</v>
      </c>
      <c r="L63" s="495" t="s">
        <v>429</v>
      </c>
      <c r="M63" s="495" t="s">
        <v>5172</v>
      </c>
      <c r="N63" s="495" t="s">
        <v>5224</v>
      </c>
      <c r="O63" s="495" t="s">
        <v>5267</v>
      </c>
      <c r="P63" s="495"/>
      <c r="Q63" s="497">
        <v>8</v>
      </c>
      <c r="R63" s="497"/>
      <c r="S63" s="495"/>
      <c r="T63" s="496">
        <v>44.1</v>
      </c>
      <c r="U63" s="496">
        <v>50.9</v>
      </c>
      <c r="V63" s="496">
        <v>8.6199999999999992</v>
      </c>
      <c r="W63" s="496">
        <v>24.3</v>
      </c>
      <c r="X63" s="497">
        <v>2</v>
      </c>
      <c r="Y63" s="495" t="s">
        <v>5268</v>
      </c>
      <c r="Z63" s="495" t="s">
        <v>5269</v>
      </c>
      <c r="AA63" s="495" t="s">
        <v>5270</v>
      </c>
      <c r="AB63" s="495" t="s">
        <v>5164</v>
      </c>
      <c r="AC63" s="495" t="s">
        <v>5165</v>
      </c>
      <c r="AD63" s="498" t="s">
        <v>5167</v>
      </c>
      <c r="AE63" s="498"/>
      <c r="AF63" s="495"/>
    </row>
    <row r="64" spans="1:32" ht="45">
      <c r="A64" s="502" t="s">
        <v>5271</v>
      </c>
      <c r="B64" s="491">
        <v>55</v>
      </c>
      <c r="C64" s="503" t="s">
        <v>5265</v>
      </c>
      <c r="D64" s="493" t="s">
        <v>5272</v>
      </c>
      <c r="E64" s="494" t="s">
        <v>5176</v>
      </c>
      <c r="F64" s="494" t="s">
        <v>5154</v>
      </c>
      <c r="G64" s="494">
        <v>1.75</v>
      </c>
      <c r="H64" s="494">
        <v>1.6</v>
      </c>
      <c r="I64" s="495" t="s">
        <v>429</v>
      </c>
      <c r="J64" s="495" t="s">
        <v>427</v>
      </c>
      <c r="K64" s="495" t="s">
        <v>426</v>
      </c>
      <c r="L64" s="495" t="s">
        <v>429</v>
      </c>
      <c r="M64" s="495" t="s">
        <v>5172</v>
      </c>
      <c r="N64" s="495" t="s">
        <v>5224</v>
      </c>
      <c r="O64" s="495" t="s">
        <v>5267</v>
      </c>
      <c r="P64" s="495"/>
      <c r="Q64" s="497">
        <v>8</v>
      </c>
      <c r="R64" s="497"/>
      <c r="S64" s="495"/>
      <c r="T64" s="496">
        <v>44.1</v>
      </c>
      <c r="U64" s="496">
        <v>50.9</v>
      </c>
      <c r="V64" s="496">
        <v>8.6199999999999992</v>
      </c>
      <c r="W64" s="496">
        <v>26.6</v>
      </c>
      <c r="X64" s="497">
        <v>2</v>
      </c>
      <c r="Y64" s="495" t="s">
        <v>5268</v>
      </c>
      <c r="Z64" s="495" t="s">
        <v>5234</v>
      </c>
      <c r="AA64" s="495" t="s">
        <v>5270</v>
      </c>
      <c r="AB64" s="495" t="s">
        <v>5164</v>
      </c>
      <c r="AC64" s="495" t="s">
        <v>5167</v>
      </c>
      <c r="AD64" s="498" t="s">
        <v>5167</v>
      </c>
      <c r="AE64" s="498"/>
      <c r="AF64" s="495"/>
    </row>
    <row r="65" spans="1:32" ht="45">
      <c r="A65" s="502" t="s">
        <v>5273</v>
      </c>
      <c r="B65" s="491">
        <v>58</v>
      </c>
      <c r="C65" s="503" t="s">
        <v>5265</v>
      </c>
      <c r="D65" s="493" t="s">
        <v>5274</v>
      </c>
      <c r="E65" s="494" t="s">
        <v>5176</v>
      </c>
      <c r="F65" s="494" t="s">
        <v>5154</v>
      </c>
      <c r="G65" s="494">
        <v>2.5</v>
      </c>
      <c r="H65" s="494">
        <v>2.25</v>
      </c>
      <c r="I65" s="495" t="s">
        <v>429</v>
      </c>
      <c r="J65" s="495" t="s">
        <v>427</v>
      </c>
      <c r="K65" s="495" t="s">
        <v>426</v>
      </c>
      <c r="L65" s="495" t="s">
        <v>429</v>
      </c>
      <c r="M65" s="495" t="s">
        <v>5232</v>
      </c>
      <c r="N65" s="495" t="s">
        <v>5224</v>
      </c>
      <c r="O65" s="495" t="s">
        <v>5275</v>
      </c>
      <c r="P65" s="495"/>
      <c r="Q65" s="497">
        <v>8</v>
      </c>
      <c r="R65" s="497">
        <v>1</v>
      </c>
      <c r="S65" s="495"/>
      <c r="T65" s="496">
        <v>44.1</v>
      </c>
      <c r="U65" s="496">
        <v>63.4</v>
      </c>
      <c r="V65" s="496">
        <v>8.6199999999999992</v>
      </c>
      <c r="W65" s="496">
        <v>33.799999999999997</v>
      </c>
      <c r="X65" s="497">
        <v>2</v>
      </c>
      <c r="Y65" s="495" t="s">
        <v>5268</v>
      </c>
      <c r="Z65" s="495" t="s">
        <v>5276</v>
      </c>
      <c r="AA65" s="495" t="s">
        <v>5277</v>
      </c>
      <c r="AB65" s="495" t="s">
        <v>5164</v>
      </c>
      <c r="AC65" s="495" t="s">
        <v>5165</v>
      </c>
      <c r="AD65" s="498" t="s">
        <v>5167</v>
      </c>
      <c r="AE65" s="498"/>
      <c r="AF65" s="495"/>
    </row>
    <row r="66" spans="1:32" ht="45">
      <c r="A66" s="502" t="s">
        <v>5278</v>
      </c>
      <c r="B66" s="491">
        <v>60</v>
      </c>
      <c r="C66" s="503" t="s">
        <v>5265</v>
      </c>
      <c r="D66" s="493" t="s">
        <v>5279</v>
      </c>
      <c r="E66" s="494" t="s">
        <v>5176</v>
      </c>
      <c r="F66" s="494" t="s">
        <v>5154</v>
      </c>
      <c r="G66" s="494">
        <v>3</v>
      </c>
      <c r="H66" s="494">
        <v>2.7</v>
      </c>
      <c r="I66" s="495" t="s">
        <v>429</v>
      </c>
      <c r="J66" s="495" t="s">
        <v>427</v>
      </c>
      <c r="K66" s="495" t="s">
        <v>426</v>
      </c>
      <c r="L66" s="495" t="s">
        <v>429</v>
      </c>
      <c r="M66" s="495" t="s">
        <v>5232</v>
      </c>
      <c r="N66" s="495" t="s">
        <v>5224</v>
      </c>
      <c r="O66" s="495" t="s">
        <v>5275</v>
      </c>
      <c r="P66" s="495"/>
      <c r="Q66" s="497">
        <v>8</v>
      </c>
      <c r="R66" s="497">
        <v>1</v>
      </c>
      <c r="S66" s="495"/>
      <c r="T66" s="496">
        <v>44.1</v>
      </c>
      <c r="U66" s="496">
        <v>53.4</v>
      </c>
      <c r="V66" s="496">
        <v>8.6199999999999992</v>
      </c>
      <c r="W66" s="496">
        <v>34.299999999999997</v>
      </c>
      <c r="X66" s="497">
        <v>2</v>
      </c>
      <c r="Y66" s="495" t="s">
        <v>5268</v>
      </c>
      <c r="Z66" s="495" t="s">
        <v>5239</v>
      </c>
      <c r="AA66" s="495" t="s">
        <v>5277</v>
      </c>
      <c r="AB66" s="495" t="s">
        <v>5164</v>
      </c>
      <c r="AC66" s="495" t="s">
        <v>5167</v>
      </c>
      <c r="AD66" s="498" t="s">
        <v>5167</v>
      </c>
      <c r="AE66" s="498"/>
      <c r="AF66" s="495"/>
    </row>
    <row r="67" spans="1:32" ht="45">
      <c r="A67" s="502" t="s">
        <v>5280</v>
      </c>
      <c r="B67" s="491">
        <v>61</v>
      </c>
      <c r="C67" s="503" t="s">
        <v>5265</v>
      </c>
      <c r="D67" s="493" t="s">
        <v>5281</v>
      </c>
      <c r="E67" s="494" t="s">
        <v>5176</v>
      </c>
      <c r="F67" s="494" t="s">
        <v>5154</v>
      </c>
      <c r="G67" s="494">
        <v>3</v>
      </c>
      <c r="H67" s="494">
        <v>2.7</v>
      </c>
      <c r="I67" s="495" t="s">
        <v>429</v>
      </c>
      <c r="J67" s="495" t="s">
        <v>427</v>
      </c>
      <c r="K67" s="495" t="s">
        <v>426</v>
      </c>
      <c r="L67" s="495" t="s">
        <v>429</v>
      </c>
      <c r="M67" s="495" t="s">
        <v>5232</v>
      </c>
      <c r="N67" s="495" t="s">
        <v>5224</v>
      </c>
      <c r="O67" s="495" t="s">
        <v>5275</v>
      </c>
      <c r="P67" s="495"/>
      <c r="Q67" s="497">
        <v>8</v>
      </c>
      <c r="R67" s="497">
        <v>1</v>
      </c>
      <c r="S67" s="495"/>
      <c r="T67" s="496">
        <v>44.1</v>
      </c>
      <c r="U67" s="496">
        <v>48.4</v>
      </c>
      <c r="V67" s="496">
        <v>13.07</v>
      </c>
      <c r="W67" s="496">
        <v>33.799999999999997</v>
      </c>
      <c r="X67" s="497">
        <v>2</v>
      </c>
      <c r="Y67" s="495" t="s">
        <v>5268</v>
      </c>
      <c r="Z67" s="495" t="s">
        <v>5239</v>
      </c>
      <c r="AA67" s="495" t="s">
        <v>5277</v>
      </c>
      <c r="AB67" s="495" t="s">
        <v>5164</v>
      </c>
      <c r="AC67" s="495" t="s">
        <v>5167</v>
      </c>
      <c r="AD67" s="498" t="s">
        <v>5167</v>
      </c>
      <c r="AE67" s="498"/>
      <c r="AF67" s="495"/>
    </row>
    <row r="68" spans="1:32" ht="45">
      <c r="A68" s="500" t="s">
        <v>3432</v>
      </c>
      <c r="B68" s="491">
        <v>56</v>
      </c>
      <c r="C68" s="492"/>
      <c r="D68" s="493" t="s">
        <v>3431</v>
      </c>
      <c r="E68" s="494" t="s">
        <v>5176</v>
      </c>
      <c r="F68" s="494" t="s">
        <v>5154</v>
      </c>
      <c r="G68" s="494">
        <v>1.5</v>
      </c>
      <c r="H68" s="494">
        <v>1.35</v>
      </c>
      <c r="I68" s="495" t="s">
        <v>429</v>
      </c>
      <c r="J68" s="495" t="s">
        <v>427</v>
      </c>
      <c r="K68" s="495" t="s">
        <v>426</v>
      </c>
      <c r="L68" s="495" t="s">
        <v>429</v>
      </c>
      <c r="M68" s="495" t="s">
        <v>5172</v>
      </c>
      <c r="N68" s="495" t="s">
        <v>5224</v>
      </c>
      <c r="O68" s="495" t="s">
        <v>5211</v>
      </c>
      <c r="P68" s="495"/>
      <c r="Q68" s="497">
        <v>8</v>
      </c>
      <c r="R68" s="495"/>
      <c r="S68" s="495"/>
      <c r="T68" s="496">
        <v>44.12</v>
      </c>
      <c r="U68" s="496">
        <v>52.2</v>
      </c>
      <c r="V68" s="496">
        <v>8.6199999999999992</v>
      </c>
      <c r="W68" s="496">
        <v>27.6</v>
      </c>
      <c r="X68" s="497" t="s">
        <v>5242</v>
      </c>
      <c r="Y68" s="495" t="s">
        <v>5268</v>
      </c>
      <c r="Z68" s="495" t="s">
        <v>5269</v>
      </c>
      <c r="AA68" s="495" t="s">
        <v>5282</v>
      </c>
      <c r="AB68" s="495" t="s">
        <v>5283</v>
      </c>
      <c r="AC68" s="495" t="s">
        <v>5216</v>
      </c>
      <c r="AD68" s="498" t="s">
        <v>5284</v>
      </c>
      <c r="AE68" s="498" t="s">
        <v>5285</v>
      </c>
      <c r="AF68" s="495" t="s">
        <v>5286</v>
      </c>
    </row>
    <row r="69" spans="1:32" ht="45">
      <c r="A69" s="500" t="s">
        <v>3434</v>
      </c>
      <c r="B69" s="491">
        <v>57</v>
      </c>
      <c r="C69" s="492"/>
      <c r="D69" s="493" t="s">
        <v>3433</v>
      </c>
      <c r="E69" s="494" t="s">
        <v>5176</v>
      </c>
      <c r="F69" s="494" t="s">
        <v>5154</v>
      </c>
      <c r="G69" s="494">
        <v>1.5</v>
      </c>
      <c r="H69" s="494">
        <v>1.35</v>
      </c>
      <c r="I69" s="495" t="s">
        <v>426</v>
      </c>
      <c r="J69" s="495" t="s">
        <v>427</v>
      </c>
      <c r="K69" s="495" t="s">
        <v>426</v>
      </c>
      <c r="L69" s="495" t="s">
        <v>429</v>
      </c>
      <c r="M69" s="495" t="s">
        <v>5172</v>
      </c>
      <c r="N69" s="495" t="s">
        <v>5287</v>
      </c>
      <c r="O69" s="495" t="s">
        <v>5211</v>
      </c>
      <c r="P69" s="495"/>
      <c r="Q69" s="497">
        <v>8</v>
      </c>
      <c r="R69" s="495"/>
      <c r="S69" s="495"/>
      <c r="T69" s="496">
        <v>44.12</v>
      </c>
      <c r="U69" s="496">
        <v>52.2</v>
      </c>
      <c r="V69" s="496">
        <v>8.6199999999999992</v>
      </c>
      <c r="W69" s="496">
        <v>27.6</v>
      </c>
      <c r="X69" s="497" t="s">
        <v>5242</v>
      </c>
      <c r="Y69" s="495" t="s">
        <v>5268</v>
      </c>
      <c r="Z69" s="495" t="s">
        <v>5269</v>
      </c>
      <c r="AA69" s="495" t="s">
        <v>5282</v>
      </c>
      <c r="AB69" s="495" t="s">
        <v>5283</v>
      </c>
      <c r="AC69" s="495" t="s">
        <v>5216</v>
      </c>
      <c r="AD69" s="498" t="s">
        <v>5284</v>
      </c>
      <c r="AE69" s="498" t="s">
        <v>5288</v>
      </c>
      <c r="AF69" s="495" t="s">
        <v>5286</v>
      </c>
    </row>
    <row r="70" spans="1:32" ht="45">
      <c r="A70" s="500" t="s">
        <v>3436</v>
      </c>
      <c r="B70" s="491">
        <v>59</v>
      </c>
      <c r="C70" s="492"/>
      <c r="D70" s="493" t="s">
        <v>3435</v>
      </c>
      <c r="E70" s="494" t="s">
        <v>5176</v>
      </c>
      <c r="F70" s="494" t="s">
        <v>5154</v>
      </c>
      <c r="G70" s="494">
        <v>2.2000000000000002</v>
      </c>
      <c r="H70" s="494">
        <v>1.98</v>
      </c>
      <c r="I70" s="495" t="s">
        <v>429</v>
      </c>
      <c r="J70" s="495" t="s">
        <v>427</v>
      </c>
      <c r="K70" s="495" t="s">
        <v>426</v>
      </c>
      <c r="L70" s="495" t="s">
        <v>429</v>
      </c>
      <c r="M70" s="495" t="s">
        <v>5232</v>
      </c>
      <c r="N70" s="495" t="s">
        <v>5224</v>
      </c>
      <c r="O70" s="495" t="s">
        <v>5275</v>
      </c>
      <c r="P70" s="495"/>
      <c r="Q70" s="497">
        <v>8</v>
      </c>
      <c r="R70" s="497">
        <v>1</v>
      </c>
      <c r="S70" s="495"/>
      <c r="T70" s="496">
        <v>44.12</v>
      </c>
      <c r="U70" s="496">
        <v>52.2</v>
      </c>
      <c r="V70" s="496">
        <v>8.6199999999999992</v>
      </c>
      <c r="W70" s="496">
        <v>28.5</v>
      </c>
      <c r="X70" s="497" t="s">
        <v>5242</v>
      </c>
      <c r="Y70" s="495" t="s">
        <v>5268</v>
      </c>
      <c r="Z70" s="495" t="s">
        <v>5234</v>
      </c>
      <c r="AA70" s="495" t="s">
        <v>5282</v>
      </c>
      <c r="AB70" s="495" t="s">
        <v>5283</v>
      </c>
      <c r="AC70" s="495" t="s">
        <v>5244</v>
      </c>
      <c r="AD70" s="498" t="s">
        <v>5284</v>
      </c>
      <c r="AE70" s="498" t="s">
        <v>5289</v>
      </c>
      <c r="AF70" s="495" t="s">
        <v>5290</v>
      </c>
    </row>
    <row r="71" spans="1:32" ht="45">
      <c r="A71" s="500" t="s">
        <v>3438</v>
      </c>
      <c r="B71" s="491">
        <v>62</v>
      </c>
      <c r="C71" s="492"/>
      <c r="D71" s="493" t="s">
        <v>3437</v>
      </c>
      <c r="E71" s="494" t="s">
        <v>5176</v>
      </c>
      <c r="F71" s="494" t="s">
        <v>5154</v>
      </c>
      <c r="G71" s="494">
        <v>2.2000000000000002</v>
      </c>
      <c r="H71" s="494">
        <v>1.98</v>
      </c>
      <c r="I71" s="495" t="s">
        <v>426</v>
      </c>
      <c r="J71" s="495" t="s">
        <v>427</v>
      </c>
      <c r="K71" s="495" t="s">
        <v>426</v>
      </c>
      <c r="L71" s="495" t="s">
        <v>429</v>
      </c>
      <c r="M71" s="495" t="s">
        <v>5232</v>
      </c>
      <c r="N71" s="495" t="s">
        <v>5287</v>
      </c>
      <c r="O71" s="495" t="s">
        <v>5275</v>
      </c>
      <c r="P71" s="495"/>
      <c r="Q71" s="497">
        <v>8</v>
      </c>
      <c r="R71" s="497">
        <v>1</v>
      </c>
      <c r="S71" s="495"/>
      <c r="T71" s="496">
        <v>44.12</v>
      </c>
      <c r="U71" s="496">
        <v>52.2</v>
      </c>
      <c r="V71" s="496">
        <v>8.6199999999999992</v>
      </c>
      <c r="W71" s="496">
        <v>28.5</v>
      </c>
      <c r="X71" s="497" t="s">
        <v>5242</v>
      </c>
      <c r="Y71" s="495" t="s">
        <v>5268</v>
      </c>
      <c r="Z71" s="495" t="s">
        <v>5234</v>
      </c>
      <c r="AA71" s="495" t="s">
        <v>5282</v>
      </c>
      <c r="AB71" s="495" t="s">
        <v>5283</v>
      </c>
      <c r="AC71" s="495" t="s">
        <v>5244</v>
      </c>
      <c r="AD71" s="498" t="s">
        <v>5284</v>
      </c>
      <c r="AE71" s="498"/>
      <c r="AF71" s="495"/>
    </row>
    <row r="72" spans="1:32" ht="45">
      <c r="A72" s="500" t="s">
        <v>3440</v>
      </c>
      <c r="B72" s="491">
        <v>63</v>
      </c>
      <c r="C72" s="492"/>
      <c r="D72" s="493" t="s">
        <v>3439</v>
      </c>
      <c r="E72" s="494" t="s">
        <v>5176</v>
      </c>
      <c r="F72" s="494" t="s">
        <v>5154</v>
      </c>
      <c r="G72" s="494">
        <v>3</v>
      </c>
      <c r="H72" s="494">
        <v>2.7</v>
      </c>
      <c r="I72" s="495" t="s">
        <v>429</v>
      </c>
      <c r="J72" s="495" t="s">
        <v>427</v>
      </c>
      <c r="K72" s="495" t="s">
        <v>426</v>
      </c>
      <c r="L72" s="495" t="s">
        <v>429</v>
      </c>
      <c r="M72" s="495" t="s">
        <v>5232</v>
      </c>
      <c r="N72" s="495" t="s">
        <v>5224</v>
      </c>
      <c r="O72" s="495" t="s">
        <v>5275</v>
      </c>
      <c r="P72" s="495"/>
      <c r="Q72" s="497">
        <v>8</v>
      </c>
      <c r="R72" s="497">
        <v>1</v>
      </c>
      <c r="S72" s="495"/>
      <c r="T72" s="496">
        <v>44.12</v>
      </c>
      <c r="U72" s="496">
        <v>49.7</v>
      </c>
      <c r="V72" s="496">
        <v>13.07</v>
      </c>
      <c r="W72" s="496">
        <v>37.33</v>
      </c>
      <c r="X72" s="497" t="s">
        <v>5242</v>
      </c>
      <c r="Y72" s="495" t="s">
        <v>5268</v>
      </c>
      <c r="Z72" s="495" t="s">
        <v>5239</v>
      </c>
      <c r="AA72" s="495" t="s">
        <v>5291</v>
      </c>
      <c r="AB72" s="495" t="s">
        <v>5283</v>
      </c>
      <c r="AC72" s="495" t="s">
        <v>5244</v>
      </c>
      <c r="AD72" s="498" t="s">
        <v>5284</v>
      </c>
      <c r="AE72" s="498" t="s">
        <v>5292</v>
      </c>
      <c r="AF72" s="495" t="s">
        <v>5290</v>
      </c>
    </row>
    <row r="73" spans="1:32" ht="45">
      <c r="A73" s="500" t="s">
        <v>3442</v>
      </c>
      <c r="B73" s="491">
        <v>64</v>
      </c>
      <c r="C73" s="492"/>
      <c r="D73" s="493" t="s">
        <v>3441</v>
      </c>
      <c r="E73" s="494" t="s">
        <v>5176</v>
      </c>
      <c r="F73" s="494" t="s">
        <v>5154</v>
      </c>
      <c r="G73" s="494">
        <v>3</v>
      </c>
      <c r="H73" s="494">
        <v>2.7</v>
      </c>
      <c r="I73" s="495" t="s">
        <v>426</v>
      </c>
      <c r="J73" s="495" t="s">
        <v>427</v>
      </c>
      <c r="K73" s="495" t="s">
        <v>426</v>
      </c>
      <c r="L73" s="495" t="s">
        <v>429</v>
      </c>
      <c r="M73" s="495" t="s">
        <v>5232</v>
      </c>
      <c r="N73" s="495" t="s">
        <v>5287</v>
      </c>
      <c r="O73" s="495" t="s">
        <v>5275</v>
      </c>
      <c r="P73" s="495"/>
      <c r="Q73" s="497">
        <v>8</v>
      </c>
      <c r="R73" s="497">
        <v>1</v>
      </c>
      <c r="S73" s="495"/>
      <c r="T73" s="496">
        <v>44.12</v>
      </c>
      <c r="U73" s="496">
        <v>64.7</v>
      </c>
      <c r="V73" s="496">
        <v>8.6199999999999992</v>
      </c>
      <c r="W73" s="496">
        <v>38.08</v>
      </c>
      <c r="X73" s="497" t="s">
        <v>5242</v>
      </c>
      <c r="Y73" s="495" t="s">
        <v>5268</v>
      </c>
      <c r="Z73" s="495" t="s">
        <v>5239</v>
      </c>
      <c r="AA73" s="495" t="s">
        <v>5291</v>
      </c>
      <c r="AB73" s="495" t="s">
        <v>5283</v>
      </c>
      <c r="AC73" s="495" t="s">
        <v>5244</v>
      </c>
      <c r="AD73" s="498" t="s">
        <v>5284</v>
      </c>
      <c r="AE73" s="498" t="s">
        <v>5293</v>
      </c>
      <c r="AF73" s="495" t="s">
        <v>5294</v>
      </c>
    </row>
    <row r="74" spans="1:32" ht="33.75">
      <c r="A74" s="504" t="s">
        <v>4169</v>
      </c>
      <c r="B74" s="491">
        <v>65</v>
      </c>
      <c r="C74" s="492"/>
      <c r="D74" s="493" t="s">
        <v>4168</v>
      </c>
      <c r="E74" s="494" t="s">
        <v>5185</v>
      </c>
      <c r="F74" s="494" t="s">
        <v>5154</v>
      </c>
      <c r="G74" s="494">
        <v>0.7</v>
      </c>
      <c r="H74" s="494">
        <v>0.63</v>
      </c>
      <c r="I74" s="495" t="s">
        <v>429</v>
      </c>
      <c r="J74" s="495" t="s">
        <v>427</v>
      </c>
      <c r="K74" s="495" t="s">
        <v>427</v>
      </c>
      <c r="L74" s="495" t="s">
        <v>429</v>
      </c>
      <c r="M74" s="495" t="s">
        <v>5172</v>
      </c>
      <c r="N74" s="495" t="s">
        <v>5224</v>
      </c>
      <c r="O74" s="495" t="s">
        <v>5168</v>
      </c>
      <c r="P74" s="495"/>
      <c r="Q74" s="497">
        <v>6</v>
      </c>
      <c r="R74" s="495"/>
      <c r="S74" s="495"/>
      <c r="T74" s="496">
        <v>16</v>
      </c>
      <c r="U74" s="496">
        <v>35</v>
      </c>
      <c r="V74" s="496">
        <v>23</v>
      </c>
      <c r="W74" s="496">
        <v>12.2</v>
      </c>
      <c r="X74" s="497">
        <v>2</v>
      </c>
      <c r="Y74" s="495" t="s">
        <v>5156</v>
      </c>
      <c r="Z74" s="495" t="s">
        <v>5184</v>
      </c>
      <c r="AA74" s="495" t="s">
        <v>425</v>
      </c>
      <c r="AB74" s="495" t="s">
        <v>5295</v>
      </c>
      <c r="AC74" s="495" t="s">
        <v>5296</v>
      </c>
      <c r="AD74" s="498" t="s">
        <v>425</v>
      </c>
      <c r="AE74" s="498"/>
      <c r="AF74" s="495"/>
    </row>
    <row r="75" spans="1:32" ht="45">
      <c r="A75" s="504" t="s">
        <v>4171</v>
      </c>
      <c r="B75" s="491">
        <v>66</v>
      </c>
      <c r="C75" s="492"/>
      <c r="D75" s="493" t="s">
        <v>4170</v>
      </c>
      <c r="E75" s="494" t="s">
        <v>5185</v>
      </c>
      <c r="F75" s="494" t="s">
        <v>5154</v>
      </c>
      <c r="G75" s="494">
        <v>1</v>
      </c>
      <c r="H75" s="494">
        <v>0.9</v>
      </c>
      <c r="I75" s="495" t="s">
        <v>429</v>
      </c>
      <c r="J75" s="495" t="s">
        <v>427</v>
      </c>
      <c r="K75" s="495" t="s">
        <v>427</v>
      </c>
      <c r="L75" s="495" t="s">
        <v>429</v>
      </c>
      <c r="M75" s="495" t="s">
        <v>5172</v>
      </c>
      <c r="N75" s="495" t="s">
        <v>5224</v>
      </c>
      <c r="O75" s="495" t="s">
        <v>5168</v>
      </c>
      <c r="P75" s="495"/>
      <c r="Q75" s="497">
        <v>6</v>
      </c>
      <c r="R75" s="495"/>
      <c r="S75" s="495"/>
      <c r="T75" s="496">
        <v>16</v>
      </c>
      <c r="U75" s="496">
        <v>38</v>
      </c>
      <c r="V75" s="496">
        <v>23</v>
      </c>
      <c r="W75" s="496">
        <v>14.5</v>
      </c>
      <c r="X75" s="497">
        <v>2</v>
      </c>
      <c r="Y75" s="495" t="s">
        <v>5268</v>
      </c>
      <c r="Z75" s="495" t="s">
        <v>5219</v>
      </c>
      <c r="AA75" s="495" t="s">
        <v>5297</v>
      </c>
      <c r="AB75" s="495" t="s">
        <v>5295</v>
      </c>
      <c r="AC75" s="495" t="s">
        <v>5296</v>
      </c>
      <c r="AD75" s="498" t="s">
        <v>5296</v>
      </c>
      <c r="AE75" s="498"/>
      <c r="AF75" s="495"/>
    </row>
    <row r="76" spans="1:32" ht="45">
      <c r="A76" s="504" t="s">
        <v>4173</v>
      </c>
      <c r="B76" s="491">
        <v>67</v>
      </c>
      <c r="C76" s="492"/>
      <c r="D76" s="493" t="s">
        <v>4172</v>
      </c>
      <c r="E76" s="494" t="s">
        <v>5185</v>
      </c>
      <c r="F76" s="494" t="s">
        <v>5154</v>
      </c>
      <c r="G76" s="494">
        <v>1.5</v>
      </c>
      <c r="H76" s="494">
        <v>1.35</v>
      </c>
      <c r="I76" s="495" t="s">
        <v>429</v>
      </c>
      <c r="J76" s="495" t="s">
        <v>427</v>
      </c>
      <c r="K76" s="495" t="s">
        <v>427</v>
      </c>
      <c r="L76" s="495" t="s">
        <v>429</v>
      </c>
      <c r="M76" s="495" t="s">
        <v>5172</v>
      </c>
      <c r="N76" s="495" t="s">
        <v>5224</v>
      </c>
      <c r="O76" s="495" t="s">
        <v>5168</v>
      </c>
      <c r="P76" s="495"/>
      <c r="Q76" s="497">
        <v>6</v>
      </c>
      <c r="R76" s="495"/>
      <c r="S76" s="495"/>
      <c r="T76" s="496">
        <v>16</v>
      </c>
      <c r="U76" s="496">
        <v>43</v>
      </c>
      <c r="V76" s="496">
        <v>23</v>
      </c>
      <c r="W76" s="496">
        <v>19</v>
      </c>
      <c r="X76" s="497">
        <v>2</v>
      </c>
      <c r="Y76" s="495" t="s">
        <v>5268</v>
      </c>
      <c r="Z76" s="495" t="s">
        <v>5234</v>
      </c>
      <c r="AA76" s="495" t="s">
        <v>5298</v>
      </c>
      <c r="AB76" s="495" t="s">
        <v>5295</v>
      </c>
      <c r="AC76" s="495" t="s">
        <v>5296</v>
      </c>
      <c r="AD76" s="498" t="s">
        <v>5296</v>
      </c>
      <c r="AE76" s="498"/>
      <c r="AF76" s="495"/>
    </row>
    <row r="77" spans="1:32" ht="45">
      <c r="A77" s="504" t="s">
        <v>4175</v>
      </c>
      <c r="B77" s="491">
        <v>68</v>
      </c>
      <c r="C77" s="492"/>
      <c r="D77" s="493" t="s">
        <v>4174</v>
      </c>
      <c r="E77" s="494" t="s">
        <v>5185</v>
      </c>
      <c r="F77" s="494" t="s">
        <v>5154</v>
      </c>
      <c r="G77" s="494">
        <v>2</v>
      </c>
      <c r="H77" s="494">
        <v>1.8</v>
      </c>
      <c r="I77" s="495" t="s">
        <v>429</v>
      </c>
      <c r="J77" s="495" t="s">
        <v>427</v>
      </c>
      <c r="K77" s="495" t="s">
        <v>427</v>
      </c>
      <c r="L77" s="495" t="s">
        <v>429</v>
      </c>
      <c r="M77" s="495" t="s">
        <v>5172</v>
      </c>
      <c r="N77" s="495" t="s">
        <v>5224</v>
      </c>
      <c r="O77" s="495" t="s">
        <v>5168</v>
      </c>
      <c r="P77" s="495"/>
      <c r="Q77" s="497">
        <v>8</v>
      </c>
      <c r="R77" s="497">
        <v>1</v>
      </c>
      <c r="S77" s="495"/>
      <c r="T77" s="496">
        <v>21.4</v>
      </c>
      <c r="U77" s="496">
        <v>41</v>
      </c>
      <c r="V77" s="496">
        <v>32.5</v>
      </c>
      <c r="W77" s="496">
        <v>34.5</v>
      </c>
      <c r="X77" s="497">
        <v>2</v>
      </c>
      <c r="Y77" s="495" t="s">
        <v>5268</v>
      </c>
      <c r="Z77" s="495" t="s">
        <v>5299</v>
      </c>
      <c r="AA77" s="495" t="s">
        <v>5300</v>
      </c>
      <c r="AB77" s="495" t="s">
        <v>5295</v>
      </c>
      <c r="AC77" s="495" t="s">
        <v>5296</v>
      </c>
      <c r="AD77" s="498" t="s">
        <v>5296</v>
      </c>
      <c r="AE77" s="498"/>
      <c r="AF77" s="495"/>
    </row>
    <row r="78" spans="1:32" ht="45">
      <c r="A78" s="504" t="s">
        <v>4177</v>
      </c>
      <c r="B78" s="491">
        <v>69</v>
      </c>
      <c r="C78" s="492"/>
      <c r="D78" s="493" t="s">
        <v>4176</v>
      </c>
      <c r="E78" s="494" t="s">
        <v>5185</v>
      </c>
      <c r="F78" s="494" t="s">
        <v>5154</v>
      </c>
      <c r="G78" s="494">
        <v>3</v>
      </c>
      <c r="H78" s="494">
        <v>2.7</v>
      </c>
      <c r="I78" s="495" t="s">
        <v>429</v>
      </c>
      <c r="J78" s="495" t="s">
        <v>427</v>
      </c>
      <c r="K78" s="495" t="s">
        <v>427</v>
      </c>
      <c r="L78" s="495" t="s">
        <v>429</v>
      </c>
      <c r="M78" s="495" t="s">
        <v>5232</v>
      </c>
      <c r="N78" s="495" t="s">
        <v>5224</v>
      </c>
      <c r="O78" s="495" t="s">
        <v>5168</v>
      </c>
      <c r="P78" s="495"/>
      <c r="Q78" s="497">
        <v>8</v>
      </c>
      <c r="R78" s="497">
        <v>1</v>
      </c>
      <c r="S78" s="495"/>
      <c r="T78" s="496">
        <v>21.4</v>
      </c>
      <c r="U78" s="496">
        <v>41</v>
      </c>
      <c r="V78" s="496">
        <v>32.5</v>
      </c>
      <c r="W78" s="496">
        <v>34.5</v>
      </c>
      <c r="X78" s="497">
        <v>2</v>
      </c>
      <c r="Y78" s="495" t="s">
        <v>5268</v>
      </c>
      <c r="Z78" s="495" t="s">
        <v>5299</v>
      </c>
      <c r="AA78" s="495" t="s">
        <v>5300</v>
      </c>
      <c r="AB78" s="495" t="s">
        <v>5295</v>
      </c>
      <c r="AC78" s="495" t="s">
        <v>5296</v>
      </c>
      <c r="AD78" s="498" t="s">
        <v>5296</v>
      </c>
      <c r="AE78" s="498"/>
      <c r="AF78" s="495"/>
    </row>
    <row r="79" spans="1:32" ht="45">
      <c r="A79" s="504" t="s">
        <v>4179</v>
      </c>
      <c r="B79" s="491">
        <v>70</v>
      </c>
      <c r="C79" s="492"/>
      <c r="D79" s="493" t="s">
        <v>4178</v>
      </c>
      <c r="E79" s="494" t="s">
        <v>5185</v>
      </c>
      <c r="F79" s="494" t="s">
        <v>5154</v>
      </c>
      <c r="G79" s="494">
        <v>5</v>
      </c>
      <c r="H79" s="494">
        <v>4.5</v>
      </c>
      <c r="I79" s="495" t="s">
        <v>429</v>
      </c>
      <c r="J79" s="495" t="s">
        <v>427</v>
      </c>
      <c r="K79" s="495" t="s">
        <v>427</v>
      </c>
      <c r="L79" s="495" t="s">
        <v>429</v>
      </c>
      <c r="M79" s="495" t="s">
        <v>5301</v>
      </c>
      <c r="N79" s="495" t="s">
        <v>5224</v>
      </c>
      <c r="O79" s="495" t="s">
        <v>5168</v>
      </c>
      <c r="P79" s="495"/>
      <c r="Q79" s="495"/>
      <c r="R79" s="495"/>
      <c r="S79" s="497">
        <v>1</v>
      </c>
      <c r="T79" s="496">
        <v>24.4</v>
      </c>
      <c r="U79" s="496">
        <v>54.2</v>
      </c>
      <c r="V79" s="496">
        <v>57.4</v>
      </c>
      <c r="W79" s="496">
        <v>75.5</v>
      </c>
      <c r="X79" s="497">
        <v>2</v>
      </c>
      <c r="Y79" s="495" t="s">
        <v>5268</v>
      </c>
      <c r="Z79" s="495" t="s">
        <v>5302</v>
      </c>
      <c r="AA79" s="495" t="s">
        <v>5303</v>
      </c>
      <c r="AB79" s="495" t="s">
        <v>5164</v>
      </c>
      <c r="AC79" s="495" t="s">
        <v>5165</v>
      </c>
      <c r="AD79" s="498" t="s">
        <v>5165</v>
      </c>
      <c r="AE79" s="498"/>
      <c r="AF79" s="495"/>
    </row>
    <row r="80" spans="1:32" ht="45">
      <c r="A80" s="504" t="s">
        <v>4181</v>
      </c>
      <c r="B80" s="491">
        <v>71</v>
      </c>
      <c r="C80" s="492"/>
      <c r="D80" s="493" t="s">
        <v>4180</v>
      </c>
      <c r="E80" s="494" t="s">
        <v>5185</v>
      </c>
      <c r="F80" s="494" t="s">
        <v>5154</v>
      </c>
      <c r="G80" s="494">
        <v>6</v>
      </c>
      <c r="H80" s="494">
        <v>5.4</v>
      </c>
      <c r="I80" s="495" t="s">
        <v>429</v>
      </c>
      <c r="J80" s="495" t="s">
        <v>427</v>
      </c>
      <c r="K80" s="495" t="s">
        <v>427</v>
      </c>
      <c r="L80" s="495" t="s">
        <v>429</v>
      </c>
      <c r="M80" s="495" t="s">
        <v>5301</v>
      </c>
      <c r="N80" s="495" t="s">
        <v>5224</v>
      </c>
      <c r="O80" s="495" t="s">
        <v>5168</v>
      </c>
      <c r="P80" s="495"/>
      <c r="Q80" s="495"/>
      <c r="R80" s="495"/>
      <c r="S80" s="497">
        <v>1</v>
      </c>
      <c r="T80" s="496">
        <v>24.4</v>
      </c>
      <c r="U80" s="496">
        <v>54.2</v>
      </c>
      <c r="V80" s="496">
        <v>57.4</v>
      </c>
      <c r="W80" s="496">
        <v>75.5</v>
      </c>
      <c r="X80" s="497">
        <v>2</v>
      </c>
      <c r="Y80" s="495" t="s">
        <v>5268</v>
      </c>
      <c r="Z80" s="495" t="s">
        <v>5302</v>
      </c>
      <c r="AA80" s="495" t="s">
        <v>5303</v>
      </c>
      <c r="AB80" s="495" t="s">
        <v>5164</v>
      </c>
      <c r="AC80" s="495" t="s">
        <v>5165</v>
      </c>
      <c r="AD80" s="498" t="s">
        <v>5165</v>
      </c>
      <c r="AE80" s="498"/>
      <c r="AF80" s="495"/>
    </row>
    <row r="81" spans="1:32" ht="45">
      <c r="A81" s="504" t="s">
        <v>4183</v>
      </c>
      <c r="B81" s="491">
        <v>72</v>
      </c>
      <c r="C81" s="492"/>
      <c r="D81" s="493" t="s">
        <v>4182</v>
      </c>
      <c r="E81" s="494" t="s">
        <v>5304</v>
      </c>
      <c r="F81" s="494" t="s">
        <v>5154</v>
      </c>
      <c r="G81" s="494">
        <v>1</v>
      </c>
      <c r="H81" s="494">
        <v>0.9</v>
      </c>
      <c r="I81" s="495" t="s">
        <v>429</v>
      </c>
      <c r="J81" s="495" t="s">
        <v>427</v>
      </c>
      <c r="K81" s="495" t="s">
        <v>426</v>
      </c>
      <c r="L81" s="495" t="s">
        <v>429</v>
      </c>
      <c r="M81" s="495" t="s">
        <v>5172</v>
      </c>
      <c r="N81" s="495" t="s">
        <v>5224</v>
      </c>
      <c r="O81" s="495" t="s">
        <v>5305</v>
      </c>
      <c r="P81" s="495"/>
      <c r="Q81" s="497">
        <v>6</v>
      </c>
      <c r="R81" s="495"/>
      <c r="S81" s="495"/>
      <c r="T81" s="496">
        <v>43.8</v>
      </c>
      <c r="U81" s="496">
        <v>45</v>
      </c>
      <c r="V81" s="496">
        <v>8.65</v>
      </c>
      <c r="W81" s="496">
        <v>16</v>
      </c>
      <c r="X81" s="497">
        <v>2</v>
      </c>
      <c r="Y81" s="495" t="s">
        <v>5268</v>
      </c>
      <c r="Z81" s="495" t="s">
        <v>5219</v>
      </c>
      <c r="AA81" s="495" t="s">
        <v>5297</v>
      </c>
      <c r="AB81" s="495" t="s">
        <v>5295</v>
      </c>
      <c r="AC81" s="495" t="s">
        <v>5296</v>
      </c>
      <c r="AD81" s="498" t="s">
        <v>5296</v>
      </c>
      <c r="AE81" s="498"/>
      <c r="AF81" s="495"/>
    </row>
    <row r="82" spans="1:32" ht="45">
      <c r="A82" s="504" t="s">
        <v>4185</v>
      </c>
      <c r="B82" s="491">
        <v>73</v>
      </c>
      <c r="C82" s="492"/>
      <c r="D82" s="493" t="s">
        <v>4184</v>
      </c>
      <c r="E82" s="494" t="s">
        <v>5304</v>
      </c>
      <c r="F82" s="494" t="s">
        <v>5154</v>
      </c>
      <c r="G82" s="494">
        <v>1.5</v>
      </c>
      <c r="H82" s="494">
        <v>1.35</v>
      </c>
      <c r="I82" s="495" t="s">
        <v>429</v>
      </c>
      <c r="J82" s="495" t="s">
        <v>427</v>
      </c>
      <c r="K82" s="495" t="s">
        <v>426</v>
      </c>
      <c r="L82" s="495" t="s">
        <v>429</v>
      </c>
      <c r="M82" s="495" t="s">
        <v>5172</v>
      </c>
      <c r="N82" s="495" t="s">
        <v>5224</v>
      </c>
      <c r="O82" s="495" t="s">
        <v>5305</v>
      </c>
      <c r="P82" s="495"/>
      <c r="Q82" s="497">
        <v>6</v>
      </c>
      <c r="R82" s="495"/>
      <c r="S82" s="495"/>
      <c r="T82" s="496">
        <v>43.8</v>
      </c>
      <c r="U82" s="496">
        <v>45</v>
      </c>
      <c r="V82" s="496">
        <v>8.65</v>
      </c>
      <c r="W82" s="496">
        <v>19</v>
      </c>
      <c r="X82" s="497">
        <v>2</v>
      </c>
      <c r="Y82" s="495" t="s">
        <v>5268</v>
      </c>
      <c r="Z82" s="495" t="s">
        <v>5234</v>
      </c>
      <c r="AA82" s="495" t="s">
        <v>5298</v>
      </c>
      <c r="AB82" s="495" t="s">
        <v>5295</v>
      </c>
      <c r="AC82" s="495" t="s">
        <v>5296</v>
      </c>
      <c r="AD82" s="498" t="s">
        <v>5296</v>
      </c>
      <c r="AE82" s="498"/>
      <c r="AF82" s="495"/>
    </row>
    <row r="83" spans="1:32" ht="45">
      <c r="A83" s="504" t="s">
        <v>4187</v>
      </c>
      <c r="B83" s="491">
        <v>74</v>
      </c>
      <c r="C83" s="492"/>
      <c r="D83" s="493" t="s">
        <v>4186</v>
      </c>
      <c r="E83" s="494" t="s">
        <v>5304</v>
      </c>
      <c r="F83" s="494" t="s">
        <v>5154</v>
      </c>
      <c r="G83" s="494">
        <v>2</v>
      </c>
      <c r="H83" s="494">
        <v>1.8</v>
      </c>
      <c r="I83" s="495" t="s">
        <v>429</v>
      </c>
      <c r="J83" s="495" t="s">
        <v>427</v>
      </c>
      <c r="K83" s="495" t="s">
        <v>426</v>
      </c>
      <c r="L83" s="495" t="s">
        <v>429</v>
      </c>
      <c r="M83" s="495" t="s">
        <v>5172</v>
      </c>
      <c r="N83" s="495" t="s">
        <v>5224</v>
      </c>
      <c r="O83" s="495" t="s">
        <v>5305</v>
      </c>
      <c r="P83" s="495"/>
      <c r="Q83" s="497">
        <v>8</v>
      </c>
      <c r="R83" s="497">
        <v>1</v>
      </c>
      <c r="S83" s="495"/>
      <c r="T83" s="496">
        <v>43.8</v>
      </c>
      <c r="U83" s="496">
        <v>60</v>
      </c>
      <c r="V83" s="496">
        <v>8.65</v>
      </c>
      <c r="W83" s="496">
        <v>29</v>
      </c>
      <c r="X83" s="497">
        <v>2</v>
      </c>
      <c r="Y83" s="495" t="s">
        <v>5268</v>
      </c>
      <c r="Z83" s="495" t="s">
        <v>5239</v>
      </c>
      <c r="AA83" s="495" t="s">
        <v>5306</v>
      </c>
      <c r="AB83" s="495" t="s">
        <v>5295</v>
      </c>
      <c r="AC83" s="495" t="s">
        <v>5296</v>
      </c>
      <c r="AD83" s="498" t="s">
        <v>5296</v>
      </c>
      <c r="AE83" s="498"/>
      <c r="AF83" s="495"/>
    </row>
    <row r="84" spans="1:32" ht="45">
      <c r="A84" s="504" t="s">
        <v>4189</v>
      </c>
      <c r="B84" s="491">
        <v>75</v>
      </c>
      <c r="C84" s="492"/>
      <c r="D84" s="493" t="s">
        <v>4188</v>
      </c>
      <c r="E84" s="494" t="s">
        <v>5304</v>
      </c>
      <c r="F84" s="494" t="s">
        <v>5154</v>
      </c>
      <c r="G84" s="494">
        <v>3</v>
      </c>
      <c r="H84" s="494">
        <v>2.7</v>
      </c>
      <c r="I84" s="495" t="s">
        <v>429</v>
      </c>
      <c r="J84" s="495" t="s">
        <v>427</v>
      </c>
      <c r="K84" s="495" t="s">
        <v>426</v>
      </c>
      <c r="L84" s="495" t="s">
        <v>429</v>
      </c>
      <c r="M84" s="495" t="s">
        <v>5232</v>
      </c>
      <c r="N84" s="495" t="s">
        <v>5224</v>
      </c>
      <c r="O84" s="495" t="s">
        <v>5305</v>
      </c>
      <c r="P84" s="495"/>
      <c r="Q84" s="497">
        <v>8</v>
      </c>
      <c r="R84" s="497">
        <v>1</v>
      </c>
      <c r="S84" s="495"/>
      <c r="T84" s="496">
        <v>43.8</v>
      </c>
      <c r="U84" s="496">
        <v>60</v>
      </c>
      <c r="V84" s="496">
        <v>8.65</v>
      </c>
      <c r="W84" s="496">
        <v>29.5</v>
      </c>
      <c r="X84" s="497">
        <v>2</v>
      </c>
      <c r="Y84" s="495" t="s">
        <v>5268</v>
      </c>
      <c r="Z84" s="495" t="s">
        <v>5239</v>
      </c>
      <c r="AA84" s="495" t="s">
        <v>5306</v>
      </c>
      <c r="AB84" s="495" t="s">
        <v>5295</v>
      </c>
      <c r="AC84" s="495" t="s">
        <v>5296</v>
      </c>
      <c r="AD84" s="498" t="s">
        <v>5296</v>
      </c>
      <c r="AE84" s="498"/>
      <c r="AF84" s="495"/>
    </row>
    <row r="85" spans="1:32" ht="22.5">
      <c r="A85" s="504" t="s">
        <v>3450</v>
      </c>
      <c r="B85" s="491">
        <v>76</v>
      </c>
      <c r="C85" s="492"/>
      <c r="D85" s="493">
        <v>68180</v>
      </c>
      <c r="E85" s="494" t="s">
        <v>5153</v>
      </c>
      <c r="F85" s="494" t="s">
        <v>5154</v>
      </c>
      <c r="G85" s="494">
        <v>0.7</v>
      </c>
      <c r="H85" s="494">
        <v>0.63</v>
      </c>
      <c r="I85" s="495" t="s">
        <v>429</v>
      </c>
      <c r="J85" s="495" t="s">
        <v>427</v>
      </c>
      <c r="K85" s="495" t="s">
        <v>427</v>
      </c>
      <c r="L85" s="495" t="s">
        <v>429</v>
      </c>
      <c r="M85" s="495" t="s">
        <v>5172</v>
      </c>
      <c r="N85" s="495" t="s">
        <v>5307</v>
      </c>
      <c r="O85" s="495" t="s">
        <v>5308</v>
      </c>
      <c r="P85" s="495"/>
      <c r="Q85" s="497">
        <v>6</v>
      </c>
      <c r="R85" s="495"/>
      <c r="S85" s="495"/>
      <c r="T85" s="496">
        <v>15.3</v>
      </c>
      <c r="U85" s="496">
        <v>44</v>
      </c>
      <c r="V85" s="496">
        <v>24.2</v>
      </c>
      <c r="W85" s="496">
        <v>12.32</v>
      </c>
      <c r="X85" s="497">
        <v>2</v>
      </c>
      <c r="Y85" s="495" t="s">
        <v>5156</v>
      </c>
      <c r="Z85" s="495" t="s">
        <v>5183</v>
      </c>
      <c r="AA85" s="495" t="s">
        <v>425</v>
      </c>
      <c r="AB85" s="495" t="s">
        <v>5295</v>
      </c>
      <c r="AC85" s="495" t="s">
        <v>5309</v>
      </c>
      <c r="AD85" s="498" t="s">
        <v>425</v>
      </c>
      <c r="AE85" s="498"/>
      <c r="AF85" s="495"/>
    </row>
    <row r="86" spans="1:32" ht="45">
      <c r="A86" s="504" t="s">
        <v>3452</v>
      </c>
      <c r="B86" s="491">
        <v>77</v>
      </c>
      <c r="C86" s="492"/>
      <c r="D86" s="493">
        <v>68181</v>
      </c>
      <c r="E86" s="494" t="s">
        <v>5153</v>
      </c>
      <c r="F86" s="494" t="s">
        <v>5154</v>
      </c>
      <c r="G86" s="494">
        <v>1</v>
      </c>
      <c r="H86" s="494">
        <v>0.9</v>
      </c>
      <c r="I86" s="495" t="s">
        <v>429</v>
      </c>
      <c r="J86" s="495" t="s">
        <v>427</v>
      </c>
      <c r="K86" s="495" t="s">
        <v>427</v>
      </c>
      <c r="L86" s="495" t="s">
        <v>429</v>
      </c>
      <c r="M86" s="495" t="s">
        <v>5172</v>
      </c>
      <c r="N86" s="495" t="s">
        <v>5307</v>
      </c>
      <c r="O86" s="495" t="s">
        <v>5308</v>
      </c>
      <c r="P86" s="495"/>
      <c r="Q86" s="497">
        <v>6</v>
      </c>
      <c r="R86" s="495"/>
      <c r="S86" s="495"/>
      <c r="T86" s="496">
        <v>15.3</v>
      </c>
      <c r="U86" s="496">
        <v>44</v>
      </c>
      <c r="V86" s="496">
        <v>24.2</v>
      </c>
      <c r="W86" s="496">
        <v>14.98</v>
      </c>
      <c r="X86" s="497">
        <v>2</v>
      </c>
      <c r="Y86" s="495" t="s">
        <v>5268</v>
      </c>
      <c r="Z86" s="495" t="s">
        <v>5310</v>
      </c>
      <c r="AA86" s="495" t="s">
        <v>5311</v>
      </c>
      <c r="AB86" s="495" t="s">
        <v>5295</v>
      </c>
      <c r="AC86" s="495" t="s">
        <v>5309</v>
      </c>
      <c r="AD86" s="498" t="s">
        <v>5296</v>
      </c>
      <c r="AE86" s="498" t="s">
        <v>5312</v>
      </c>
      <c r="AF86" s="495" t="s">
        <v>5313</v>
      </c>
    </row>
    <row r="87" spans="1:32" ht="45">
      <c r="A87" s="505" t="s">
        <v>5314</v>
      </c>
      <c r="B87" s="491">
        <v>78</v>
      </c>
      <c r="C87" s="503" t="s">
        <v>5315</v>
      </c>
      <c r="D87" s="493">
        <v>68182</v>
      </c>
      <c r="E87" s="494" t="s">
        <v>5176</v>
      </c>
      <c r="F87" s="494" t="s">
        <v>5154</v>
      </c>
      <c r="G87" s="494">
        <v>1</v>
      </c>
      <c r="H87" s="494">
        <v>0.9</v>
      </c>
      <c r="I87" s="495" t="s">
        <v>429</v>
      </c>
      <c r="J87" s="495" t="s">
        <v>427</v>
      </c>
      <c r="K87" s="495" t="s">
        <v>426</v>
      </c>
      <c r="L87" s="495" t="s">
        <v>429</v>
      </c>
      <c r="M87" s="495" t="s">
        <v>5172</v>
      </c>
      <c r="N87" s="495" t="s">
        <v>5307</v>
      </c>
      <c r="O87" s="495" t="s">
        <v>5316</v>
      </c>
      <c r="P87" s="495"/>
      <c r="Q87" s="497">
        <v>6</v>
      </c>
      <c r="R87" s="495"/>
      <c r="S87" s="495"/>
      <c r="T87" s="496">
        <v>43.8</v>
      </c>
      <c r="U87" s="496">
        <v>48.3</v>
      </c>
      <c r="V87" s="496">
        <v>8.65</v>
      </c>
      <c r="W87" s="496">
        <v>17.88</v>
      </c>
      <c r="X87" s="497">
        <v>2</v>
      </c>
      <c r="Y87" s="495" t="s">
        <v>5268</v>
      </c>
      <c r="Z87" s="495" t="s">
        <v>5310</v>
      </c>
      <c r="AA87" s="495" t="s">
        <v>5311</v>
      </c>
      <c r="AB87" s="495" t="s">
        <v>5295</v>
      </c>
      <c r="AC87" s="495" t="s">
        <v>5309</v>
      </c>
      <c r="AD87" s="498" t="s">
        <v>5296</v>
      </c>
      <c r="AE87" s="498"/>
      <c r="AF87" s="495"/>
    </row>
    <row r="88" spans="1:32" ht="45">
      <c r="A88" s="504" t="s">
        <v>3453</v>
      </c>
      <c r="B88" s="491">
        <v>79</v>
      </c>
      <c r="C88" s="492"/>
      <c r="D88" s="493">
        <v>68183</v>
      </c>
      <c r="E88" s="494" t="s">
        <v>5153</v>
      </c>
      <c r="F88" s="494" t="s">
        <v>5154</v>
      </c>
      <c r="G88" s="494">
        <v>1.5</v>
      </c>
      <c r="H88" s="494">
        <v>1.35</v>
      </c>
      <c r="I88" s="495" t="s">
        <v>429</v>
      </c>
      <c r="J88" s="495" t="s">
        <v>427</v>
      </c>
      <c r="K88" s="495" t="s">
        <v>427</v>
      </c>
      <c r="L88" s="495" t="s">
        <v>429</v>
      </c>
      <c r="M88" s="495" t="s">
        <v>5172</v>
      </c>
      <c r="N88" s="495" t="s">
        <v>5307</v>
      </c>
      <c r="O88" s="495" t="s">
        <v>5308</v>
      </c>
      <c r="P88" s="495"/>
      <c r="Q88" s="497">
        <v>6</v>
      </c>
      <c r="R88" s="495"/>
      <c r="S88" s="495"/>
      <c r="T88" s="496">
        <v>15.3</v>
      </c>
      <c r="U88" s="496">
        <v>49</v>
      </c>
      <c r="V88" s="496">
        <v>24.2</v>
      </c>
      <c r="W88" s="496">
        <v>17.64</v>
      </c>
      <c r="X88" s="497">
        <v>2</v>
      </c>
      <c r="Y88" s="495" t="s">
        <v>5268</v>
      </c>
      <c r="Z88" s="495" t="s">
        <v>5219</v>
      </c>
      <c r="AA88" s="495" t="s">
        <v>5311</v>
      </c>
      <c r="AB88" s="495" t="s">
        <v>5317</v>
      </c>
      <c r="AC88" s="495" t="s">
        <v>370</v>
      </c>
      <c r="AD88" s="498" t="s">
        <v>370</v>
      </c>
      <c r="AE88" s="498"/>
      <c r="AF88" s="495"/>
    </row>
    <row r="89" spans="1:32" ht="45">
      <c r="A89" s="505" t="s">
        <v>5318</v>
      </c>
      <c r="B89" s="491">
        <v>80</v>
      </c>
      <c r="C89" s="503" t="s">
        <v>5315</v>
      </c>
      <c r="D89" s="493">
        <v>68184</v>
      </c>
      <c r="E89" s="494" t="s">
        <v>5176</v>
      </c>
      <c r="F89" s="494" t="s">
        <v>5154</v>
      </c>
      <c r="G89" s="494">
        <v>1.5</v>
      </c>
      <c r="H89" s="494">
        <v>1.35</v>
      </c>
      <c r="I89" s="495" t="s">
        <v>429</v>
      </c>
      <c r="J89" s="495" t="s">
        <v>427</v>
      </c>
      <c r="K89" s="495" t="s">
        <v>426</v>
      </c>
      <c r="L89" s="495" t="s">
        <v>429</v>
      </c>
      <c r="M89" s="495" t="s">
        <v>5172</v>
      </c>
      <c r="N89" s="495" t="s">
        <v>5307</v>
      </c>
      <c r="O89" s="495" t="s">
        <v>5316</v>
      </c>
      <c r="P89" s="495"/>
      <c r="Q89" s="497">
        <v>6</v>
      </c>
      <c r="R89" s="495"/>
      <c r="S89" s="495"/>
      <c r="T89" s="496">
        <v>43.8</v>
      </c>
      <c r="U89" s="496">
        <v>48.3</v>
      </c>
      <c r="V89" s="496">
        <v>8.65</v>
      </c>
      <c r="W89" s="496">
        <v>20.239999999999998</v>
      </c>
      <c r="X89" s="497">
        <v>2</v>
      </c>
      <c r="Y89" s="495" t="s">
        <v>5268</v>
      </c>
      <c r="Z89" s="495" t="s">
        <v>5219</v>
      </c>
      <c r="AA89" s="495" t="s">
        <v>5311</v>
      </c>
      <c r="AB89" s="495" t="s">
        <v>5317</v>
      </c>
      <c r="AC89" s="495" t="s">
        <v>370</v>
      </c>
      <c r="AD89" s="498" t="s">
        <v>370</v>
      </c>
      <c r="AE89" s="498"/>
      <c r="AF89" s="495"/>
    </row>
    <row r="90" spans="1:32" ht="45">
      <c r="A90" s="505" t="s">
        <v>5319</v>
      </c>
      <c r="B90" s="491">
        <v>81</v>
      </c>
      <c r="C90" s="503" t="s">
        <v>5320</v>
      </c>
      <c r="D90" s="493">
        <v>68400</v>
      </c>
      <c r="E90" s="494" t="s">
        <v>5176</v>
      </c>
      <c r="F90" s="494" t="s">
        <v>5154</v>
      </c>
      <c r="G90" s="494">
        <v>2.2000000000000002</v>
      </c>
      <c r="H90" s="494">
        <v>1.98</v>
      </c>
      <c r="I90" s="495" t="s">
        <v>429</v>
      </c>
      <c r="J90" s="495" t="s">
        <v>427</v>
      </c>
      <c r="K90" s="495" t="s">
        <v>429</v>
      </c>
      <c r="L90" s="495" t="s">
        <v>429</v>
      </c>
      <c r="M90" s="495" t="s">
        <v>5232</v>
      </c>
      <c r="N90" s="495" t="s">
        <v>5321</v>
      </c>
      <c r="O90" s="495" t="s">
        <v>5275</v>
      </c>
      <c r="P90" s="495"/>
      <c r="Q90" s="497">
        <v>8</v>
      </c>
      <c r="R90" s="497">
        <v>1</v>
      </c>
      <c r="S90" s="495"/>
      <c r="T90" s="496">
        <v>44</v>
      </c>
      <c r="U90" s="496">
        <v>49</v>
      </c>
      <c r="V90" s="496">
        <v>13.1</v>
      </c>
      <c r="W90" s="496">
        <v>30.8</v>
      </c>
      <c r="X90" s="497">
        <v>2</v>
      </c>
      <c r="Y90" s="495" t="s">
        <v>5268</v>
      </c>
      <c r="Z90" s="495" t="s">
        <v>5322</v>
      </c>
      <c r="AA90" s="495" t="s">
        <v>5277</v>
      </c>
      <c r="AB90" s="495" t="s">
        <v>5164</v>
      </c>
      <c r="AC90" s="495" t="s">
        <v>370</v>
      </c>
      <c r="AD90" s="498" t="s">
        <v>5167</v>
      </c>
      <c r="AE90" s="498"/>
      <c r="AF90" s="495"/>
    </row>
    <row r="91" spans="1:32" ht="45">
      <c r="A91" s="505" t="s">
        <v>5323</v>
      </c>
      <c r="B91" s="491">
        <v>82</v>
      </c>
      <c r="C91" s="503" t="s">
        <v>5320</v>
      </c>
      <c r="D91" s="493">
        <v>68401</v>
      </c>
      <c r="E91" s="494" t="s">
        <v>5176</v>
      </c>
      <c r="F91" s="494" t="s">
        <v>5154</v>
      </c>
      <c r="G91" s="494">
        <v>2.2000000000000002</v>
      </c>
      <c r="H91" s="494">
        <v>1.98</v>
      </c>
      <c r="I91" s="495" t="s">
        <v>429</v>
      </c>
      <c r="J91" s="495" t="s">
        <v>427</v>
      </c>
      <c r="K91" s="495" t="s">
        <v>426</v>
      </c>
      <c r="L91" s="495" t="s">
        <v>429</v>
      </c>
      <c r="M91" s="495" t="s">
        <v>5232</v>
      </c>
      <c r="N91" s="495" t="s">
        <v>5321</v>
      </c>
      <c r="O91" s="495" t="s">
        <v>5275</v>
      </c>
      <c r="P91" s="495"/>
      <c r="Q91" s="497">
        <v>8</v>
      </c>
      <c r="R91" s="497">
        <v>1</v>
      </c>
      <c r="S91" s="495"/>
      <c r="T91" s="496">
        <v>44</v>
      </c>
      <c r="U91" s="496">
        <v>64</v>
      </c>
      <c r="V91" s="496">
        <v>8.6999999999999993</v>
      </c>
      <c r="W91" s="496">
        <v>30.5</v>
      </c>
      <c r="X91" s="497">
        <v>2</v>
      </c>
      <c r="Y91" s="495" t="s">
        <v>5268</v>
      </c>
      <c r="Z91" s="495" t="s">
        <v>5322</v>
      </c>
      <c r="AA91" s="495" t="s">
        <v>5277</v>
      </c>
      <c r="AB91" s="495" t="s">
        <v>5164</v>
      </c>
      <c r="AC91" s="495" t="s">
        <v>370</v>
      </c>
      <c r="AD91" s="498" t="s">
        <v>5167</v>
      </c>
      <c r="AE91" s="498"/>
      <c r="AF91" s="495"/>
    </row>
    <row r="92" spans="1:32" ht="45">
      <c r="A92" s="505" t="s">
        <v>5324</v>
      </c>
      <c r="B92" s="491">
        <v>83</v>
      </c>
      <c r="C92" s="503" t="s">
        <v>5320</v>
      </c>
      <c r="D92" s="493">
        <v>68407</v>
      </c>
      <c r="E92" s="494" t="s">
        <v>5176</v>
      </c>
      <c r="F92" s="494" t="s">
        <v>5154</v>
      </c>
      <c r="G92" s="494">
        <v>2.2000000000000002</v>
      </c>
      <c r="H92" s="494">
        <v>1.98</v>
      </c>
      <c r="I92" s="495" t="s">
        <v>429</v>
      </c>
      <c r="J92" s="495" t="s">
        <v>427</v>
      </c>
      <c r="K92" s="495" t="s">
        <v>426</v>
      </c>
      <c r="L92" s="495" t="s">
        <v>426</v>
      </c>
      <c r="M92" s="495" t="s">
        <v>5232</v>
      </c>
      <c r="N92" s="495" t="s">
        <v>5321</v>
      </c>
      <c r="O92" s="506" t="s">
        <v>370</v>
      </c>
      <c r="P92" s="497">
        <v>4</v>
      </c>
      <c r="Q92" s="497">
        <v>8</v>
      </c>
      <c r="R92" s="497">
        <v>1</v>
      </c>
      <c r="S92" s="495"/>
      <c r="T92" s="496">
        <v>44</v>
      </c>
      <c r="U92" s="496">
        <v>49</v>
      </c>
      <c r="V92" s="496">
        <v>13.1</v>
      </c>
      <c r="W92" s="496">
        <v>32.15</v>
      </c>
      <c r="X92" s="497">
        <v>2</v>
      </c>
      <c r="Y92" s="495" t="s">
        <v>5268</v>
      </c>
      <c r="Z92" s="495" t="s">
        <v>5322</v>
      </c>
      <c r="AA92" s="495" t="s">
        <v>5277</v>
      </c>
      <c r="AB92" s="495" t="s">
        <v>5164</v>
      </c>
      <c r="AC92" s="495" t="s">
        <v>370</v>
      </c>
      <c r="AD92" s="498" t="s">
        <v>5167</v>
      </c>
      <c r="AE92" s="498"/>
      <c r="AF92" s="495"/>
    </row>
    <row r="93" spans="1:32" ht="45">
      <c r="A93" s="505" t="s">
        <v>5325</v>
      </c>
      <c r="B93" s="491">
        <v>84</v>
      </c>
      <c r="C93" s="503" t="s">
        <v>5320</v>
      </c>
      <c r="D93" s="493">
        <v>68409</v>
      </c>
      <c r="E93" s="494" t="s">
        <v>5176</v>
      </c>
      <c r="F93" s="494" t="s">
        <v>5154</v>
      </c>
      <c r="G93" s="494">
        <v>2.2000000000000002</v>
      </c>
      <c r="H93" s="494">
        <v>1.98</v>
      </c>
      <c r="I93" s="495" t="s">
        <v>429</v>
      </c>
      <c r="J93" s="495" t="s">
        <v>427</v>
      </c>
      <c r="K93" s="495" t="s">
        <v>426</v>
      </c>
      <c r="L93" s="495" t="s">
        <v>426</v>
      </c>
      <c r="M93" s="495" t="s">
        <v>5232</v>
      </c>
      <c r="N93" s="495" t="s">
        <v>5321</v>
      </c>
      <c r="O93" s="506" t="s">
        <v>370</v>
      </c>
      <c r="P93" s="495"/>
      <c r="Q93" s="497">
        <v>14</v>
      </c>
      <c r="R93" s="497">
        <v>1</v>
      </c>
      <c r="S93" s="495"/>
      <c r="T93" s="496">
        <v>44</v>
      </c>
      <c r="U93" s="496">
        <v>49</v>
      </c>
      <c r="V93" s="496">
        <v>13.1</v>
      </c>
      <c r="W93" s="496">
        <v>34</v>
      </c>
      <c r="X93" s="497">
        <v>2</v>
      </c>
      <c r="Y93" s="495" t="s">
        <v>5268</v>
      </c>
      <c r="Z93" s="495" t="s">
        <v>5322</v>
      </c>
      <c r="AA93" s="495" t="s">
        <v>5277</v>
      </c>
      <c r="AB93" s="495" t="s">
        <v>5164</v>
      </c>
      <c r="AC93" s="495" t="s">
        <v>370</v>
      </c>
      <c r="AD93" s="498" t="s">
        <v>5167</v>
      </c>
      <c r="AE93" s="498"/>
      <c r="AF93" s="495"/>
    </row>
    <row r="94" spans="1:32" ht="45">
      <c r="A94" s="505" t="s">
        <v>5326</v>
      </c>
      <c r="B94" s="491">
        <v>85</v>
      </c>
      <c r="C94" s="503" t="s">
        <v>5320</v>
      </c>
      <c r="D94" s="493">
        <v>68410</v>
      </c>
      <c r="E94" s="494" t="s">
        <v>5176</v>
      </c>
      <c r="F94" s="494" t="s">
        <v>5154</v>
      </c>
      <c r="G94" s="494">
        <v>2.2000000000000002</v>
      </c>
      <c r="H94" s="494">
        <v>1.98</v>
      </c>
      <c r="I94" s="495" t="s">
        <v>429</v>
      </c>
      <c r="J94" s="495" t="s">
        <v>427</v>
      </c>
      <c r="K94" s="495" t="s">
        <v>426</v>
      </c>
      <c r="L94" s="495" t="s">
        <v>426</v>
      </c>
      <c r="M94" s="495" t="s">
        <v>5301</v>
      </c>
      <c r="N94" s="495" t="s">
        <v>5321</v>
      </c>
      <c r="O94" s="506" t="s">
        <v>370</v>
      </c>
      <c r="P94" s="495"/>
      <c r="Q94" s="497">
        <v>8</v>
      </c>
      <c r="R94" s="497">
        <v>1</v>
      </c>
      <c r="S94" s="497">
        <v>1</v>
      </c>
      <c r="T94" s="496">
        <v>44</v>
      </c>
      <c r="U94" s="496">
        <v>49</v>
      </c>
      <c r="V94" s="496">
        <v>13.1</v>
      </c>
      <c r="W94" s="496">
        <v>32.4</v>
      </c>
      <c r="X94" s="497">
        <v>2</v>
      </c>
      <c r="Y94" s="495" t="s">
        <v>5268</v>
      </c>
      <c r="Z94" s="495" t="s">
        <v>5322</v>
      </c>
      <c r="AA94" s="495" t="s">
        <v>5277</v>
      </c>
      <c r="AB94" s="495" t="s">
        <v>5164</v>
      </c>
      <c r="AC94" s="495" t="s">
        <v>370</v>
      </c>
      <c r="AD94" s="498" t="s">
        <v>5167</v>
      </c>
      <c r="AE94" s="498"/>
      <c r="AF94" s="495"/>
    </row>
    <row r="95" spans="1:32" ht="45">
      <c r="A95" s="505" t="s">
        <v>5327</v>
      </c>
      <c r="B95" s="491">
        <v>86</v>
      </c>
      <c r="C95" s="503" t="s">
        <v>5328</v>
      </c>
      <c r="D95" s="493">
        <v>68188</v>
      </c>
      <c r="E95" s="507" t="s">
        <v>5329</v>
      </c>
      <c r="F95" s="494" t="s">
        <v>5154</v>
      </c>
      <c r="G95" s="494">
        <v>1.5</v>
      </c>
      <c r="H95" s="494">
        <v>1.35</v>
      </c>
      <c r="I95" s="495" t="s">
        <v>429</v>
      </c>
      <c r="J95" s="495" t="s">
        <v>427</v>
      </c>
      <c r="K95" s="495" t="s">
        <v>426</v>
      </c>
      <c r="L95" s="495" t="s">
        <v>429</v>
      </c>
      <c r="M95" s="495" t="s">
        <v>5172</v>
      </c>
      <c r="N95" s="495" t="s">
        <v>5321</v>
      </c>
      <c r="O95" s="495" t="s">
        <v>5308</v>
      </c>
      <c r="P95" s="495"/>
      <c r="Q95" s="497">
        <v>6</v>
      </c>
      <c r="R95" s="495"/>
      <c r="S95" s="495"/>
      <c r="T95" s="496">
        <v>43.8</v>
      </c>
      <c r="U95" s="496">
        <v>48.3</v>
      </c>
      <c r="V95" s="496">
        <v>8.65</v>
      </c>
      <c r="W95" s="496">
        <v>18</v>
      </c>
      <c r="X95" s="497">
        <v>2</v>
      </c>
      <c r="Y95" s="495" t="s">
        <v>5268</v>
      </c>
      <c r="Z95" s="495" t="s">
        <v>5219</v>
      </c>
      <c r="AA95" s="495" t="s">
        <v>5311</v>
      </c>
      <c r="AB95" s="495" t="s">
        <v>5317</v>
      </c>
      <c r="AC95" s="495" t="s">
        <v>370</v>
      </c>
      <c r="AD95" s="498" t="s">
        <v>370</v>
      </c>
      <c r="AE95" s="498"/>
      <c r="AF95" s="495"/>
    </row>
    <row r="96" spans="1:32" ht="67.5">
      <c r="A96" s="508" t="s">
        <v>5330</v>
      </c>
      <c r="B96" s="491">
        <v>87</v>
      </c>
      <c r="C96" s="503" t="s">
        <v>5320</v>
      </c>
      <c r="D96" s="509">
        <v>68411</v>
      </c>
      <c r="E96" s="510" t="s">
        <v>5176</v>
      </c>
      <c r="F96" s="510" t="s">
        <v>5154</v>
      </c>
      <c r="G96" s="510">
        <v>2.2000000000000002</v>
      </c>
      <c r="H96" s="510">
        <v>1.98</v>
      </c>
      <c r="I96" s="511" t="s">
        <v>426</v>
      </c>
      <c r="J96" s="511" t="s">
        <v>427</v>
      </c>
      <c r="K96" s="511" t="s">
        <v>426</v>
      </c>
      <c r="L96" s="495" t="s">
        <v>429</v>
      </c>
      <c r="M96" s="511" t="s">
        <v>5232</v>
      </c>
      <c r="N96" s="495" t="s">
        <v>5331</v>
      </c>
      <c r="O96" s="495" t="s">
        <v>5332</v>
      </c>
      <c r="P96" s="511"/>
      <c r="Q96" s="512">
        <v>8</v>
      </c>
      <c r="R96" s="512">
        <v>1</v>
      </c>
      <c r="S96" s="511"/>
      <c r="T96" s="496">
        <v>44</v>
      </c>
      <c r="U96" s="496">
        <v>64</v>
      </c>
      <c r="V96" s="496">
        <v>8.6999999999999993</v>
      </c>
      <c r="W96" s="513">
        <v>30.5</v>
      </c>
      <c r="X96" s="512">
        <v>2</v>
      </c>
      <c r="Y96" s="511" t="s">
        <v>5268</v>
      </c>
      <c r="Z96" s="495" t="s">
        <v>5322</v>
      </c>
      <c r="AA96" s="495" t="s">
        <v>5277</v>
      </c>
      <c r="AB96" s="495" t="s">
        <v>5164</v>
      </c>
      <c r="AC96" s="495" t="s">
        <v>370</v>
      </c>
      <c r="AD96" s="498" t="s">
        <v>5167</v>
      </c>
      <c r="AE96" s="498"/>
      <c r="AF96" s="495"/>
    </row>
    <row r="97" spans="1:32" ht="45">
      <c r="A97" s="505" t="s">
        <v>5333</v>
      </c>
      <c r="B97" s="491">
        <v>88</v>
      </c>
      <c r="C97" s="503" t="s">
        <v>5320</v>
      </c>
      <c r="D97" s="493">
        <v>68402</v>
      </c>
      <c r="E97" s="494" t="s">
        <v>5176</v>
      </c>
      <c r="F97" s="494" t="s">
        <v>5154</v>
      </c>
      <c r="G97" s="494">
        <v>3</v>
      </c>
      <c r="H97" s="494">
        <v>2.7</v>
      </c>
      <c r="I97" s="495" t="s">
        <v>429</v>
      </c>
      <c r="J97" s="495" t="s">
        <v>427</v>
      </c>
      <c r="K97" s="495" t="s">
        <v>429</v>
      </c>
      <c r="L97" s="495" t="s">
        <v>429</v>
      </c>
      <c r="M97" s="495" t="s">
        <v>5232</v>
      </c>
      <c r="N97" s="495" t="s">
        <v>5321</v>
      </c>
      <c r="O97" s="506" t="s">
        <v>370</v>
      </c>
      <c r="P97" s="495"/>
      <c r="Q97" s="497">
        <v>8</v>
      </c>
      <c r="R97" s="497">
        <v>1</v>
      </c>
      <c r="S97" s="495"/>
      <c r="T97" s="496">
        <v>44</v>
      </c>
      <c r="U97" s="496">
        <v>49</v>
      </c>
      <c r="V97" s="496">
        <v>13.1</v>
      </c>
      <c r="W97" s="496">
        <v>30.8</v>
      </c>
      <c r="X97" s="497">
        <v>2</v>
      </c>
      <c r="Y97" s="495" t="s">
        <v>5268</v>
      </c>
      <c r="Z97" s="495" t="s">
        <v>5239</v>
      </c>
      <c r="AA97" s="495" t="s">
        <v>5277</v>
      </c>
      <c r="AB97" s="495" t="s">
        <v>5164</v>
      </c>
      <c r="AC97" s="495" t="s">
        <v>5167</v>
      </c>
      <c r="AD97" s="498" t="s">
        <v>5167</v>
      </c>
      <c r="AE97" s="498"/>
      <c r="AF97" s="495"/>
    </row>
    <row r="98" spans="1:32" ht="45">
      <c r="A98" s="505" t="s">
        <v>5334</v>
      </c>
      <c r="B98" s="491">
        <v>89</v>
      </c>
      <c r="C98" s="503" t="s">
        <v>5320</v>
      </c>
      <c r="D98" s="493">
        <v>68403</v>
      </c>
      <c r="E98" s="494" t="s">
        <v>5176</v>
      </c>
      <c r="F98" s="494" t="s">
        <v>5154</v>
      </c>
      <c r="G98" s="494">
        <v>3</v>
      </c>
      <c r="H98" s="494">
        <v>2.7</v>
      </c>
      <c r="I98" s="495" t="s">
        <v>429</v>
      </c>
      <c r="J98" s="495" t="s">
        <v>427</v>
      </c>
      <c r="K98" s="495" t="s">
        <v>426</v>
      </c>
      <c r="L98" s="495" t="s">
        <v>429</v>
      </c>
      <c r="M98" s="495" t="s">
        <v>5232</v>
      </c>
      <c r="N98" s="495" t="s">
        <v>5321</v>
      </c>
      <c r="O98" s="506" t="s">
        <v>370</v>
      </c>
      <c r="P98" s="495"/>
      <c r="Q98" s="497">
        <v>8</v>
      </c>
      <c r="R98" s="497">
        <v>1</v>
      </c>
      <c r="S98" s="495"/>
      <c r="T98" s="496">
        <v>44</v>
      </c>
      <c r="U98" s="496">
        <v>64</v>
      </c>
      <c r="V98" s="496">
        <v>8.6999999999999993</v>
      </c>
      <c r="W98" s="496">
        <v>30.5</v>
      </c>
      <c r="X98" s="497">
        <v>2</v>
      </c>
      <c r="Y98" s="495" t="s">
        <v>5268</v>
      </c>
      <c r="Z98" s="495" t="s">
        <v>5239</v>
      </c>
      <c r="AA98" s="495" t="s">
        <v>5277</v>
      </c>
      <c r="AB98" s="495" t="s">
        <v>5164</v>
      </c>
      <c r="AC98" s="495" t="s">
        <v>5167</v>
      </c>
      <c r="AD98" s="498" t="s">
        <v>5167</v>
      </c>
      <c r="AE98" s="498"/>
      <c r="AF98" s="495"/>
    </row>
    <row r="99" spans="1:32" ht="101.25">
      <c r="A99" s="505" t="s">
        <v>5335</v>
      </c>
      <c r="B99" s="491">
        <v>90</v>
      </c>
      <c r="C99" s="503" t="s">
        <v>5320</v>
      </c>
      <c r="D99" s="493">
        <v>68404</v>
      </c>
      <c r="E99" s="494" t="s">
        <v>5176</v>
      </c>
      <c r="F99" s="494" t="s">
        <v>5154</v>
      </c>
      <c r="G99" s="494">
        <v>3</v>
      </c>
      <c r="H99" s="494">
        <v>2.4</v>
      </c>
      <c r="I99" s="495" t="s">
        <v>429</v>
      </c>
      <c r="J99" s="495" t="s">
        <v>427</v>
      </c>
      <c r="K99" s="495" t="s">
        <v>426</v>
      </c>
      <c r="L99" s="495" t="s">
        <v>429</v>
      </c>
      <c r="M99" s="495" t="s">
        <v>5232</v>
      </c>
      <c r="N99" s="495" t="s">
        <v>5321</v>
      </c>
      <c r="O99" s="495" t="s">
        <v>5275</v>
      </c>
      <c r="P99" s="495"/>
      <c r="Q99" s="497">
        <v>8</v>
      </c>
      <c r="R99" s="497">
        <v>1</v>
      </c>
      <c r="S99" s="497"/>
      <c r="T99" s="496">
        <v>44</v>
      </c>
      <c r="U99" s="496">
        <v>49</v>
      </c>
      <c r="V99" s="496">
        <v>13.1</v>
      </c>
      <c r="W99" s="496">
        <v>17.5</v>
      </c>
      <c r="X99" s="497">
        <v>2</v>
      </c>
      <c r="Y99" s="495" t="s">
        <v>5336</v>
      </c>
      <c r="Z99" s="495" t="s">
        <v>5239</v>
      </c>
      <c r="AA99" s="495" t="s">
        <v>5277</v>
      </c>
      <c r="AB99" s="495" t="s">
        <v>5164</v>
      </c>
      <c r="AC99" s="495" t="s">
        <v>5167</v>
      </c>
      <c r="AD99" s="498" t="s">
        <v>5167</v>
      </c>
      <c r="AE99" s="498"/>
      <c r="AF99" s="495"/>
    </row>
    <row r="100" spans="1:32" ht="67.5">
      <c r="A100" s="505" t="s">
        <v>5337</v>
      </c>
      <c r="B100" s="491">
        <v>91</v>
      </c>
      <c r="C100" s="503" t="s">
        <v>5320</v>
      </c>
      <c r="D100" s="493">
        <v>68417</v>
      </c>
      <c r="E100" s="494" t="s">
        <v>5176</v>
      </c>
      <c r="F100" s="494" t="s">
        <v>5154</v>
      </c>
      <c r="G100" s="494">
        <v>3</v>
      </c>
      <c r="H100" s="494" t="s">
        <v>5338</v>
      </c>
      <c r="I100" s="495" t="s">
        <v>426</v>
      </c>
      <c r="J100" s="495" t="s">
        <v>427</v>
      </c>
      <c r="K100" s="495" t="s">
        <v>426</v>
      </c>
      <c r="L100" s="495" t="s">
        <v>429</v>
      </c>
      <c r="M100" s="495" t="s">
        <v>5232</v>
      </c>
      <c r="N100" s="495" t="s">
        <v>5331</v>
      </c>
      <c r="O100" s="506" t="s">
        <v>370</v>
      </c>
      <c r="P100" s="495"/>
      <c r="Q100" s="497">
        <v>8</v>
      </c>
      <c r="R100" s="497">
        <v>1</v>
      </c>
      <c r="S100" s="497"/>
      <c r="T100" s="496">
        <v>44</v>
      </c>
      <c r="U100" s="496">
        <v>64</v>
      </c>
      <c r="V100" s="496">
        <v>8.6999999999999993</v>
      </c>
      <c r="W100" s="496">
        <v>30.5</v>
      </c>
      <c r="X100" s="497">
        <v>2</v>
      </c>
      <c r="Y100" s="495" t="s">
        <v>5339</v>
      </c>
      <c r="Z100" s="495" t="s">
        <v>5239</v>
      </c>
      <c r="AA100" s="495" t="s">
        <v>5277</v>
      </c>
      <c r="AB100" s="495" t="s">
        <v>5164</v>
      </c>
      <c r="AC100" s="495" t="s">
        <v>5167</v>
      </c>
      <c r="AD100" s="498" t="s">
        <v>5167</v>
      </c>
      <c r="AE100" s="498"/>
      <c r="AF100" s="495"/>
    </row>
    <row r="101" spans="1:32" ht="67.5">
      <c r="A101" s="505" t="s">
        <v>5340</v>
      </c>
      <c r="B101" s="491">
        <v>92</v>
      </c>
      <c r="C101" s="503" t="s">
        <v>5320</v>
      </c>
      <c r="D101" s="493">
        <v>68413</v>
      </c>
      <c r="E101" s="494" t="s">
        <v>5176</v>
      </c>
      <c r="F101" s="494" t="s">
        <v>5154</v>
      </c>
      <c r="G101" s="494">
        <v>3</v>
      </c>
      <c r="H101" s="494" t="s">
        <v>5338</v>
      </c>
      <c r="I101" s="495" t="s">
        <v>429</v>
      </c>
      <c r="J101" s="495" t="s">
        <v>427</v>
      </c>
      <c r="K101" s="495" t="s">
        <v>426</v>
      </c>
      <c r="L101" s="495" t="s">
        <v>429</v>
      </c>
      <c r="M101" s="495" t="s">
        <v>5232</v>
      </c>
      <c r="N101" s="495" t="s">
        <v>5321</v>
      </c>
      <c r="O101" s="506" t="s">
        <v>370</v>
      </c>
      <c r="P101" s="497">
        <v>4</v>
      </c>
      <c r="Q101" s="497">
        <v>8</v>
      </c>
      <c r="R101" s="497">
        <v>1</v>
      </c>
      <c r="S101" s="497"/>
      <c r="T101" s="496">
        <v>44</v>
      </c>
      <c r="U101" s="496">
        <v>49</v>
      </c>
      <c r="V101" s="496">
        <v>13.1</v>
      </c>
      <c r="W101" s="496">
        <v>30</v>
      </c>
      <c r="X101" s="497">
        <v>2</v>
      </c>
      <c r="Y101" s="495" t="s">
        <v>5339</v>
      </c>
      <c r="Z101" s="495" t="s">
        <v>5239</v>
      </c>
      <c r="AA101" s="495" t="s">
        <v>5277</v>
      </c>
      <c r="AB101" s="495" t="s">
        <v>5164</v>
      </c>
      <c r="AC101" s="495" t="s">
        <v>5167</v>
      </c>
      <c r="AD101" s="498" t="s">
        <v>5167</v>
      </c>
      <c r="AE101" s="498"/>
      <c r="AF101" s="495"/>
    </row>
    <row r="102" spans="1:32" ht="67.5">
      <c r="A102" s="505" t="s">
        <v>5341</v>
      </c>
      <c r="B102" s="491">
        <v>93</v>
      </c>
      <c r="C102" s="503" t="s">
        <v>5320</v>
      </c>
      <c r="D102" s="493">
        <v>68415</v>
      </c>
      <c r="E102" s="494" t="s">
        <v>5176</v>
      </c>
      <c r="F102" s="494" t="s">
        <v>5154</v>
      </c>
      <c r="G102" s="494">
        <v>3</v>
      </c>
      <c r="H102" s="494" t="s">
        <v>5338</v>
      </c>
      <c r="I102" s="495" t="s">
        <v>429</v>
      </c>
      <c r="J102" s="495" t="s">
        <v>427</v>
      </c>
      <c r="K102" s="495" t="s">
        <v>426</v>
      </c>
      <c r="L102" s="495" t="s">
        <v>429</v>
      </c>
      <c r="M102" s="495" t="s">
        <v>5232</v>
      </c>
      <c r="N102" s="495" t="s">
        <v>5321</v>
      </c>
      <c r="O102" s="506" t="s">
        <v>370</v>
      </c>
      <c r="P102" s="497"/>
      <c r="Q102" s="497">
        <v>14</v>
      </c>
      <c r="R102" s="497">
        <v>1</v>
      </c>
      <c r="S102" s="497"/>
      <c r="T102" s="496">
        <v>44</v>
      </c>
      <c r="U102" s="496">
        <v>49</v>
      </c>
      <c r="V102" s="496">
        <v>13.1</v>
      </c>
      <c r="W102" s="496"/>
      <c r="X102" s="497">
        <v>2</v>
      </c>
      <c r="Y102" s="495" t="s">
        <v>5339</v>
      </c>
      <c r="Z102" s="495" t="s">
        <v>5239</v>
      </c>
      <c r="AA102" s="495" t="s">
        <v>5277</v>
      </c>
      <c r="AB102" s="495" t="s">
        <v>5164</v>
      </c>
      <c r="AC102" s="495" t="s">
        <v>5167</v>
      </c>
      <c r="AD102" s="498" t="s">
        <v>5167</v>
      </c>
      <c r="AE102" s="498"/>
      <c r="AF102" s="495"/>
    </row>
    <row r="103" spans="1:32" ht="67.5">
      <c r="A103" s="505" t="s">
        <v>5342</v>
      </c>
      <c r="B103" s="491">
        <v>94</v>
      </c>
      <c r="C103" s="503" t="s">
        <v>5320</v>
      </c>
      <c r="D103" s="493">
        <v>68416</v>
      </c>
      <c r="E103" s="494" t="s">
        <v>5176</v>
      </c>
      <c r="F103" s="494" t="s">
        <v>5154</v>
      </c>
      <c r="G103" s="494">
        <v>3</v>
      </c>
      <c r="H103" s="494" t="s">
        <v>5338</v>
      </c>
      <c r="I103" s="495" t="s">
        <v>429</v>
      </c>
      <c r="J103" s="495" t="s">
        <v>427</v>
      </c>
      <c r="K103" s="495" t="s">
        <v>426</v>
      </c>
      <c r="L103" s="495" t="s">
        <v>429</v>
      </c>
      <c r="M103" s="495" t="s">
        <v>5301</v>
      </c>
      <c r="N103" s="495" t="s">
        <v>5321</v>
      </c>
      <c r="O103" s="506" t="s">
        <v>370</v>
      </c>
      <c r="P103" s="497"/>
      <c r="Q103" s="497">
        <v>8</v>
      </c>
      <c r="R103" s="497">
        <v>1</v>
      </c>
      <c r="S103" s="497">
        <v>1</v>
      </c>
      <c r="T103" s="496">
        <v>44</v>
      </c>
      <c r="U103" s="496">
        <v>49</v>
      </c>
      <c r="V103" s="496">
        <v>13.1</v>
      </c>
      <c r="W103" s="496"/>
      <c r="X103" s="497">
        <v>2</v>
      </c>
      <c r="Y103" s="495" t="s">
        <v>5339</v>
      </c>
      <c r="Z103" s="495" t="s">
        <v>5239</v>
      </c>
      <c r="AA103" s="495" t="s">
        <v>5277</v>
      </c>
      <c r="AB103" s="495" t="s">
        <v>5164</v>
      </c>
      <c r="AC103" s="495" t="s">
        <v>5167</v>
      </c>
      <c r="AD103" s="498" t="s">
        <v>5167</v>
      </c>
      <c r="AE103" s="498"/>
      <c r="AF103" s="495"/>
    </row>
    <row r="104" spans="1:32" ht="101.25">
      <c r="A104" s="505" t="s">
        <v>5343</v>
      </c>
      <c r="B104" s="491">
        <v>95</v>
      </c>
      <c r="C104" s="503" t="s">
        <v>5328</v>
      </c>
      <c r="D104" s="493">
        <v>68449</v>
      </c>
      <c r="E104" s="507" t="s">
        <v>5344</v>
      </c>
      <c r="F104" s="494" t="s">
        <v>5154</v>
      </c>
      <c r="G104" s="494">
        <v>2.2000000000000002</v>
      </c>
      <c r="H104" s="494">
        <v>1.98</v>
      </c>
      <c r="I104" s="495" t="s">
        <v>429</v>
      </c>
      <c r="J104" s="495" t="s">
        <v>427</v>
      </c>
      <c r="K104" s="495" t="s">
        <v>426</v>
      </c>
      <c r="L104" s="495" t="s">
        <v>429</v>
      </c>
      <c r="M104" s="495" t="s">
        <v>5232</v>
      </c>
      <c r="N104" s="495" t="s">
        <v>5321</v>
      </c>
      <c r="O104" s="506" t="s">
        <v>5345</v>
      </c>
      <c r="P104" s="495"/>
      <c r="Q104" s="497">
        <v>8</v>
      </c>
      <c r="R104" s="497">
        <v>1</v>
      </c>
      <c r="S104" s="495"/>
      <c r="T104" s="496">
        <v>44</v>
      </c>
      <c r="U104" s="496">
        <v>49</v>
      </c>
      <c r="V104" s="496">
        <v>13.1</v>
      </c>
      <c r="W104" s="496">
        <v>30</v>
      </c>
      <c r="X104" s="497">
        <v>2</v>
      </c>
      <c r="Y104" s="495" t="s">
        <v>5268</v>
      </c>
      <c r="Z104" s="495" t="s">
        <v>5322</v>
      </c>
      <c r="AA104" s="495" t="s">
        <v>5277</v>
      </c>
      <c r="AB104" s="495" t="s">
        <v>5164</v>
      </c>
      <c r="AC104" s="495" t="s">
        <v>370</v>
      </c>
      <c r="AD104" s="498" t="s">
        <v>5167</v>
      </c>
      <c r="AE104" s="498"/>
      <c r="AF104" s="495"/>
    </row>
    <row r="105" spans="1:32" ht="101.25">
      <c r="A105" s="505" t="s">
        <v>5346</v>
      </c>
      <c r="B105" s="491">
        <v>96</v>
      </c>
      <c r="C105" s="503" t="s">
        <v>5328</v>
      </c>
      <c r="D105" s="493">
        <v>68473</v>
      </c>
      <c r="E105" s="507" t="s">
        <v>5344</v>
      </c>
      <c r="F105" s="494" t="s">
        <v>5154</v>
      </c>
      <c r="G105" s="494">
        <v>3</v>
      </c>
      <c r="H105" s="494" t="s">
        <v>5347</v>
      </c>
      <c r="I105" s="495" t="s">
        <v>429</v>
      </c>
      <c r="J105" s="495" t="s">
        <v>427</v>
      </c>
      <c r="K105" s="495" t="s">
        <v>426</v>
      </c>
      <c r="L105" s="495" t="s">
        <v>429</v>
      </c>
      <c r="M105" s="495" t="s">
        <v>5232</v>
      </c>
      <c r="N105" s="495" t="s">
        <v>5321</v>
      </c>
      <c r="O105" s="506" t="s">
        <v>5345</v>
      </c>
      <c r="P105" s="497"/>
      <c r="Q105" s="497">
        <v>8</v>
      </c>
      <c r="R105" s="497">
        <v>1</v>
      </c>
      <c r="S105" s="497"/>
      <c r="T105" s="496">
        <v>44</v>
      </c>
      <c r="U105" s="496">
        <v>49</v>
      </c>
      <c r="V105" s="496">
        <v>13.1</v>
      </c>
      <c r="W105" s="496">
        <v>30</v>
      </c>
      <c r="X105" s="497">
        <v>2</v>
      </c>
      <c r="Y105" s="495" t="s">
        <v>5339</v>
      </c>
      <c r="Z105" s="495" t="s">
        <v>5239</v>
      </c>
      <c r="AA105" s="495" t="s">
        <v>5277</v>
      </c>
      <c r="AB105" s="495" t="s">
        <v>5164</v>
      </c>
      <c r="AC105" s="495" t="s">
        <v>5167</v>
      </c>
      <c r="AD105" s="498" t="s">
        <v>5167</v>
      </c>
      <c r="AE105" s="498"/>
      <c r="AF105" s="495"/>
    </row>
    <row r="106" spans="1:32" ht="78.75">
      <c r="A106" s="504" t="s">
        <v>3458</v>
      </c>
      <c r="B106" s="491"/>
      <c r="C106" s="492"/>
      <c r="D106" s="493" t="s">
        <v>3457</v>
      </c>
      <c r="E106" s="494" t="s">
        <v>5176</v>
      </c>
      <c r="F106" s="494" t="s">
        <v>5154</v>
      </c>
      <c r="G106" s="494">
        <v>1</v>
      </c>
      <c r="H106" s="494">
        <v>1</v>
      </c>
      <c r="I106" s="495" t="s">
        <v>429</v>
      </c>
      <c r="J106" s="495" t="s">
        <v>427</v>
      </c>
      <c r="K106" s="495" t="s">
        <v>426</v>
      </c>
      <c r="L106" s="495" t="s">
        <v>429</v>
      </c>
      <c r="M106" s="495" t="s">
        <v>5172</v>
      </c>
      <c r="N106" s="495" t="s">
        <v>5321</v>
      </c>
      <c r="O106" s="495" t="s">
        <v>5348</v>
      </c>
      <c r="P106" s="497"/>
      <c r="Q106" s="497">
        <v>8</v>
      </c>
      <c r="R106" s="497"/>
      <c r="S106" s="497"/>
      <c r="T106" s="496">
        <v>44</v>
      </c>
      <c r="U106" s="496">
        <v>45</v>
      </c>
      <c r="V106" s="495">
        <v>8.65</v>
      </c>
      <c r="W106" s="496">
        <v>38.4</v>
      </c>
      <c r="X106" s="497" t="s">
        <v>5242</v>
      </c>
      <c r="Y106" s="495" t="s">
        <v>5268</v>
      </c>
      <c r="Z106" s="495" t="s">
        <v>5349</v>
      </c>
      <c r="AA106" s="495" t="s">
        <v>5270</v>
      </c>
      <c r="AB106" s="495" t="s">
        <v>5350</v>
      </c>
      <c r="AC106" s="495" t="s">
        <v>5351</v>
      </c>
      <c r="AD106" s="498" t="s">
        <v>5352</v>
      </c>
      <c r="AE106" s="498" t="s">
        <v>5353</v>
      </c>
      <c r="AF106" s="495" t="s">
        <v>5354</v>
      </c>
    </row>
    <row r="107" spans="1:32" ht="78.75">
      <c r="A107" s="504" t="s">
        <v>3460</v>
      </c>
      <c r="B107" s="491"/>
      <c r="C107" s="492"/>
      <c r="D107" s="493" t="s">
        <v>3459</v>
      </c>
      <c r="E107" s="494" t="s">
        <v>5176</v>
      </c>
      <c r="F107" s="494" t="s">
        <v>5154</v>
      </c>
      <c r="G107" s="494">
        <v>1.5</v>
      </c>
      <c r="H107" s="494">
        <v>1.5</v>
      </c>
      <c r="I107" s="495" t="s">
        <v>429</v>
      </c>
      <c r="J107" s="495" t="s">
        <v>427</v>
      </c>
      <c r="K107" s="495" t="s">
        <v>426</v>
      </c>
      <c r="L107" s="495" t="s">
        <v>429</v>
      </c>
      <c r="M107" s="495" t="s">
        <v>5172</v>
      </c>
      <c r="N107" s="495" t="s">
        <v>5321</v>
      </c>
      <c r="O107" s="495" t="s">
        <v>5348</v>
      </c>
      <c r="P107" s="497"/>
      <c r="Q107" s="497">
        <v>8</v>
      </c>
      <c r="R107" s="497"/>
      <c r="S107" s="497"/>
      <c r="T107" s="496">
        <v>44</v>
      </c>
      <c r="U107" s="496">
        <v>45</v>
      </c>
      <c r="V107" s="495">
        <v>8.65</v>
      </c>
      <c r="W107" s="496">
        <v>41.7</v>
      </c>
      <c r="X107" s="497" t="s">
        <v>5242</v>
      </c>
      <c r="Y107" s="495" t="s">
        <v>5268</v>
      </c>
      <c r="Z107" s="495" t="s">
        <v>5234</v>
      </c>
      <c r="AA107" s="495" t="s">
        <v>5270</v>
      </c>
      <c r="AB107" s="495" t="s">
        <v>5350</v>
      </c>
      <c r="AC107" s="495" t="s">
        <v>5352</v>
      </c>
      <c r="AD107" s="498" t="s">
        <v>5352</v>
      </c>
      <c r="AE107" s="498"/>
      <c r="AF107" s="495"/>
    </row>
    <row r="108" spans="1:32" ht="90">
      <c r="A108" s="504" t="s">
        <v>3462</v>
      </c>
      <c r="B108" s="491"/>
      <c r="C108" s="492"/>
      <c r="D108" s="493" t="s">
        <v>3461</v>
      </c>
      <c r="E108" s="494" t="s">
        <v>5176</v>
      </c>
      <c r="F108" s="494" t="s">
        <v>5154</v>
      </c>
      <c r="G108" s="494">
        <v>1</v>
      </c>
      <c r="H108" s="494">
        <v>1</v>
      </c>
      <c r="I108" s="495" t="s">
        <v>426</v>
      </c>
      <c r="J108" s="495" t="s">
        <v>427</v>
      </c>
      <c r="K108" s="495" t="s">
        <v>426</v>
      </c>
      <c r="L108" s="495" t="s">
        <v>429</v>
      </c>
      <c r="M108" s="495" t="s">
        <v>5172</v>
      </c>
      <c r="N108" s="495" t="s">
        <v>5321</v>
      </c>
      <c r="O108" s="495" t="s">
        <v>5355</v>
      </c>
      <c r="P108" s="495"/>
      <c r="Q108" s="497">
        <v>8</v>
      </c>
      <c r="R108" s="497"/>
      <c r="S108" s="497"/>
      <c r="T108" s="496">
        <v>44</v>
      </c>
      <c r="U108" s="496">
        <v>45</v>
      </c>
      <c r="V108" s="495">
        <v>8.65</v>
      </c>
      <c r="W108" s="496">
        <v>38.700000000000003</v>
      </c>
      <c r="X108" s="497" t="s">
        <v>5242</v>
      </c>
      <c r="Y108" s="495" t="s">
        <v>5268</v>
      </c>
      <c r="Z108" s="495" t="s">
        <v>5349</v>
      </c>
      <c r="AA108" s="495" t="s">
        <v>5270</v>
      </c>
      <c r="AB108" s="495" t="s">
        <v>5350</v>
      </c>
      <c r="AC108" s="495" t="s">
        <v>5351</v>
      </c>
      <c r="AD108" s="498" t="s">
        <v>5352</v>
      </c>
      <c r="AE108" s="498"/>
      <c r="AF108" s="495"/>
    </row>
    <row r="109" spans="1:32" ht="78.75">
      <c r="A109" s="504" t="s">
        <v>3464</v>
      </c>
      <c r="B109" s="491"/>
      <c r="C109" s="492"/>
      <c r="D109" s="493" t="s">
        <v>3463</v>
      </c>
      <c r="E109" s="494" t="s">
        <v>5176</v>
      </c>
      <c r="F109" s="494" t="s">
        <v>5154</v>
      </c>
      <c r="G109" s="494">
        <v>1.5</v>
      </c>
      <c r="H109" s="494">
        <v>1.5</v>
      </c>
      <c r="I109" s="495" t="s">
        <v>426</v>
      </c>
      <c r="J109" s="495" t="s">
        <v>427</v>
      </c>
      <c r="K109" s="495" t="s">
        <v>426</v>
      </c>
      <c r="L109" s="495" t="s">
        <v>429</v>
      </c>
      <c r="M109" s="495" t="s">
        <v>5172</v>
      </c>
      <c r="N109" s="495" t="s">
        <v>5321</v>
      </c>
      <c r="O109" s="495" t="s">
        <v>5356</v>
      </c>
      <c r="P109" s="497"/>
      <c r="Q109" s="497">
        <v>8</v>
      </c>
      <c r="R109" s="497"/>
      <c r="S109" s="497"/>
      <c r="T109" s="496">
        <v>44</v>
      </c>
      <c r="U109" s="496">
        <v>45</v>
      </c>
      <c r="V109" s="495">
        <v>8.65</v>
      </c>
      <c r="W109" s="496">
        <v>42</v>
      </c>
      <c r="X109" s="497" t="s">
        <v>5242</v>
      </c>
      <c r="Y109" s="495" t="s">
        <v>5268</v>
      </c>
      <c r="Z109" s="495" t="s">
        <v>5234</v>
      </c>
      <c r="AA109" s="495" t="s">
        <v>5270</v>
      </c>
      <c r="AB109" s="495" t="s">
        <v>5350</v>
      </c>
      <c r="AC109" s="495" t="s">
        <v>5352</v>
      </c>
      <c r="AD109" s="498" t="s">
        <v>5352</v>
      </c>
      <c r="AE109" s="498"/>
      <c r="AF109" s="495"/>
    </row>
    <row r="110" spans="1:32" ht="78.75">
      <c r="A110" s="504" t="s">
        <v>3468</v>
      </c>
      <c r="B110" s="491"/>
      <c r="C110" s="492"/>
      <c r="D110" s="493" t="s">
        <v>3467</v>
      </c>
      <c r="E110" s="510" t="s">
        <v>5176</v>
      </c>
      <c r="F110" s="494" t="s">
        <v>5154</v>
      </c>
      <c r="G110" s="494">
        <v>2.2000000000000002</v>
      </c>
      <c r="H110" s="494">
        <v>2.2000000000000002</v>
      </c>
      <c r="I110" s="495" t="s">
        <v>429</v>
      </c>
      <c r="J110" s="495" t="s">
        <v>427</v>
      </c>
      <c r="K110" s="495" t="s">
        <v>426</v>
      </c>
      <c r="L110" s="495" t="s">
        <v>429</v>
      </c>
      <c r="M110" s="495" t="s">
        <v>5232</v>
      </c>
      <c r="N110" s="495" t="s">
        <v>5321</v>
      </c>
      <c r="O110" s="495" t="s">
        <v>5348</v>
      </c>
      <c r="P110" s="496"/>
      <c r="Q110" s="497">
        <v>8</v>
      </c>
      <c r="R110" s="497">
        <v>2</v>
      </c>
      <c r="S110" s="497"/>
      <c r="T110" s="496">
        <v>44</v>
      </c>
      <c r="U110" s="496">
        <v>60.5</v>
      </c>
      <c r="V110" s="495">
        <v>8.65</v>
      </c>
      <c r="W110" s="496">
        <v>25.02</v>
      </c>
      <c r="X110" s="497" t="s">
        <v>5242</v>
      </c>
      <c r="Y110" s="495" t="s">
        <v>5268</v>
      </c>
      <c r="Z110" s="495" t="s">
        <v>5322</v>
      </c>
      <c r="AA110" s="495" t="s">
        <v>5357</v>
      </c>
      <c r="AB110" s="495" t="s">
        <v>5358</v>
      </c>
      <c r="AC110" s="495" t="s">
        <v>5359</v>
      </c>
      <c r="AD110" s="498" t="s">
        <v>5360</v>
      </c>
      <c r="AE110" s="498" t="s">
        <v>5361</v>
      </c>
      <c r="AF110" s="495" t="s">
        <v>5362</v>
      </c>
    </row>
    <row r="111" spans="1:32" ht="56.25">
      <c r="A111" s="504" t="s">
        <v>3466</v>
      </c>
      <c r="B111" s="491"/>
      <c r="C111" s="492"/>
      <c r="D111" s="493" t="s">
        <v>3465</v>
      </c>
      <c r="E111" s="510" t="s">
        <v>5176</v>
      </c>
      <c r="F111" s="494" t="s">
        <v>5154</v>
      </c>
      <c r="G111" s="494">
        <v>2.2000000000000002</v>
      </c>
      <c r="H111" s="494">
        <v>2.2000000000000002</v>
      </c>
      <c r="I111" s="495" t="s">
        <v>429</v>
      </c>
      <c r="J111" s="495" t="s">
        <v>427</v>
      </c>
      <c r="K111" s="495" t="s">
        <v>426</v>
      </c>
      <c r="L111" s="495" t="s">
        <v>429</v>
      </c>
      <c r="M111" s="495" t="s">
        <v>5232</v>
      </c>
      <c r="N111" s="495" t="s">
        <v>5321</v>
      </c>
      <c r="O111" s="495" t="s">
        <v>5363</v>
      </c>
      <c r="P111" s="496"/>
      <c r="Q111" s="497">
        <v>8</v>
      </c>
      <c r="R111" s="497">
        <v>2</v>
      </c>
      <c r="S111" s="497"/>
      <c r="T111" s="496">
        <v>44</v>
      </c>
      <c r="U111" s="496">
        <v>48.5</v>
      </c>
      <c r="V111" s="496">
        <v>13</v>
      </c>
      <c r="W111" s="496">
        <v>24.52</v>
      </c>
      <c r="X111" s="497" t="s">
        <v>5242</v>
      </c>
      <c r="Y111" s="495" t="s">
        <v>5268</v>
      </c>
      <c r="Z111" s="495" t="s">
        <v>5322</v>
      </c>
      <c r="AA111" s="495" t="s">
        <v>5357</v>
      </c>
      <c r="AB111" s="495" t="s">
        <v>5358</v>
      </c>
      <c r="AC111" s="495" t="s">
        <v>5359</v>
      </c>
      <c r="AD111" s="498" t="s">
        <v>5360</v>
      </c>
      <c r="AE111" s="498" t="s">
        <v>5364</v>
      </c>
      <c r="AF111" s="495" t="s">
        <v>5362</v>
      </c>
    </row>
    <row r="112" spans="1:32" ht="56.25">
      <c r="A112" s="504" t="s">
        <v>3480</v>
      </c>
      <c r="B112" s="491"/>
      <c r="C112" s="492"/>
      <c r="D112" s="493" t="s">
        <v>3479</v>
      </c>
      <c r="E112" s="510" t="s">
        <v>5176</v>
      </c>
      <c r="F112" s="494" t="s">
        <v>5154</v>
      </c>
      <c r="G112" s="494">
        <v>3</v>
      </c>
      <c r="H112" s="494">
        <v>3</v>
      </c>
      <c r="I112" s="495" t="s">
        <v>429</v>
      </c>
      <c r="J112" s="495" t="s">
        <v>427</v>
      </c>
      <c r="K112" s="495" t="s">
        <v>426</v>
      </c>
      <c r="L112" s="495" t="s">
        <v>429</v>
      </c>
      <c r="M112" s="495" t="s">
        <v>5232</v>
      </c>
      <c r="N112" s="495" t="s">
        <v>5321</v>
      </c>
      <c r="O112" s="495" t="s">
        <v>5363</v>
      </c>
      <c r="P112" s="496"/>
      <c r="Q112" s="497">
        <v>8</v>
      </c>
      <c r="R112" s="497">
        <v>2</v>
      </c>
      <c r="S112" s="497"/>
      <c r="T112" s="496">
        <v>44</v>
      </c>
      <c r="U112" s="496">
        <v>60.5</v>
      </c>
      <c r="V112" s="495">
        <v>8.65</v>
      </c>
      <c r="W112" s="496">
        <v>27.57</v>
      </c>
      <c r="X112" s="497" t="s">
        <v>5242</v>
      </c>
      <c r="Y112" s="495" t="s">
        <v>5268</v>
      </c>
      <c r="Z112" s="495" t="s">
        <v>5239</v>
      </c>
      <c r="AA112" s="495" t="s">
        <v>5357</v>
      </c>
      <c r="AB112" s="495" t="s">
        <v>5358</v>
      </c>
      <c r="AC112" s="495" t="s">
        <v>5359</v>
      </c>
      <c r="AD112" s="498" t="s">
        <v>5360</v>
      </c>
      <c r="AE112" s="498" t="s">
        <v>5365</v>
      </c>
      <c r="AF112" s="495" t="s">
        <v>5362</v>
      </c>
    </row>
    <row r="113" spans="1:32" ht="56.25">
      <c r="A113" s="504" t="s">
        <v>3478</v>
      </c>
      <c r="B113" s="491"/>
      <c r="C113" s="492"/>
      <c r="D113" s="493" t="s">
        <v>3477</v>
      </c>
      <c r="E113" s="510" t="s">
        <v>5176</v>
      </c>
      <c r="F113" s="494" t="s">
        <v>5154</v>
      </c>
      <c r="G113" s="494">
        <v>3</v>
      </c>
      <c r="H113" s="494">
        <v>3</v>
      </c>
      <c r="I113" s="495" t="s">
        <v>429</v>
      </c>
      <c r="J113" s="495" t="s">
        <v>427</v>
      </c>
      <c r="K113" s="495" t="s">
        <v>426</v>
      </c>
      <c r="L113" s="495" t="s">
        <v>429</v>
      </c>
      <c r="M113" s="495" t="s">
        <v>5232</v>
      </c>
      <c r="N113" s="495" t="s">
        <v>5321</v>
      </c>
      <c r="O113" s="495" t="s">
        <v>5363</v>
      </c>
      <c r="P113" s="496"/>
      <c r="Q113" s="497">
        <v>8</v>
      </c>
      <c r="R113" s="497">
        <v>2</v>
      </c>
      <c r="S113" s="497"/>
      <c r="T113" s="496">
        <v>44</v>
      </c>
      <c r="U113" s="496">
        <v>48.5</v>
      </c>
      <c r="V113" s="496">
        <v>13</v>
      </c>
      <c r="W113" s="496">
        <v>27.41</v>
      </c>
      <c r="X113" s="497" t="s">
        <v>5242</v>
      </c>
      <c r="Y113" s="495" t="s">
        <v>5268</v>
      </c>
      <c r="Z113" s="495" t="s">
        <v>5239</v>
      </c>
      <c r="AA113" s="495" t="s">
        <v>5357</v>
      </c>
      <c r="AB113" s="495" t="s">
        <v>5358</v>
      </c>
      <c r="AC113" s="495" t="s">
        <v>5359</v>
      </c>
      <c r="AD113" s="498" t="s">
        <v>5360</v>
      </c>
      <c r="AE113" s="498" t="s">
        <v>5366</v>
      </c>
      <c r="AF113" s="495" t="s">
        <v>5362</v>
      </c>
    </row>
    <row r="114" spans="1:32" ht="67.5">
      <c r="A114" s="504" t="s">
        <v>3476</v>
      </c>
      <c r="B114" s="491"/>
      <c r="C114" s="492"/>
      <c r="D114" s="493" t="s">
        <v>3475</v>
      </c>
      <c r="E114" s="510" t="s">
        <v>5176</v>
      </c>
      <c r="F114" s="494" t="s">
        <v>5154</v>
      </c>
      <c r="G114" s="494">
        <v>2.2000000000000002</v>
      </c>
      <c r="H114" s="494">
        <v>2.2000000000000002</v>
      </c>
      <c r="I114" s="495" t="s">
        <v>426</v>
      </c>
      <c r="J114" s="495" t="s">
        <v>427</v>
      </c>
      <c r="K114" s="495" t="s">
        <v>426</v>
      </c>
      <c r="L114" s="495" t="s">
        <v>429</v>
      </c>
      <c r="M114" s="495" t="s">
        <v>5232</v>
      </c>
      <c r="N114" s="495" t="s">
        <v>5321</v>
      </c>
      <c r="O114" s="495" t="s">
        <v>5367</v>
      </c>
      <c r="P114" s="496"/>
      <c r="Q114" s="497">
        <v>8</v>
      </c>
      <c r="R114" s="497">
        <v>2</v>
      </c>
      <c r="S114" s="497"/>
      <c r="T114" s="496">
        <v>44</v>
      </c>
      <c r="U114" s="496">
        <v>60.5</v>
      </c>
      <c r="V114" s="496">
        <v>8.65</v>
      </c>
      <c r="W114" s="496">
        <v>25.02</v>
      </c>
      <c r="X114" s="497" t="s">
        <v>5242</v>
      </c>
      <c r="Y114" s="495" t="s">
        <v>5268</v>
      </c>
      <c r="Z114" s="495" t="s">
        <v>5322</v>
      </c>
      <c r="AA114" s="495" t="s">
        <v>5357</v>
      </c>
      <c r="AB114" s="495" t="s">
        <v>5358</v>
      </c>
      <c r="AC114" s="495" t="s">
        <v>5359</v>
      </c>
      <c r="AD114" s="498" t="s">
        <v>5360</v>
      </c>
      <c r="AE114" s="498"/>
      <c r="AF114" s="495"/>
    </row>
    <row r="115" spans="1:32" ht="67.5">
      <c r="A115" s="504" t="s">
        <v>3488</v>
      </c>
      <c r="B115" s="491"/>
      <c r="C115" s="492"/>
      <c r="D115" s="493" t="s">
        <v>3487</v>
      </c>
      <c r="E115" s="510" t="s">
        <v>5176</v>
      </c>
      <c r="F115" s="494" t="s">
        <v>5154</v>
      </c>
      <c r="G115" s="494">
        <v>3</v>
      </c>
      <c r="H115" s="494">
        <v>3</v>
      </c>
      <c r="I115" s="495" t="s">
        <v>426</v>
      </c>
      <c r="J115" s="495" t="s">
        <v>427</v>
      </c>
      <c r="K115" s="495" t="s">
        <v>426</v>
      </c>
      <c r="L115" s="495" t="s">
        <v>429</v>
      </c>
      <c r="M115" s="495" t="s">
        <v>5232</v>
      </c>
      <c r="N115" s="495" t="s">
        <v>5321</v>
      </c>
      <c r="O115" s="495" t="s">
        <v>5367</v>
      </c>
      <c r="P115" s="496"/>
      <c r="Q115" s="497">
        <v>8</v>
      </c>
      <c r="R115" s="497">
        <v>2</v>
      </c>
      <c r="S115" s="497"/>
      <c r="T115" s="496">
        <v>44</v>
      </c>
      <c r="U115" s="496">
        <v>48.5</v>
      </c>
      <c r="V115" s="496">
        <v>13</v>
      </c>
      <c r="W115" s="496">
        <v>27.57</v>
      </c>
      <c r="X115" s="497" t="s">
        <v>5242</v>
      </c>
      <c r="Y115" s="495" t="s">
        <v>5268</v>
      </c>
      <c r="Z115" s="495" t="s">
        <v>5239</v>
      </c>
      <c r="AA115" s="495" t="s">
        <v>5357</v>
      </c>
      <c r="AB115" s="495" t="s">
        <v>5358</v>
      </c>
      <c r="AC115" s="495" t="s">
        <v>5359</v>
      </c>
      <c r="AD115" s="498" t="s">
        <v>5360</v>
      </c>
      <c r="AE115" s="498"/>
      <c r="AF115" s="495"/>
    </row>
    <row r="116" spans="1:32" ht="67.5">
      <c r="A116" s="504" t="s">
        <v>3470</v>
      </c>
      <c r="B116" s="491"/>
      <c r="C116" s="492"/>
      <c r="D116" s="493" t="s">
        <v>3469</v>
      </c>
      <c r="E116" s="510" t="s">
        <v>5176</v>
      </c>
      <c r="F116" s="494" t="s">
        <v>5154</v>
      </c>
      <c r="G116" s="494">
        <v>2.2000000000000002</v>
      </c>
      <c r="H116" s="494">
        <v>2.2000000000000002</v>
      </c>
      <c r="I116" s="495" t="s">
        <v>429</v>
      </c>
      <c r="J116" s="495" t="s">
        <v>427</v>
      </c>
      <c r="K116" s="495" t="s">
        <v>426</v>
      </c>
      <c r="L116" s="495" t="s">
        <v>426</v>
      </c>
      <c r="M116" s="495" t="s">
        <v>5232</v>
      </c>
      <c r="N116" s="495" t="s">
        <v>5321</v>
      </c>
      <c r="O116" s="495" t="s">
        <v>5368</v>
      </c>
      <c r="P116" s="497">
        <v>4</v>
      </c>
      <c r="Q116" s="497"/>
      <c r="R116" s="497"/>
      <c r="S116" s="497"/>
      <c r="T116" s="496">
        <v>44</v>
      </c>
      <c r="U116" s="496">
        <v>60.5</v>
      </c>
      <c r="V116" s="496">
        <v>8.65</v>
      </c>
      <c r="W116" s="496">
        <v>24.52</v>
      </c>
      <c r="X116" s="497" t="s">
        <v>5242</v>
      </c>
      <c r="Y116" s="495" t="s">
        <v>5268</v>
      </c>
      <c r="Z116" s="495" t="s">
        <v>5322</v>
      </c>
      <c r="AA116" s="495" t="s">
        <v>5357</v>
      </c>
      <c r="AB116" s="495" t="s">
        <v>5358</v>
      </c>
      <c r="AC116" s="495" t="s">
        <v>5359</v>
      </c>
      <c r="AD116" s="498" t="s">
        <v>5360</v>
      </c>
      <c r="AE116" s="498"/>
      <c r="AF116" s="495"/>
    </row>
    <row r="117" spans="1:32" ht="67.5">
      <c r="A117" s="504" t="s">
        <v>3472</v>
      </c>
      <c r="B117" s="491"/>
      <c r="C117" s="492"/>
      <c r="D117" s="493" t="s">
        <v>3471</v>
      </c>
      <c r="E117" s="510" t="s">
        <v>5176</v>
      </c>
      <c r="F117" s="494" t="s">
        <v>5154</v>
      </c>
      <c r="G117" s="494">
        <v>2.2000000000000002</v>
      </c>
      <c r="H117" s="494">
        <v>2.2000000000000002</v>
      </c>
      <c r="I117" s="495" t="s">
        <v>429</v>
      </c>
      <c r="J117" s="495" t="s">
        <v>427</v>
      </c>
      <c r="K117" s="495" t="s">
        <v>426</v>
      </c>
      <c r="L117" s="495" t="s">
        <v>426</v>
      </c>
      <c r="M117" s="495" t="s">
        <v>5301</v>
      </c>
      <c r="N117" s="495" t="s">
        <v>5321</v>
      </c>
      <c r="O117" s="495" t="s">
        <v>5368</v>
      </c>
      <c r="P117" s="497"/>
      <c r="Q117" s="497"/>
      <c r="R117" s="497"/>
      <c r="S117" s="497">
        <v>1</v>
      </c>
      <c r="T117" s="496">
        <v>44</v>
      </c>
      <c r="U117" s="496">
        <v>48.5</v>
      </c>
      <c r="V117" s="496">
        <v>13</v>
      </c>
      <c r="W117" s="496">
        <v>24.52</v>
      </c>
      <c r="X117" s="497" t="s">
        <v>5242</v>
      </c>
      <c r="Y117" s="495" t="s">
        <v>5268</v>
      </c>
      <c r="Z117" s="495" t="s">
        <v>5322</v>
      </c>
      <c r="AA117" s="495" t="s">
        <v>5357</v>
      </c>
      <c r="AB117" s="495" t="s">
        <v>5358</v>
      </c>
      <c r="AC117" s="495" t="s">
        <v>5359</v>
      </c>
      <c r="AD117" s="498" t="s">
        <v>5360</v>
      </c>
      <c r="AE117" s="498"/>
      <c r="AF117" s="495"/>
    </row>
    <row r="118" spans="1:32" ht="67.5">
      <c r="A118" s="504" t="s">
        <v>3474</v>
      </c>
      <c r="B118" s="491"/>
      <c r="C118" s="492"/>
      <c r="D118" s="493" t="s">
        <v>3473</v>
      </c>
      <c r="E118" s="510" t="s">
        <v>5176</v>
      </c>
      <c r="F118" s="494" t="s">
        <v>5154</v>
      </c>
      <c r="G118" s="494">
        <v>2.2000000000000002</v>
      </c>
      <c r="H118" s="494">
        <v>2.2000000000000002</v>
      </c>
      <c r="I118" s="495" t="s">
        <v>429</v>
      </c>
      <c r="J118" s="495" t="s">
        <v>427</v>
      </c>
      <c r="K118" s="495" t="s">
        <v>426</v>
      </c>
      <c r="L118" s="495" t="s">
        <v>426</v>
      </c>
      <c r="M118" s="495" t="s">
        <v>5232</v>
      </c>
      <c r="N118" s="495" t="s">
        <v>5321</v>
      </c>
      <c r="O118" s="495" t="s">
        <v>5368</v>
      </c>
      <c r="P118" s="497"/>
      <c r="Q118" s="497">
        <v>6</v>
      </c>
      <c r="R118" s="497"/>
      <c r="S118" s="497"/>
      <c r="T118" s="496">
        <v>44</v>
      </c>
      <c r="U118" s="496">
        <v>60.5</v>
      </c>
      <c r="V118" s="496">
        <v>8.65</v>
      </c>
      <c r="W118" s="496">
        <v>24.52</v>
      </c>
      <c r="X118" s="497" t="s">
        <v>5242</v>
      </c>
      <c r="Y118" s="495" t="s">
        <v>5268</v>
      </c>
      <c r="Z118" s="495" t="s">
        <v>5322</v>
      </c>
      <c r="AA118" s="495" t="s">
        <v>5357</v>
      </c>
      <c r="AB118" s="495" t="s">
        <v>5358</v>
      </c>
      <c r="AC118" s="495" t="s">
        <v>5359</v>
      </c>
      <c r="AD118" s="498" t="s">
        <v>5360</v>
      </c>
      <c r="AE118" s="498"/>
      <c r="AF118" s="495"/>
    </row>
    <row r="119" spans="1:32" ht="67.5">
      <c r="A119" s="504" t="s">
        <v>3482</v>
      </c>
      <c r="B119" s="491"/>
      <c r="C119" s="492"/>
      <c r="D119" s="493" t="s">
        <v>3481</v>
      </c>
      <c r="E119" s="510" t="s">
        <v>5176</v>
      </c>
      <c r="F119" s="494" t="s">
        <v>5154</v>
      </c>
      <c r="G119" s="494">
        <v>3</v>
      </c>
      <c r="H119" s="494">
        <v>3</v>
      </c>
      <c r="I119" s="495" t="s">
        <v>429</v>
      </c>
      <c r="J119" s="495" t="s">
        <v>427</v>
      </c>
      <c r="K119" s="495" t="s">
        <v>426</v>
      </c>
      <c r="L119" s="495" t="s">
        <v>426</v>
      </c>
      <c r="M119" s="495" t="s">
        <v>5232</v>
      </c>
      <c r="N119" s="495" t="s">
        <v>5321</v>
      </c>
      <c r="O119" s="495" t="s">
        <v>5368</v>
      </c>
      <c r="P119" s="497">
        <v>4</v>
      </c>
      <c r="Q119" s="497"/>
      <c r="R119" s="497"/>
      <c r="S119" s="497"/>
      <c r="T119" s="496">
        <v>44</v>
      </c>
      <c r="U119" s="496">
        <v>60.5</v>
      </c>
      <c r="V119" s="496">
        <v>8.65</v>
      </c>
      <c r="W119" s="496">
        <v>27.41</v>
      </c>
      <c r="X119" s="497" t="s">
        <v>5242</v>
      </c>
      <c r="Y119" s="495" t="s">
        <v>5268</v>
      </c>
      <c r="Z119" s="495" t="s">
        <v>5239</v>
      </c>
      <c r="AA119" s="495" t="s">
        <v>5357</v>
      </c>
      <c r="AB119" s="495" t="s">
        <v>5358</v>
      </c>
      <c r="AC119" s="495" t="s">
        <v>5359</v>
      </c>
      <c r="AD119" s="498" t="s">
        <v>5360</v>
      </c>
      <c r="AE119" s="498"/>
      <c r="AF119" s="495"/>
    </row>
    <row r="120" spans="1:32" ht="67.5">
      <c r="A120" s="504" t="s">
        <v>3484</v>
      </c>
      <c r="B120" s="491"/>
      <c r="C120" s="492"/>
      <c r="D120" s="493" t="s">
        <v>3483</v>
      </c>
      <c r="E120" s="510" t="s">
        <v>5176</v>
      </c>
      <c r="F120" s="494" t="s">
        <v>5154</v>
      </c>
      <c r="G120" s="494">
        <v>3</v>
      </c>
      <c r="H120" s="494">
        <v>3</v>
      </c>
      <c r="I120" s="495" t="s">
        <v>429</v>
      </c>
      <c r="J120" s="495" t="s">
        <v>427</v>
      </c>
      <c r="K120" s="495" t="s">
        <v>426</v>
      </c>
      <c r="L120" s="495" t="s">
        <v>426</v>
      </c>
      <c r="M120" s="495" t="s">
        <v>5301</v>
      </c>
      <c r="N120" s="495" t="s">
        <v>5321</v>
      </c>
      <c r="O120" s="495" t="s">
        <v>5368</v>
      </c>
      <c r="P120" s="497"/>
      <c r="Q120" s="497"/>
      <c r="R120" s="497"/>
      <c r="S120" s="497">
        <v>1</v>
      </c>
      <c r="T120" s="496">
        <v>44</v>
      </c>
      <c r="U120" s="496">
        <v>48.5</v>
      </c>
      <c r="V120" s="496">
        <v>13</v>
      </c>
      <c r="W120" s="496">
        <v>27.41</v>
      </c>
      <c r="X120" s="497" t="s">
        <v>5242</v>
      </c>
      <c r="Y120" s="495" t="s">
        <v>5268</v>
      </c>
      <c r="Z120" s="495" t="s">
        <v>5239</v>
      </c>
      <c r="AA120" s="495" t="s">
        <v>5357</v>
      </c>
      <c r="AB120" s="495" t="s">
        <v>5358</v>
      </c>
      <c r="AC120" s="495" t="s">
        <v>5359</v>
      </c>
      <c r="AD120" s="498" t="s">
        <v>5360</v>
      </c>
      <c r="AE120" s="498"/>
      <c r="AF120" s="495"/>
    </row>
    <row r="121" spans="1:32" ht="67.5">
      <c r="A121" s="504" t="s">
        <v>3486</v>
      </c>
      <c r="B121" s="491"/>
      <c r="C121" s="492"/>
      <c r="D121" s="493" t="s">
        <v>3485</v>
      </c>
      <c r="E121" s="510" t="s">
        <v>5176</v>
      </c>
      <c r="F121" s="494" t="s">
        <v>5154</v>
      </c>
      <c r="G121" s="494">
        <v>3</v>
      </c>
      <c r="H121" s="494">
        <v>3</v>
      </c>
      <c r="I121" s="495" t="s">
        <v>429</v>
      </c>
      <c r="J121" s="495" t="s">
        <v>427</v>
      </c>
      <c r="K121" s="495" t="s">
        <v>426</v>
      </c>
      <c r="L121" s="495" t="s">
        <v>426</v>
      </c>
      <c r="M121" s="495" t="s">
        <v>5232</v>
      </c>
      <c r="N121" s="495" t="s">
        <v>5321</v>
      </c>
      <c r="O121" s="495" t="s">
        <v>5368</v>
      </c>
      <c r="P121" s="497"/>
      <c r="Q121" s="497">
        <v>6</v>
      </c>
      <c r="R121" s="497"/>
      <c r="S121" s="497"/>
      <c r="T121" s="496">
        <v>44</v>
      </c>
      <c r="U121" s="496">
        <v>48.5</v>
      </c>
      <c r="V121" s="496">
        <v>13</v>
      </c>
      <c r="W121" s="496">
        <v>27.41</v>
      </c>
      <c r="X121" s="497" t="s">
        <v>5242</v>
      </c>
      <c r="Y121" s="495" t="s">
        <v>5268</v>
      </c>
      <c r="Z121" s="495" t="s">
        <v>5239</v>
      </c>
      <c r="AA121" s="495" t="s">
        <v>5357</v>
      </c>
      <c r="AB121" s="495" t="s">
        <v>5358</v>
      </c>
      <c r="AC121" s="495" t="s">
        <v>5359</v>
      </c>
      <c r="AD121" s="498" t="s">
        <v>5360</v>
      </c>
      <c r="AE121" s="498"/>
      <c r="AF121" s="495"/>
    </row>
    <row r="122" spans="1:32" s="43" customFormat="1" ht="67.5">
      <c r="A122" s="504" t="s">
        <v>3504</v>
      </c>
      <c r="B122" s="491">
        <v>97</v>
      </c>
      <c r="C122" s="492"/>
      <c r="D122" s="493" t="s">
        <v>3503</v>
      </c>
      <c r="E122" s="494" t="s">
        <v>5176</v>
      </c>
      <c r="F122" s="494" t="s">
        <v>5154</v>
      </c>
      <c r="G122" s="494">
        <v>5</v>
      </c>
      <c r="H122" s="494">
        <v>4.5</v>
      </c>
      <c r="I122" s="507" t="s">
        <v>429</v>
      </c>
      <c r="J122" s="507" t="s">
        <v>427</v>
      </c>
      <c r="K122" s="495" t="s">
        <v>426</v>
      </c>
      <c r="L122" s="495" t="s">
        <v>429</v>
      </c>
      <c r="M122" s="495" t="s">
        <v>5301</v>
      </c>
      <c r="N122" s="495" t="s">
        <v>5369</v>
      </c>
      <c r="O122" s="495" t="s">
        <v>5370</v>
      </c>
      <c r="P122" s="495"/>
      <c r="Q122" s="497">
        <v>8</v>
      </c>
      <c r="R122" s="497">
        <v>2</v>
      </c>
      <c r="S122" s="497">
        <v>1</v>
      </c>
      <c r="T122" s="496">
        <v>44</v>
      </c>
      <c r="U122" s="496">
        <v>48.5</v>
      </c>
      <c r="V122" s="496">
        <v>13</v>
      </c>
      <c r="W122" s="496">
        <v>48</v>
      </c>
      <c r="X122" s="497">
        <v>2</v>
      </c>
      <c r="Y122" s="495" t="s">
        <v>5268</v>
      </c>
      <c r="Z122" s="495" t="s">
        <v>5371</v>
      </c>
      <c r="AA122" s="495" t="s">
        <v>5372</v>
      </c>
      <c r="AB122" s="495" t="s">
        <v>5201</v>
      </c>
      <c r="AC122" s="495" t="s">
        <v>5373</v>
      </c>
      <c r="AD122" s="498" t="s">
        <v>5374</v>
      </c>
      <c r="AE122" s="498"/>
      <c r="AF122" s="495"/>
    </row>
    <row r="123" spans="1:32" s="43" customFormat="1" ht="67.5">
      <c r="A123" s="504" t="s">
        <v>3506</v>
      </c>
      <c r="B123" s="491">
        <v>98</v>
      </c>
      <c r="C123" s="492"/>
      <c r="D123" s="493" t="s">
        <v>3505</v>
      </c>
      <c r="E123" s="494" t="s">
        <v>5176</v>
      </c>
      <c r="F123" s="494" t="s">
        <v>5154</v>
      </c>
      <c r="G123" s="494">
        <v>6</v>
      </c>
      <c r="H123" s="494">
        <v>5.4</v>
      </c>
      <c r="I123" s="507" t="s">
        <v>429</v>
      </c>
      <c r="J123" s="507" t="s">
        <v>427</v>
      </c>
      <c r="K123" s="495" t="s">
        <v>426</v>
      </c>
      <c r="L123" s="495" t="s">
        <v>429</v>
      </c>
      <c r="M123" s="495" t="s">
        <v>5301</v>
      </c>
      <c r="N123" s="495" t="s">
        <v>5369</v>
      </c>
      <c r="O123" s="495" t="s">
        <v>5370</v>
      </c>
      <c r="P123" s="495"/>
      <c r="Q123" s="497">
        <v>8</v>
      </c>
      <c r="R123" s="497">
        <v>2</v>
      </c>
      <c r="S123" s="497">
        <v>1</v>
      </c>
      <c r="T123" s="496">
        <v>44</v>
      </c>
      <c r="U123" s="496">
        <v>48.5</v>
      </c>
      <c r="V123" s="496">
        <v>13</v>
      </c>
      <c r="W123" s="496">
        <v>48</v>
      </c>
      <c r="X123" s="497">
        <v>2</v>
      </c>
      <c r="Y123" s="495" t="s">
        <v>5268</v>
      </c>
      <c r="Z123" s="495" t="s">
        <v>5371</v>
      </c>
      <c r="AA123" s="495" t="s">
        <v>5372</v>
      </c>
      <c r="AB123" s="495" t="s">
        <v>5201</v>
      </c>
      <c r="AC123" s="495" t="s">
        <v>5373</v>
      </c>
      <c r="AD123" s="498" t="s">
        <v>5374</v>
      </c>
      <c r="AE123" s="498"/>
      <c r="AF123" s="495"/>
    </row>
    <row r="124" spans="1:32" s="43" customFormat="1" ht="45">
      <c r="A124" s="504" t="s">
        <v>3510</v>
      </c>
      <c r="B124" s="491">
        <v>99</v>
      </c>
      <c r="C124" s="492"/>
      <c r="D124" s="493" t="s">
        <v>3509</v>
      </c>
      <c r="E124" s="494" t="s">
        <v>5176</v>
      </c>
      <c r="F124" s="494" t="s">
        <v>5154</v>
      </c>
      <c r="G124" s="494">
        <v>8</v>
      </c>
      <c r="H124" s="494">
        <v>7.2</v>
      </c>
      <c r="I124" s="507" t="s">
        <v>429</v>
      </c>
      <c r="J124" s="507" t="s">
        <v>427</v>
      </c>
      <c r="K124" s="495" t="s">
        <v>429</v>
      </c>
      <c r="L124" s="495" t="s">
        <v>429</v>
      </c>
      <c r="M124" s="495" t="s">
        <v>5301</v>
      </c>
      <c r="N124" s="495" t="s">
        <v>5369</v>
      </c>
      <c r="O124" s="495" t="s">
        <v>5275</v>
      </c>
      <c r="P124" s="495"/>
      <c r="Q124" s="497"/>
      <c r="R124" s="497"/>
      <c r="S124" s="497">
        <v>1</v>
      </c>
      <c r="T124" s="496">
        <v>44</v>
      </c>
      <c r="U124" s="496">
        <v>48.5</v>
      </c>
      <c r="V124" s="496">
        <v>13</v>
      </c>
      <c r="W124" s="496">
        <v>84</v>
      </c>
      <c r="X124" s="497">
        <v>2</v>
      </c>
      <c r="Y124" s="495" t="s">
        <v>5375</v>
      </c>
      <c r="Z124" s="495" t="s">
        <v>5376</v>
      </c>
      <c r="AA124" s="495" t="s">
        <v>5302</v>
      </c>
      <c r="AB124" s="495" t="s">
        <v>5377</v>
      </c>
      <c r="AC124" s="495" t="s">
        <v>425</v>
      </c>
      <c r="AD124" s="498" t="s">
        <v>5378</v>
      </c>
      <c r="AE124" s="498"/>
      <c r="AF124" s="495"/>
    </row>
    <row r="125" spans="1:32" s="43" customFormat="1" ht="67.5">
      <c r="A125" s="504" t="s">
        <v>3512</v>
      </c>
      <c r="B125" s="491">
        <v>100</v>
      </c>
      <c r="C125" s="492"/>
      <c r="D125" s="493" t="s">
        <v>3511</v>
      </c>
      <c r="E125" s="494" t="s">
        <v>5176</v>
      </c>
      <c r="F125" s="494" t="s">
        <v>5154</v>
      </c>
      <c r="G125" s="494">
        <v>8</v>
      </c>
      <c r="H125" s="494">
        <v>7.2</v>
      </c>
      <c r="I125" s="507" t="s">
        <v>429</v>
      </c>
      <c r="J125" s="507" t="s">
        <v>427</v>
      </c>
      <c r="K125" s="495" t="s">
        <v>426</v>
      </c>
      <c r="L125" s="495" t="s">
        <v>429</v>
      </c>
      <c r="M125" s="495" t="s">
        <v>5301</v>
      </c>
      <c r="N125" s="495" t="s">
        <v>5369</v>
      </c>
      <c r="O125" s="495" t="s">
        <v>5370</v>
      </c>
      <c r="P125" s="495"/>
      <c r="Q125" s="497"/>
      <c r="R125" s="497"/>
      <c r="S125" s="497">
        <v>1</v>
      </c>
      <c r="T125" s="496">
        <v>44</v>
      </c>
      <c r="U125" s="496">
        <v>48.5</v>
      </c>
      <c r="V125" s="496">
        <v>13</v>
      </c>
      <c r="W125" s="496">
        <v>84</v>
      </c>
      <c r="X125" s="497">
        <v>2</v>
      </c>
      <c r="Y125" s="495" t="s">
        <v>5375</v>
      </c>
      <c r="Z125" s="495" t="s">
        <v>5376</v>
      </c>
      <c r="AA125" s="495" t="s">
        <v>5302</v>
      </c>
      <c r="AB125" s="495" t="s">
        <v>5377</v>
      </c>
      <c r="AC125" s="495" t="s">
        <v>425</v>
      </c>
      <c r="AD125" s="498" t="s">
        <v>5378</v>
      </c>
      <c r="AE125" s="498"/>
      <c r="AF125" s="495"/>
    </row>
    <row r="126" spans="1:32" s="43" customFormat="1" ht="45">
      <c r="A126" s="504" t="s">
        <v>3514</v>
      </c>
      <c r="B126" s="491">
        <v>101</v>
      </c>
      <c r="C126" s="492"/>
      <c r="D126" s="493" t="s">
        <v>3513</v>
      </c>
      <c r="E126" s="494" t="s">
        <v>5176</v>
      </c>
      <c r="F126" s="494" t="s">
        <v>5154</v>
      </c>
      <c r="G126" s="494">
        <v>11</v>
      </c>
      <c r="H126" s="494">
        <v>10</v>
      </c>
      <c r="I126" s="507" t="s">
        <v>429</v>
      </c>
      <c r="J126" s="507" t="s">
        <v>427</v>
      </c>
      <c r="K126" s="495" t="s">
        <v>429</v>
      </c>
      <c r="L126" s="495" t="s">
        <v>429</v>
      </c>
      <c r="M126" s="495" t="s">
        <v>5301</v>
      </c>
      <c r="N126" s="495" t="s">
        <v>5369</v>
      </c>
      <c r="O126" s="495" t="s">
        <v>5275</v>
      </c>
      <c r="P126" s="495"/>
      <c r="Q126" s="497"/>
      <c r="R126" s="497"/>
      <c r="S126" s="497">
        <v>1</v>
      </c>
      <c r="T126" s="496">
        <v>26</v>
      </c>
      <c r="U126" s="496">
        <v>70</v>
      </c>
      <c r="V126" s="496">
        <v>44</v>
      </c>
      <c r="W126" s="496">
        <v>86</v>
      </c>
      <c r="X126" s="497">
        <v>2</v>
      </c>
      <c r="Y126" s="495" t="s">
        <v>5375</v>
      </c>
      <c r="Z126" s="495" t="s">
        <v>5376</v>
      </c>
      <c r="AA126" s="495" t="s">
        <v>5302</v>
      </c>
      <c r="AB126" s="495" t="s">
        <v>5377</v>
      </c>
      <c r="AC126" s="495" t="s">
        <v>425</v>
      </c>
      <c r="AD126" s="498" t="s">
        <v>5378</v>
      </c>
      <c r="AE126" s="498"/>
      <c r="AF126" s="495"/>
    </row>
    <row r="127" spans="1:32" s="43" customFormat="1" ht="67.5">
      <c r="A127" s="504" t="s">
        <v>3516</v>
      </c>
      <c r="B127" s="491">
        <v>102</v>
      </c>
      <c r="C127" s="492"/>
      <c r="D127" s="493" t="s">
        <v>3515</v>
      </c>
      <c r="E127" s="494" t="s">
        <v>5176</v>
      </c>
      <c r="F127" s="494" t="s">
        <v>5154</v>
      </c>
      <c r="G127" s="494">
        <v>11</v>
      </c>
      <c r="H127" s="494">
        <v>10</v>
      </c>
      <c r="I127" s="507" t="s">
        <v>429</v>
      </c>
      <c r="J127" s="507" t="s">
        <v>427</v>
      </c>
      <c r="K127" s="495" t="s">
        <v>426</v>
      </c>
      <c r="L127" s="495" t="s">
        <v>429</v>
      </c>
      <c r="M127" s="495" t="s">
        <v>5301</v>
      </c>
      <c r="N127" s="495" t="s">
        <v>5369</v>
      </c>
      <c r="O127" s="495" t="s">
        <v>5370</v>
      </c>
      <c r="P127" s="495"/>
      <c r="Q127" s="497"/>
      <c r="R127" s="497"/>
      <c r="S127" s="497">
        <v>1</v>
      </c>
      <c r="T127" s="496">
        <v>26</v>
      </c>
      <c r="U127" s="496">
        <v>70</v>
      </c>
      <c r="V127" s="496">
        <v>44</v>
      </c>
      <c r="W127" s="496">
        <v>86</v>
      </c>
      <c r="X127" s="497">
        <v>2</v>
      </c>
      <c r="Y127" s="495" t="s">
        <v>5375</v>
      </c>
      <c r="Z127" s="495" t="s">
        <v>5376</v>
      </c>
      <c r="AA127" s="495" t="s">
        <v>5302</v>
      </c>
      <c r="AB127" s="495" t="s">
        <v>5377</v>
      </c>
      <c r="AC127" s="495" t="s">
        <v>425</v>
      </c>
      <c r="AD127" s="498" t="s">
        <v>5378</v>
      </c>
      <c r="AE127" s="498"/>
      <c r="AF127" s="495"/>
    </row>
    <row r="128" spans="1:32" ht="56.25">
      <c r="A128" s="504" t="s">
        <v>3526</v>
      </c>
      <c r="B128" s="491">
        <v>103</v>
      </c>
      <c r="C128" s="492"/>
      <c r="D128" s="493" t="s">
        <v>3525</v>
      </c>
      <c r="E128" s="494" t="s">
        <v>5176</v>
      </c>
      <c r="F128" s="494" t="s">
        <v>5154</v>
      </c>
      <c r="G128" s="494">
        <v>5</v>
      </c>
      <c r="H128" s="494">
        <v>4.5</v>
      </c>
      <c r="I128" s="507" t="s">
        <v>429</v>
      </c>
      <c r="J128" s="507" t="s">
        <v>429</v>
      </c>
      <c r="K128" s="495" t="s">
        <v>429</v>
      </c>
      <c r="L128" s="495" t="s">
        <v>426</v>
      </c>
      <c r="M128" s="495" t="s">
        <v>5301</v>
      </c>
      <c r="N128" s="495" t="s">
        <v>5379</v>
      </c>
      <c r="O128" s="495" t="s">
        <v>5380</v>
      </c>
      <c r="P128" s="495"/>
      <c r="Q128" s="497">
        <v>3</v>
      </c>
      <c r="R128" s="497">
        <v>2</v>
      </c>
      <c r="S128" s="497">
        <v>1</v>
      </c>
      <c r="T128" s="496">
        <v>13</v>
      </c>
      <c r="U128" s="496">
        <v>68.5</v>
      </c>
      <c r="V128" s="496">
        <v>44</v>
      </c>
      <c r="W128" s="496">
        <v>48</v>
      </c>
      <c r="X128" s="497">
        <v>2</v>
      </c>
      <c r="Y128" s="495" t="s">
        <v>5268</v>
      </c>
      <c r="Z128" s="495" t="s">
        <v>5371</v>
      </c>
      <c r="AA128" s="495" t="s">
        <v>5372</v>
      </c>
      <c r="AB128" s="495" t="s">
        <v>5201</v>
      </c>
      <c r="AC128" s="495" t="s">
        <v>5374</v>
      </c>
      <c r="AD128" s="498" t="s">
        <v>5374</v>
      </c>
      <c r="AE128" s="498" t="s">
        <v>5381</v>
      </c>
      <c r="AF128" s="495" t="s">
        <v>5382</v>
      </c>
    </row>
    <row r="129" spans="1:32" ht="101.25">
      <c r="A129" s="504" t="s">
        <v>3528</v>
      </c>
      <c r="B129" s="491">
        <v>104</v>
      </c>
      <c r="C129" s="492"/>
      <c r="D129" s="493" t="s">
        <v>3527</v>
      </c>
      <c r="E129" s="494" t="s">
        <v>5176</v>
      </c>
      <c r="F129" s="494" t="s">
        <v>5154</v>
      </c>
      <c r="G129" s="494">
        <v>5</v>
      </c>
      <c r="H129" s="494">
        <v>4.5</v>
      </c>
      <c r="I129" s="507" t="s">
        <v>426</v>
      </c>
      <c r="J129" s="507" t="s">
        <v>429</v>
      </c>
      <c r="K129" s="495" t="s">
        <v>426</v>
      </c>
      <c r="L129" s="495" t="s">
        <v>429</v>
      </c>
      <c r="M129" s="495" t="s">
        <v>5301</v>
      </c>
      <c r="N129" s="495" t="s">
        <v>5383</v>
      </c>
      <c r="O129" s="495" t="s">
        <v>5384</v>
      </c>
      <c r="P129" s="495"/>
      <c r="Q129" s="497">
        <v>8</v>
      </c>
      <c r="R129" s="497">
        <v>2</v>
      </c>
      <c r="S129" s="497">
        <v>1</v>
      </c>
      <c r="T129" s="496">
        <v>44</v>
      </c>
      <c r="U129" s="496">
        <v>68.5</v>
      </c>
      <c r="V129" s="496">
        <v>13</v>
      </c>
      <c r="W129" s="496">
        <v>48</v>
      </c>
      <c r="X129" s="497">
        <v>2</v>
      </c>
      <c r="Y129" s="495" t="s">
        <v>5268</v>
      </c>
      <c r="Z129" s="495" t="s">
        <v>5371</v>
      </c>
      <c r="AA129" s="495" t="s">
        <v>5372</v>
      </c>
      <c r="AB129" s="495" t="s">
        <v>5201</v>
      </c>
      <c r="AC129" s="495" t="s">
        <v>5385</v>
      </c>
      <c r="AD129" s="498" t="s">
        <v>5374</v>
      </c>
      <c r="AE129" s="498" t="s">
        <v>5386</v>
      </c>
      <c r="AF129" s="495" t="s">
        <v>5387</v>
      </c>
    </row>
    <row r="130" spans="1:32" ht="56.25">
      <c r="A130" s="504" t="s">
        <v>3530</v>
      </c>
      <c r="B130" s="491">
        <v>105</v>
      </c>
      <c r="C130" s="492"/>
      <c r="D130" s="493" t="s">
        <v>3529</v>
      </c>
      <c r="E130" s="494" t="s">
        <v>5176</v>
      </c>
      <c r="F130" s="494" t="s">
        <v>5154</v>
      </c>
      <c r="G130" s="494">
        <v>6</v>
      </c>
      <c r="H130" s="494">
        <v>5.4</v>
      </c>
      <c r="I130" s="507" t="s">
        <v>429</v>
      </c>
      <c r="J130" s="507" t="s">
        <v>429</v>
      </c>
      <c r="K130" s="495" t="s">
        <v>429</v>
      </c>
      <c r="L130" s="495" t="s">
        <v>426</v>
      </c>
      <c r="M130" s="495" t="s">
        <v>5301</v>
      </c>
      <c r="N130" s="495" t="s">
        <v>5379</v>
      </c>
      <c r="O130" s="495" t="s">
        <v>5380</v>
      </c>
      <c r="P130" s="495"/>
      <c r="Q130" s="497">
        <v>3</v>
      </c>
      <c r="R130" s="497">
        <v>2</v>
      </c>
      <c r="S130" s="497">
        <v>1</v>
      </c>
      <c r="T130" s="496">
        <v>13</v>
      </c>
      <c r="U130" s="496">
        <v>68.5</v>
      </c>
      <c r="V130" s="496">
        <v>44</v>
      </c>
      <c r="W130" s="496">
        <v>48</v>
      </c>
      <c r="X130" s="497">
        <v>2</v>
      </c>
      <c r="Y130" s="495" t="s">
        <v>5268</v>
      </c>
      <c r="Z130" s="495" t="s">
        <v>5371</v>
      </c>
      <c r="AA130" s="495" t="s">
        <v>5372</v>
      </c>
      <c r="AB130" s="495" t="s">
        <v>5201</v>
      </c>
      <c r="AC130" s="495" t="s">
        <v>5385</v>
      </c>
      <c r="AD130" s="498" t="s">
        <v>5374</v>
      </c>
      <c r="AE130" s="498" t="s">
        <v>5388</v>
      </c>
      <c r="AF130" s="495" t="s">
        <v>5382</v>
      </c>
    </row>
    <row r="131" spans="1:32" ht="101.25">
      <c r="A131" s="504" t="s">
        <v>3532</v>
      </c>
      <c r="B131" s="491">
        <v>106</v>
      </c>
      <c r="C131" s="492"/>
      <c r="D131" s="493" t="s">
        <v>3531</v>
      </c>
      <c r="E131" s="494" t="s">
        <v>5176</v>
      </c>
      <c r="F131" s="494" t="s">
        <v>5154</v>
      </c>
      <c r="G131" s="494">
        <v>6</v>
      </c>
      <c r="H131" s="494">
        <v>5.4</v>
      </c>
      <c r="I131" s="507" t="s">
        <v>426</v>
      </c>
      <c r="J131" s="507" t="s">
        <v>429</v>
      </c>
      <c r="K131" s="495" t="s">
        <v>426</v>
      </c>
      <c r="L131" s="495" t="s">
        <v>429</v>
      </c>
      <c r="M131" s="495" t="s">
        <v>5301</v>
      </c>
      <c r="N131" s="495" t="s">
        <v>5383</v>
      </c>
      <c r="O131" s="495" t="s">
        <v>5384</v>
      </c>
      <c r="P131" s="495"/>
      <c r="Q131" s="497">
        <v>8</v>
      </c>
      <c r="R131" s="497">
        <v>2</v>
      </c>
      <c r="S131" s="497">
        <v>1</v>
      </c>
      <c r="T131" s="496">
        <v>44</v>
      </c>
      <c r="U131" s="496">
        <v>68.5</v>
      </c>
      <c r="V131" s="496">
        <v>13</v>
      </c>
      <c r="W131" s="496">
        <v>48</v>
      </c>
      <c r="X131" s="497">
        <v>2</v>
      </c>
      <c r="Y131" s="495" t="s">
        <v>5268</v>
      </c>
      <c r="Z131" s="495" t="s">
        <v>5371</v>
      </c>
      <c r="AA131" s="495" t="s">
        <v>5372</v>
      </c>
      <c r="AB131" s="495" t="s">
        <v>5201</v>
      </c>
      <c r="AC131" s="495" t="s">
        <v>5385</v>
      </c>
      <c r="AD131" s="498" t="s">
        <v>5374</v>
      </c>
      <c r="AE131" s="498" t="s">
        <v>5389</v>
      </c>
      <c r="AF131" s="495" t="s">
        <v>5390</v>
      </c>
    </row>
    <row r="132" spans="1:32" ht="67.5">
      <c r="A132" s="504" t="s">
        <v>3563</v>
      </c>
      <c r="B132" s="491">
        <v>107</v>
      </c>
      <c r="C132" s="492"/>
      <c r="D132" s="493" t="s">
        <v>3562</v>
      </c>
      <c r="E132" s="494" t="s">
        <v>5176</v>
      </c>
      <c r="F132" s="494" t="s">
        <v>5391</v>
      </c>
      <c r="G132" s="494">
        <v>6</v>
      </c>
      <c r="H132" s="494">
        <v>5.4</v>
      </c>
      <c r="I132" s="507" t="s">
        <v>429</v>
      </c>
      <c r="J132" s="507" t="s">
        <v>427</v>
      </c>
      <c r="K132" s="495" t="s">
        <v>429</v>
      </c>
      <c r="L132" s="495" t="s">
        <v>426</v>
      </c>
      <c r="M132" s="495" t="s">
        <v>5301</v>
      </c>
      <c r="N132" s="495" t="s">
        <v>5392</v>
      </c>
      <c r="O132" s="495" t="s">
        <v>5393</v>
      </c>
      <c r="P132" s="495"/>
      <c r="Q132" s="495"/>
      <c r="R132" s="497">
        <v>4</v>
      </c>
      <c r="S132" s="497">
        <v>1</v>
      </c>
      <c r="T132" s="496">
        <v>26</v>
      </c>
      <c r="U132" s="496">
        <v>70</v>
      </c>
      <c r="V132" s="496">
        <v>44</v>
      </c>
      <c r="W132" s="496">
        <v>88</v>
      </c>
      <c r="X132" s="497">
        <v>2</v>
      </c>
      <c r="Y132" s="495" t="s">
        <v>5375</v>
      </c>
      <c r="Z132" s="495" t="s">
        <v>5376</v>
      </c>
      <c r="AA132" s="495" t="s">
        <v>5394</v>
      </c>
      <c r="AB132" s="495" t="s">
        <v>5395</v>
      </c>
      <c r="AC132" s="495" t="s">
        <v>425</v>
      </c>
      <c r="AD132" s="498" t="s">
        <v>5396</v>
      </c>
      <c r="AE132" s="498"/>
      <c r="AF132" s="495"/>
    </row>
    <row r="133" spans="1:32" ht="101.25">
      <c r="A133" s="504" t="s">
        <v>3565</v>
      </c>
      <c r="B133" s="491">
        <v>108</v>
      </c>
      <c r="C133" s="492"/>
      <c r="D133" s="493" t="s">
        <v>3564</v>
      </c>
      <c r="E133" s="494" t="s">
        <v>5176</v>
      </c>
      <c r="F133" s="494" t="s">
        <v>5391</v>
      </c>
      <c r="G133" s="494">
        <v>6</v>
      </c>
      <c r="H133" s="494">
        <v>5.4</v>
      </c>
      <c r="I133" s="507" t="s">
        <v>426</v>
      </c>
      <c r="J133" s="507" t="s">
        <v>427</v>
      </c>
      <c r="K133" s="495" t="s">
        <v>426</v>
      </c>
      <c r="L133" s="495" t="s">
        <v>426</v>
      </c>
      <c r="M133" s="495" t="s">
        <v>5301</v>
      </c>
      <c r="N133" s="495" t="s">
        <v>5397</v>
      </c>
      <c r="O133" s="495" t="s">
        <v>5384</v>
      </c>
      <c r="P133" s="495"/>
      <c r="Q133" s="495"/>
      <c r="R133" s="497">
        <v>4</v>
      </c>
      <c r="S133" s="497">
        <v>1</v>
      </c>
      <c r="T133" s="496">
        <v>26</v>
      </c>
      <c r="U133" s="496">
        <v>70</v>
      </c>
      <c r="V133" s="496">
        <v>44</v>
      </c>
      <c r="W133" s="496">
        <v>88</v>
      </c>
      <c r="X133" s="497">
        <v>2</v>
      </c>
      <c r="Y133" s="495" t="s">
        <v>5375</v>
      </c>
      <c r="Z133" s="495" t="s">
        <v>5376</v>
      </c>
      <c r="AA133" s="495" t="s">
        <v>5394</v>
      </c>
      <c r="AB133" s="495" t="s">
        <v>5395</v>
      </c>
      <c r="AC133" s="495" t="s">
        <v>425</v>
      </c>
      <c r="AD133" s="498" t="s">
        <v>5396</v>
      </c>
      <c r="AE133" s="498"/>
      <c r="AF133" s="495"/>
    </row>
    <row r="134" spans="1:32" ht="56.25">
      <c r="A134" s="504" t="s">
        <v>3536</v>
      </c>
      <c r="B134" s="491">
        <v>109</v>
      </c>
      <c r="C134" s="492"/>
      <c r="D134" s="493" t="s">
        <v>3535</v>
      </c>
      <c r="E134" s="494" t="s">
        <v>5176</v>
      </c>
      <c r="F134" s="494" t="s">
        <v>5154</v>
      </c>
      <c r="G134" s="494">
        <v>8</v>
      </c>
      <c r="H134" s="494">
        <v>7.2</v>
      </c>
      <c r="I134" s="507" t="s">
        <v>429</v>
      </c>
      <c r="J134" s="507" t="s">
        <v>429</v>
      </c>
      <c r="K134" s="495" t="s">
        <v>429</v>
      </c>
      <c r="L134" s="495" t="s">
        <v>426</v>
      </c>
      <c r="M134" s="495" t="s">
        <v>5301</v>
      </c>
      <c r="N134" s="495" t="s">
        <v>5379</v>
      </c>
      <c r="O134" s="495" t="s">
        <v>5380</v>
      </c>
      <c r="P134" s="495"/>
      <c r="Q134" s="497">
        <v>3</v>
      </c>
      <c r="R134" s="497">
        <v>2</v>
      </c>
      <c r="S134" s="497">
        <v>1</v>
      </c>
      <c r="T134" s="496">
        <v>26</v>
      </c>
      <c r="U134" s="496">
        <v>70</v>
      </c>
      <c r="V134" s="496">
        <v>44</v>
      </c>
      <c r="W134" s="496">
        <v>84</v>
      </c>
      <c r="X134" s="497">
        <v>2</v>
      </c>
      <c r="Y134" s="495" t="s">
        <v>5375</v>
      </c>
      <c r="Z134" s="495" t="s">
        <v>5376</v>
      </c>
      <c r="AA134" s="495" t="s">
        <v>5394</v>
      </c>
      <c r="AB134" s="495" t="s">
        <v>5395</v>
      </c>
      <c r="AC134" s="495" t="s">
        <v>425</v>
      </c>
      <c r="AD134" s="498" t="s">
        <v>5396</v>
      </c>
      <c r="AE134" s="498" t="s">
        <v>5398</v>
      </c>
      <c r="AF134" s="495" t="s">
        <v>5382</v>
      </c>
    </row>
    <row r="135" spans="1:32" ht="56.25">
      <c r="A135" s="504" t="s">
        <v>3567</v>
      </c>
      <c r="B135" s="491">
        <v>110</v>
      </c>
      <c r="C135" s="492"/>
      <c r="D135" s="493" t="s">
        <v>3566</v>
      </c>
      <c r="E135" s="494" t="s">
        <v>5176</v>
      </c>
      <c r="F135" s="494" t="s">
        <v>5391</v>
      </c>
      <c r="G135" s="494">
        <v>8</v>
      </c>
      <c r="H135" s="494">
        <v>7.2</v>
      </c>
      <c r="I135" s="507" t="s">
        <v>429</v>
      </c>
      <c r="J135" s="507" t="s">
        <v>427</v>
      </c>
      <c r="K135" s="495" t="s">
        <v>429</v>
      </c>
      <c r="L135" s="495" t="s">
        <v>426</v>
      </c>
      <c r="M135" s="495" t="s">
        <v>5301</v>
      </c>
      <c r="N135" s="495" t="s">
        <v>5392</v>
      </c>
      <c r="O135" s="495" t="s">
        <v>5380</v>
      </c>
      <c r="P135" s="495"/>
      <c r="Q135" s="495"/>
      <c r="R135" s="497">
        <v>4</v>
      </c>
      <c r="S135" s="497">
        <v>1</v>
      </c>
      <c r="T135" s="496">
        <v>26</v>
      </c>
      <c r="U135" s="496">
        <v>70</v>
      </c>
      <c r="V135" s="496">
        <v>44</v>
      </c>
      <c r="W135" s="496">
        <v>88</v>
      </c>
      <c r="X135" s="497">
        <v>2</v>
      </c>
      <c r="Y135" s="495" t="s">
        <v>5375</v>
      </c>
      <c r="Z135" s="495" t="s">
        <v>5376</v>
      </c>
      <c r="AA135" s="495" t="s">
        <v>5394</v>
      </c>
      <c r="AB135" s="495" t="s">
        <v>5395</v>
      </c>
      <c r="AC135" s="495" t="s">
        <v>425</v>
      </c>
      <c r="AD135" s="498" t="s">
        <v>5396</v>
      </c>
      <c r="AE135" s="498"/>
      <c r="AF135" s="495"/>
    </row>
    <row r="136" spans="1:32" ht="90">
      <c r="A136" s="504" t="s">
        <v>3538</v>
      </c>
      <c r="B136" s="491">
        <v>111</v>
      </c>
      <c r="C136" s="492"/>
      <c r="D136" s="493" t="s">
        <v>3537</v>
      </c>
      <c r="E136" s="494" t="s">
        <v>5176</v>
      </c>
      <c r="F136" s="494" t="s">
        <v>5154</v>
      </c>
      <c r="G136" s="494">
        <v>8</v>
      </c>
      <c r="H136" s="494">
        <v>7.2</v>
      </c>
      <c r="I136" s="507" t="s">
        <v>426</v>
      </c>
      <c r="J136" s="507" t="s">
        <v>429</v>
      </c>
      <c r="K136" s="495" t="s">
        <v>426</v>
      </c>
      <c r="L136" s="495" t="s">
        <v>426</v>
      </c>
      <c r="M136" s="495" t="s">
        <v>5301</v>
      </c>
      <c r="N136" s="495" t="s">
        <v>5383</v>
      </c>
      <c r="O136" s="495" t="s">
        <v>5399</v>
      </c>
      <c r="P136" s="495"/>
      <c r="Q136" s="497"/>
      <c r="R136" s="497">
        <v>4</v>
      </c>
      <c r="S136" s="497">
        <v>1</v>
      </c>
      <c r="T136" s="496">
        <v>26</v>
      </c>
      <c r="U136" s="496">
        <v>70</v>
      </c>
      <c r="V136" s="496">
        <v>44</v>
      </c>
      <c r="W136" s="496">
        <v>84</v>
      </c>
      <c r="X136" s="497">
        <v>2</v>
      </c>
      <c r="Y136" s="495" t="s">
        <v>5375</v>
      </c>
      <c r="Z136" s="495" t="s">
        <v>5376</v>
      </c>
      <c r="AA136" s="495" t="s">
        <v>5394</v>
      </c>
      <c r="AB136" s="495" t="s">
        <v>5395</v>
      </c>
      <c r="AC136" s="495" t="s">
        <v>425</v>
      </c>
      <c r="AD136" s="498" t="s">
        <v>5396</v>
      </c>
      <c r="AE136" s="498" t="s">
        <v>5400</v>
      </c>
      <c r="AF136" s="495" t="s">
        <v>5382</v>
      </c>
    </row>
    <row r="137" spans="1:32" ht="90">
      <c r="A137" s="504" t="s">
        <v>3569</v>
      </c>
      <c r="B137" s="491">
        <v>112</v>
      </c>
      <c r="C137" s="492"/>
      <c r="D137" s="493" t="s">
        <v>3568</v>
      </c>
      <c r="E137" s="494" t="s">
        <v>5176</v>
      </c>
      <c r="F137" s="494" t="s">
        <v>5391</v>
      </c>
      <c r="G137" s="494">
        <v>8</v>
      </c>
      <c r="H137" s="494">
        <v>7.2</v>
      </c>
      <c r="I137" s="507" t="s">
        <v>426</v>
      </c>
      <c r="J137" s="507" t="s">
        <v>427</v>
      </c>
      <c r="K137" s="495" t="s">
        <v>426</v>
      </c>
      <c r="L137" s="495" t="s">
        <v>426</v>
      </c>
      <c r="M137" s="495" t="s">
        <v>5301</v>
      </c>
      <c r="N137" s="495" t="s">
        <v>5397</v>
      </c>
      <c r="O137" s="495" t="s">
        <v>5399</v>
      </c>
      <c r="P137" s="495"/>
      <c r="Q137" s="495"/>
      <c r="R137" s="497">
        <v>4</v>
      </c>
      <c r="S137" s="497">
        <v>1</v>
      </c>
      <c r="T137" s="496">
        <v>26</v>
      </c>
      <c r="U137" s="496">
        <v>70</v>
      </c>
      <c r="V137" s="496">
        <v>44</v>
      </c>
      <c r="W137" s="496">
        <v>88</v>
      </c>
      <c r="X137" s="497">
        <v>2</v>
      </c>
      <c r="Y137" s="495" t="s">
        <v>5375</v>
      </c>
      <c r="Z137" s="495" t="s">
        <v>5376</v>
      </c>
      <c r="AA137" s="495" t="s">
        <v>5394</v>
      </c>
      <c r="AB137" s="495" t="s">
        <v>5395</v>
      </c>
      <c r="AC137" s="495" t="s">
        <v>425</v>
      </c>
      <c r="AD137" s="498" t="s">
        <v>5396</v>
      </c>
      <c r="AE137" s="498"/>
      <c r="AF137" s="495"/>
    </row>
    <row r="138" spans="1:32" ht="56.25">
      <c r="A138" s="504" t="s">
        <v>3540</v>
      </c>
      <c r="B138" s="491">
        <v>113</v>
      </c>
      <c r="C138" s="492"/>
      <c r="D138" s="493" t="s">
        <v>3539</v>
      </c>
      <c r="E138" s="494" t="s">
        <v>5176</v>
      </c>
      <c r="F138" s="494" t="s">
        <v>5154</v>
      </c>
      <c r="G138" s="494">
        <v>11</v>
      </c>
      <c r="H138" s="494">
        <v>10</v>
      </c>
      <c r="I138" s="507" t="s">
        <v>429</v>
      </c>
      <c r="J138" s="507" t="s">
        <v>429</v>
      </c>
      <c r="K138" s="495" t="s">
        <v>429</v>
      </c>
      <c r="L138" s="495" t="s">
        <v>426</v>
      </c>
      <c r="M138" s="495" t="s">
        <v>5301</v>
      </c>
      <c r="N138" s="495" t="s">
        <v>5379</v>
      </c>
      <c r="O138" s="495" t="s">
        <v>5380</v>
      </c>
      <c r="P138" s="495"/>
      <c r="Q138" s="497"/>
      <c r="R138" s="497">
        <v>4</v>
      </c>
      <c r="S138" s="497">
        <v>1</v>
      </c>
      <c r="T138" s="496">
        <v>26</v>
      </c>
      <c r="U138" s="496">
        <v>70</v>
      </c>
      <c r="V138" s="496">
        <v>44</v>
      </c>
      <c r="W138" s="496">
        <v>86</v>
      </c>
      <c r="X138" s="497">
        <v>2</v>
      </c>
      <c r="Y138" s="495" t="s">
        <v>5375</v>
      </c>
      <c r="Z138" s="495" t="s">
        <v>5376</v>
      </c>
      <c r="AA138" s="495" t="s">
        <v>5394</v>
      </c>
      <c r="AB138" s="495" t="s">
        <v>5395</v>
      </c>
      <c r="AC138" s="495" t="s">
        <v>425</v>
      </c>
      <c r="AD138" s="498" t="s">
        <v>5396</v>
      </c>
      <c r="AE138" s="498" t="s">
        <v>5401</v>
      </c>
      <c r="AF138" s="495" t="s">
        <v>5382</v>
      </c>
    </row>
    <row r="139" spans="1:32" ht="56.25">
      <c r="A139" s="504" t="s">
        <v>3571</v>
      </c>
      <c r="B139" s="491">
        <v>114</v>
      </c>
      <c r="C139" s="492"/>
      <c r="D139" s="493" t="s">
        <v>3570</v>
      </c>
      <c r="E139" s="494" t="s">
        <v>5176</v>
      </c>
      <c r="F139" s="494" t="s">
        <v>5391</v>
      </c>
      <c r="G139" s="494">
        <v>11</v>
      </c>
      <c r="H139" s="494">
        <v>10</v>
      </c>
      <c r="I139" s="507" t="s">
        <v>429</v>
      </c>
      <c r="J139" s="507" t="s">
        <v>427</v>
      </c>
      <c r="K139" s="495" t="s">
        <v>429</v>
      </c>
      <c r="L139" s="495" t="s">
        <v>426</v>
      </c>
      <c r="M139" s="495" t="s">
        <v>5301</v>
      </c>
      <c r="N139" s="495" t="s">
        <v>5392</v>
      </c>
      <c r="O139" s="495" t="s">
        <v>5380</v>
      </c>
      <c r="P139" s="495"/>
      <c r="Q139" s="495"/>
      <c r="R139" s="497">
        <v>4</v>
      </c>
      <c r="S139" s="497">
        <v>1</v>
      </c>
      <c r="T139" s="496">
        <v>26</v>
      </c>
      <c r="U139" s="496">
        <v>70</v>
      </c>
      <c r="V139" s="496">
        <v>44</v>
      </c>
      <c r="W139" s="496">
        <v>88</v>
      </c>
      <c r="X139" s="497">
        <v>2</v>
      </c>
      <c r="Y139" s="495" t="s">
        <v>5375</v>
      </c>
      <c r="Z139" s="495" t="s">
        <v>5376</v>
      </c>
      <c r="AA139" s="495" t="s">
        <v>5394</v>
      </c>
      <c r="AB139" s="495" t="s">
        <v>5395</v>
      </c>
      <c r="AC139" s="495" t="s">
        <v>425</v>
      </c>
      <c r="AD139" s="498" t="s">
        <v>5396</v>
      </c>
      <c r="AE139" s="498"/>
      <c r="AF139" s="495"/>
    </row>
    <row r="140" spans="1:32" ht="90">
      <c r="A140" s="504" t="s">
        <v>3542</v>
      </c>
      <c r="B140" s="491">
        <v>115</v>
      </c>
      <c r="C140" s="492"/>
      <c r="D140" s="493" t="s">
        <v>3541</v>
      </c>
      <c r="E140" s="494" t="s">
        <v>5176</v>
      </c>
      <c r="F140" s="494" t="s">
        <v>5154</v>
      </c>
      <c r="G140" s="494">
        <v>11</v>
      </c>
      <c r="H140" s="494">
        <v>10</v>
      </c>
      <c r="I140" s="507" t="s">
        <v>426</v>
      </c>
      <c r="J140" s="507" t="s">
        <v>429</v>
      </c>
      <c r="K140" s="495" t="s">
        <v>426</v>
      </c>
      <c r="L140" s="495" t="s">
        <v>426</v>
      </c>
      <c r="M140" s="495" t="s">
        <v>5301</v>
      </c>
      <c r="N140" s="495" t="s">
        <v>5379</v>
      </c>
      <c r="O140" s="495" t="s">
        <v>5399</v>
      </c>
      <c r="P140" s="495"/>
      <c r="Q140" s="497"/>
      <c r="R140" s="497">
        <v>4</v>
      </c>
      <c r="S140" s="497">
        <v>1</v>
      </c>
      <c r="T140" s="496">
        <v>26</v>
      </c>
      <c r="U140" s="496">
        <v>70</v>
      </c>
      <c r="V140" s="496">
        <v>44</v>
      </c>
      <c r="W140" s="496">
        <v>86</v>
      </c>
      <c r="X140" s="497">
        <v>2</v>
      </c>
      <c r="Y140" s="495" t="s">
        <v>5375</v>
      </c>
      <c r="Z140" s="495" t="s">
        <v>5376</v>
      </c>
      <c r="AA140" s="495" t="s">
        <v>5394</v>
      </c>
      <c r="AB140" s="495" t="s">
        <v>5395</v>
      </c>
      <c r="AC140" s="495" t="s">
        <v>425</v>
      </c>
      <c r="AD140" s="498" t="s">
        <v>5396</v>
      </c>
      <c r="AE140" s="498" t="s">
        <v>5402</v>
      </c>
      <c r="AF140" s="495" t="s">
        <v>5382</v>
      </c>
    </row>
    <row r="141" spans="1:32" ht="90">
      <c r="A141" s="504" t="s">
        <v>3573</v>
      </c>
      <c r="B141" s="491">
        <v>116</v>
      </c>
      <c r="C141" s="492"/>
      <c r="D141" s="493" t="s">
        <v>3572</v>
      </c>
      <c r="E141" s="494" t="s">
        <v>5176</v>
      </c>
      <c r="F141" s="494" t="s">
        <v>5391</v>
      </c>
      <c r="G141" s="494">
        <v>11</v>
      </c>
      <c r="H141" s="494">
        <v>10</v>
      </c>
      <c r="I141" s="507" t="s">
        <v>426</v>
      </c>
      <c r="J141" s="507" t="s">
        <v>427</v>
      </c>
      <c r="K141" s="495" t="s">
        <v>426</v>
      </c>
      <c r="L141" s="495" t="s">
        <v>426</v>
      </c>
      <c r="M141" s="495" t="s">
        <v>5301</v>
      </c>
      <c r="N141" s="495" t="s">
        <v>5397</v>
      </c>
      <c r="O141" s="495" t="s">
        <v>5399</v>
      </c>
      <c r="P141" s="495"/>
      <c r="Q141" s="495"/>
      <c r="R141" s="497">
        <v>4</v>
      </c>
      <c r="S141" s="497">
        <v>1</v>
      </c>
      <c r="T141" s="496">
        <v>26</v>
      </c>
      <c r="U141" s="496">
        <v>70</v>
      </c>
      <c r="V141" s="496">
        <v>44</v>
      </c>
      <c r="W141" s="496">
        <v>88</v>
      </c>
      <c r="X141" s="497">
        <v>2</v>
      </c>
      <c r="Y141" s="495" t="s">
        <v>5375</v>
      </c>
      <c r="Z141" s="495" t="s">
        <v>5376</v>
      </c>
      <c r="AA141" s="495" t="s">
        <v>5394</v>
      </c>
      <c r="AB141" s="495" t="s">
        <v>5395</v>
      </c>
      <c r="AC141" s="495"/>
      <c r="AD141" s="498" t="s">
        <v>5396</v>
      </c>
      <c r="AE141" s="498"/>
      <c r="AF141" s="495"/>
    </row>
    <row r="142" spans="1:32" ht="90">
      <c r="A142" s="504" t="s">
        <v>3550</v>
      </c>
      <c r="B142" s="491">
        <v>117</v>
      </c>
      <c r="C142" s="492"/>
      <c r="D142" s="493" t="s">
        <v>3549</v>
      </c>
      <c r="E142" s="494" t="s">
        <v>5176</v>
      </c>
      <c r="F142" s="494" t="s">
        <v>5154</v>
      </c>
      <c r="G142" s="494">
        <v>10</v>
      </c>
      <c r="H142" s="494">
        <v>9</v>
      </c>
      <c r="I142" s="507" t="s">
        <v>426</v>
      </c>
      <c r="J142" s="507" t="s">
        <v>426</v>
      </c>
      <c r="K142" s="495" t="s">
        <v>426</v>
      </c>
      <c r="L142" s="495" t="s">
        <v>426</v>
      </c>
      <c r="M142" s="495" t="s">
        <v>5301</v>
      </c>
      <c r="N142" s="495" t="s">
        <v>5403</v>
      </c>
      <c r="O142" s="495" t="s">
        <v>5404</v>
      </c>
      <c r="P142" s="495"/>
      <c r="Q142" s="497"/>
      <c r="R142" s="497">
        <v>4</v>
      </c>
      <c r="S142" s="497">
        <v>1</v>
      </c>
      <c r="T142" s="496">
        <v>44</v>
      </c>
      <c r="U142" s="496">
        <v>68.5</v>
      </c>
      <c r="V142" s="496">
        <v>39</v>
      </c>
      <c r="W142" s="496">
        <v>106</v>
      </c>
      <c r="X142" s="497">
        <v>2</v>
      </c>
      <c r="Y142" s="495" t="s">
        <v>5405</v>
      </c>
      <c r="Z142" s="495" t="s">
        <v>5371</v>
      </c>
      <c r="AA142" s="495" t="s">
        <v>5372</v>
      </c>
      <c r="AB142" s="495" t="s">
        <v>5201</v>
      </c>
      <c r="AC142" s="495" t="s">
        <v>5385</v>
      </c>
      <c r="AD142" s="498" t="s">
        <v>5374</v>
      </c>
      <c r="AE142" s="498"/>
      <c r="AF142" s="495"/>
    </row>
    <row r="143" spans="1:32" ht="90">
      <c r="A143" s="504" t="s">
        <v>3552</v>
      </c>
      <c r="B143" s="491">
        <v>118</v>
      </c>
      <c r="C143" s="492"/>
      <c r="D143" s="493" t="s">
        <v>3551</v>
      </c>
      <c r="E143" s="494" t="s">
        <v>5176</v>
      </c>
      <c r="F143" s="494" t="s">
        <v>5154</v>
      </c>
      <c r="G143" s="494">
        <v>12</v>
      </c>
      <c r="H143" s="494">
        <v>10.8</v>
      </c>
      <c r="I143" s="507" t="s">
        <v>426</v>
      </c>
      <c r="J143" s="507" t="s">
        <v>426</v>
      </c>
      <c r="K143" s="495" t="s">
        <v>426</v>
      </c>
      <c r="L143" s="495" t="s">
        <v>426</v>
      </c>
      <c r="M143" s="495" t="s">
        <v>5301</v>
      </c>
      <c r="N143" s="495" t="s">
        <v>5403</v>
      </c>
      <c r="O143" s="495" t="s">
        <v>5406</v>
      </c>
      <c r="P143" s="495"/>
      <c r="Q143" s="497"/>
      <c r="R143" s="497">
        <v>4</v>
      </c>
      <c r="S143" s="497">
        <v>1</v>
      </c>
      <c r="T143" s="496">
        <v>44</v>
      </c>
      <c r="U143" s="496">
        <v>68.5</v>
      </c>
      <c r="V143" s="496">
        <v>39</v>
      </c>
      <c r="W143" s="496">
        <v>106</v>
      </c>
      <c r="X143" s="497">
        <v>2</v>
      </c>
      <c r="Y143" s="495" t="s">
        <v>5405</v>
      </c>
      <c r="Z143" s="495" t="s">
        <v>5371</v>
      </c>
      <c r="AA143" s="495" t="s">
        <v>5372</v>
      </c>
      <c r="AB143" s="495" t="s">
        <v>5201</v>
      </c>
      <c r="AC143" s="495" t="s">
        <v>5385</v>
      </c>
      <c r="AD143" s="498" t="s">
        <v>5374</v>
      </c>
      <c r="AE143" s="498"/>
      <c r="AF143" s="495"/>
    </row>
    <row r="144" spans="1:32" ht="56.25">
      <c r="A144" s="504" t="s">
        <v>3554</v>
      </c>
      <c r="B144" s="491">
        <v>119</v>
      </c>
      <c r="C144" s="492"/>
      <c r="D144" s="493" t="s">
        <v>3553</v>
      </c>
      <c r="E144" s="494" t="s">
        <v>5176</v>
      </c>
      <c r="F144" s="494" t="s">
        <v>5154</v>
      </c>
      <c r="G144" s="494">
        <v>16</v>
      </c>
      <c r="H144" s="494">
        <v>14.4</v>
      </c>
      <c r="I144" s="507" t="s">
        <v>426</v>
      </c>
      <c r="J144" s="507" t="s">
        <v>426</v>
      </c>
      <c r="K144" s="495" t="s">
        <v>426</v>
      </c>
      <c r="L144" s="495" t="s">
        <v>426</v>
      </c>
      <c r="M144" s="495" t="s">
        <v>5301</v>
      </c>
      <c r="N144" s="495" t="s">
        <v>5403</v>
      </c>
      <c r="O144" s="506" t="s">
        <v>5407</v>
      </c>
      <c r="P144" s="495"/>
      <c r="Q144" s="497"/>
      <c r="R144" s="497">
        <v>4</v>
      </c>
      <c r="S144" s="497">
        <v>1</v>
      </c>
      <c r="T144" s="496">
        <v>44</v>
      </c>
      <c r="U144" s="496">
        <v>70</v>
      </c>
      <c r="V144" s="496">
        <v>65</v>
      </c>
      <c r="W144" s="496">
        <v>183</v>
      </c>
      <c r="X144" s="497">
        <v>2</v>
      </c>
      <c r="Y144" s="495" t="s">
        <v>5408</v>
      </c>
      <c r="Z144" s="495" t="s">
        <v>5376</v>
      </c>
      <c r="AA144" s="495" t="s">
        <v>5394</v>
      </c>
      <c r="AB144" s="495" t="s">
        <v>5395</v>
      </c>
      <c r="AC144" s="495" t="s">
        <v>425</v>
      </c>
      <c r="AD144" s="498" t="s">
        <v>5396</v>
      </c>
      <c r="AE144" s="498"/>
      <c r="AF144" s="495"/>
    </row>
    <row r="145" spans="1:32" ht="56.25">
      <c r="A145" s="504" t="s">
        <v>3556</v>
      </c>
      <c r="B145" s="491">
        <v>120</v>
      </c>
      <c r="C145" s="492"/>
      <c r="D145" s="493" t="s">
        <v>3555</v>
      </c>
      <c r="E145" s="494" t="s">
        <v>5176</v>
      </c>
      <c r="F145" s="494" t="s">
        <v>5154</v>
      </c>
      <c r="G145" s="494">
        <v>22</v>
      </c>
      <c r="H145" s="494">
        <v>20</v>
      </c>
      <c r="I145" s="507" t="s">
        <v>426</v>
      </c>
      <c r="J145" s="507" t="s">
        <v>426</v>
      </c>
      <c r="K145" s="495" t="s">
        <v>426</v>
      </c>
      <c r="L145" s="495" t="s">
        <v>426</v>
      </c>
      <c r="M145" s="495" t="s">
        <v>5301</v>
      </c>
      <c r="N145" s="495" t="s">
        <v>5403</v>
      </c>
      <c r="O145" s="506" t="s">
        <v>5407</v>
      </c>
      <c r="P145" s="495"/>
      <c r="Q145" s="497"/>
      <c r="R145" s="497">
        <v>4</v>
      </c>
      <c r="S145" s="497">
        <v>1</v>
      </c>
      <c r="T145" s="496">
        <v>44</v>
      </c>
      <c r="U145" s="496">
        <v>70</v>
      </c>
      <c r="V145" s="496">
        <v>65</v>
      </c>
      <c r="W145" s="496">
        <v>183</v>
      </c>
      <c r="X145" s="497">
        <v>2</v>
      </c>
      <c r="Y145" s="495" t="s">
        <v>5408</v>
      </c>
      <c r="Z145" s="495" t="s">
        <v>5376</v>
      </c>
      <c r="AA145" s="495" t="s">
        <v>5394</v>
      </c>
      <c r="AB145" s="495" t="s">
        <v>5395</v>
      </c>
      <c r="AC145" s="495" t="s">
        <v>425</v>
      </c>
      <c r="AD145" s="498" t="s">
        <v>5396</v>
      </c>
      <c r="AE145" s="498"/>
      <c r="AF145" s="495"/>
    </row>
    <row r="146" spans="1:32" ht="22.5">
      <c r="A146" s="504" t="s">
        <v>3611</v>
      </c>
      <c r="B146" s="491">
        <v>121</v>
      </c>
      <c r="C146" s="492" t="e">
        <f>VLOOKUP(D146,'[5]Полный прайс-лист'!$E$6:$H$1355,4,0)</f>
        <v>#N/A</v>
      </c>
      <c r="D146" s="493" t="s">
        <v>5409</v>
      </c>
      <c r="E146" s="494" t="s">
        <v>5185</v>
      </c>
      <c r="F146" s="494" t="s">
        <v>5154</v>
      </c>
      <c r="G146" s="494">
        <v>6</v>
      </c>
      <c r="H146" s="494">
        <v>4.8</v>
      </c>
      <c r="I146" s="507" t="s">
        <v>429</v>
      </c>
      <c r="J146" s="495" t="s">
        <v>427</v>
      </c>
      <c r="K146" s="495" t="s">
        <v>427</v>
      </c>
      <c r="L146" s="495" t="s">
        <v>426</v>
      </c>
      <c r="M146" s="495" t="s">
        <v>5301</v>
      </c>
      <c r="N146" s="495" t="s">
        <v>5307</v>
      </c>
      <c r="O146" s="495" t="s">
        <v>5410</v>
      </c>
      <c r="P146" s="495"/>
      <c r="Q146" s="495"/>
      <c r="R146" s="497"/>
      <c r="S146" s="497">
        <v>1</v>
      </c>
      <c r="T146" s="496">
        <v>26.2</v>
      </c>
      <c r="U146" s="496">
        <v>61.3</v>
      </c>
      <c r="V146" s="496">
        <v>70.900000000000006</v>
      </c>
      <c r="W146" s="496">
        <v>68</v>
      </c>
      <c r="X146" s="497">
        <v>1</v>
      </c>
      <c r="Y146" s="495" t="s">
        <v>5411</v>
      </c>
      <c r="Z146" s="495" t="s">
        <v>5412</v>
      </c>
      <c r="AA146" s="495" t="s">
        <v>5413</v>
      </c>
      <c r="AB146" s="495" t="s">
        <v>5295</v>
      </c>
      <c r="AC146" s="495" t="s">
        <v>5414</v>
      </c>
      <c r="AD146" s="498" t="s">
        <v>5296</v>
      </c>
      <c r="AE146" s="498"/>
      <c r="AF146" s="495"/>
    </row>
    <row r="147" spans="1:32" ht="22.5">
      <c r="A147" s="504" t="s">
        <v>3613</v>
      </c>
      <c r="B147" s="491">
        <v>122</v>
      </c>
      <c r="C147" s="492" t="e">
        <f>VLOOKUP(D147,'[5]Полный прайс-лист'!$E$6:$H$1355,4,0)</f>
        <v>#N/A</v>
      </c>
      <c r="D147" s="493" t="s">
        <v>1360</v>
      </c>
      <c r="E147" s="494" t="s">
        <v>5185</v>
      </c>
      <c r="F147" s="507" t="s">
        <v>5415</v>
      </c>
      <c r="G147" s="494">
        <v>10</v>
      </c>
      <c r="H147" s="494">
        <v>8</v>
      </c>
      <c r="I147" s="507" t="s">
        <v>429</v>
      </c>
      <c r="J147" s="495" t="s">
        <v>427</v>
      </c>
      <c r="K147" s="495" t="s">
        <v>427</v>
      </c>
      <c r="L147" s="495" t="s">
        <v>426</v>
      </c>
      <c r="M147" s="495" t="s">
        <v>5301</v>
      </c>
      <c r="N147" s="495" t="s">
        <v>5307</v>
      </c>
      <c r="O147" s="495" t="s">
        <v>5410</v>
      </c>
      <c r="P147" s="495"/>
      <c r="Q147" s="495"/>
      <c r="R147" s="497"/>
      <c r="S147" s="497">
        <v>1</v>
      </c>
      <c r="T147" s="496">
        <v>26.2</v>
      </c>
      <c r="U147" s="496">
        <v>61.3</v>
      </c>
      <c r="V147" s="496">
        <v>70.900000000000006</v>
      </c>
      <c r="W147" s="496">
        <v>85.4</v>
      </c>
      <c r="X147" s="497">
        <v>1</v>
      </c>
      <c r="Y147" s="507" t="s">
        <v>5411</v>
      </c>
      <c r="Z147" s="495" t="s">
        <v>5416</v>
      </c>
      <c r="AA147" s="495" t="s">
        <v>5417</v>
      </c>
      <c r="AB147" s="495" t="s">
        <v>5295</v>
      </c>
      <c r="AC147" s="495" t="s">
        <v>5414</v>
      </c>
      <c r="AD147" s="498" t="s">
        <v>5296</v>
      </c>
      <c r="AE147" s="498"/>
      <c r="AF147" s="495"/>
    </row>
    <row r="148" spans="1:32" ht="101.25">
      <c r="A148" s="504" t="s">
        <v>3614</v>
      </c>
      <c r="B148" s="491">
        <v>123</v>
      </c>
      <c r="C148" s="492"/>
      <c r="D148" s="493" t="s">
        <v>1371</v>
      </c>
      <c r="E148" s="494" t="s">
        <v>5185</v>
      </c>
      <c r="F148" s="507" t="s">
        <v>5415</v>
      </c>
      <c r="G148" s="494">
        <v>10</v>
      </c>
      <c r="H148" s="494">
        <v>8</v>
      </c>
      <c r="I148" s="507" t="s">
        <v>429</v>
      </c>
      <c r="J148" s="495" t="s">
        <v>427</v>
      </c>
      <c r="K148" s="495" t="s">
        <v>427</v>
      </c>
      <c r="L148" s="495" t="s">
        <v>426</v>
      </c>
      <c r="M148" s="495" t="s">
        <v>5301</v>
      </c>
      <c r="N148" s="495" t="s">
        <v>5307</v>
      </c>
      <c r="O148" s="495" t="s">
        <v>5410</v>
      </c>
      <c r="P148" s="495"/>
      <c r="Q148" s="495"/>
      <c r="R148" s="497"/>
      <c r="S148" s="497">
        <v>1</v>
      </c>
      <c r="T148" s="496">
        <v>26.2</v>
      </c>
      <c r="U148" s="496">
        <v>61.3</v>
      </c>
      <c r="V148" s="496">
        <v>70.900000000000006</v>
      </c>
      <c r="W148" s="496">
        <v>29</v>
      </c>
      <c r="X148" s="497">
        <v>1</v>
      </c>
      <c r="Y148" s="495" t="s">
        <v>5336</v>
      </c>
      <c r="Z148" s="495" t="s">
        <v>425</v>
      </c>
      <c r="AA148" s="495" t="s">
        <v>5417</v>
      </c>
      <c r="AB148" s="495" t="s">
        <v>5295</v>
      </c>
      <c r="AC148" s="495" t="s">
        <v>425</v>
      </c>
      <c r="AD148" s="498" t="s">
        <v>5296</v>
      </c>
      <c r="AE148" s="498"/>
      <c r="AF148" s="495"/>
    </row>
    <row r="149" spans="1:32" ht="22.5">
      <c r="A149" s="504" t="s">
        <v>3615</v>
      </c>
      <c r="B149" s="491">
        <v>123</v>
      </c>
      <c r="C149" s="492"/>
      <c r="D149" s="493" t="s">
        <v>1362</v>
      </c>
      <c r="E149" s="494" t="s">
        <v>5185</v>
      </c>
      <c r="F149" s="507" t="s">
        <v>5415</v>
      </c>
      <c r="G149" s="494">
        <v>15</v>
      </c>
      <c r="H149" s="494">
        <v>12</v>
      </c>
      <c r="I149" s="507" t="s">
        <v>429</v>
      </c>
      <c r="J149" s="495" t="s">
        <v>427</v>
      </c>
      <c r="K149" s="495" t="s">
        <v>427</v>
      </c>
      <c r="L149" s="495" t="s">
        <v>426</v>
      </c>
      <c r="M149" s="495" t="s">
        <v>5301</v>
      </c>
      <c r="N149" s="495" t="s">
        <v>5307</v>
      </c>
      <c r="O149" s="495" t="s">
        <v>5410</v>
      </c>
      <c r="P149" s="495"/>
      <c r="Q149" s="495"/>
      <c r="R149" s="497"/>
      <c r="S149" s="497">
        <v>1</v>
      </c>
      <c r="T149" s="496">
        <v>35</v>
      </c>
      <c r="U149" s="496">
        <v>70.599999999999994</v>
      </c>
      <c r="V149" s="496">
        <v>81.599999999999994</v>
      </c>
      <c r="W149" s="496">
        <v>145.30000000000001</v>
      </c>
      <c r="X149" s="497">
        <v>1</v>
      </c>
      <c r="Y149" s="507" t="s">
        <v>5411</v>
      </c>
      <c r="Z149" s="495" t="s">
        <v>5418</v>
      </c>
      <c r="AA149" s="495" t="s">
        <v>5419</v>
      </c>
      <c r="AB149" s="495" t="s">
        <v>5295</v>
      </c>
      <c r="AC149" s="495" t="s">
        <v>5420</v>
      </c>
      <c r="AD149" s="498" t="s">
        <v>5296</v>
      </c>
      <c r="AE149" s="498"/>
      <c r="AF149" s="495"/>
    </row>
    <row r="150" spans="1:32" ht="22.5">
      <c r="A150" s="504" t="s">
        <v>3616</v>
      </c>
      <c r="B150" s="491">
        <v>124</v>
      </c>
      <c r="C150" s="492"/>
      <c r="D150" s="493" t="s">
        <v>1363</v>
      </c>
      <c r="E150" s="494" t="s">
        <v>5185</v>
      </c>
      <c r="F150" s="507" t="s">
        <v>5415</v>
      </c>
      <c r="G150" s="494">
        <v>20</v>
      </c>
      <c r="H150" s="494">
        <v>16</v>
      </c>
      <c r="I150" s="507" t="s">
        <v>429</v>
      </c>
      <c r="J150" s="495" t="s">
        <v>427</v>
      </c>
      <c r="K150" s="495" t="s">
        <v>427</v>
      </c>
      <c r="L150" s="495" t="s">
        <v>426</v>
      </c>
      <c r="M150" s="495" t="s">
        <v>5301</v>
      </c>
      <c r="N150" s="495" t="s">
        <v>5307</v>
      </c>
      <c r="O150" s="495" t="s">
        <v>5410</v>
      </c>
      <c r="P150" s="495"/>
      <c r="Q150" s="495"/>
      <c r="R150" s="497"/>
      <c r="S150" s="497">
        <v>1</v>
      </c>
      <c r="T150" s="496">
        <v>35</v>
      </c>
      <c r="U150" s="496">
        <v>70.599999999999994</v>
      </c>
      <c r="V150" s="496">
        <v>81.599999999999994</v>
      </c>
      <c r="W150" s="496">
        <v>159.9</v>
      </c>
      <c r="X150" s="497">
        <v>1</v>
      </c>
      <c r="Y150" s="507" t="s">
        <v>5411</v>
      </c>
      <c r="Z150" s="495" t="s">
        <v>5421</v>
      </c>
      <c r="AA150" s="495" t="s">
        <v>5419</v>
      </c>
      <c r="AB150" s="495" t="s">
        <v>5295</v>
      </c>
      <c r="AC150" s="495" t="s">
        <v>5414</v>
      </c>
      <c r="AD150" s="498" t="s">
        <v>5296</v>
      </c>
      <c r="AE150" s="498"/>
      <c r="AF150" s="495"/>
    </row>
    <row r="151" spans="1:32" ht="101.25">
      <c r="A151" s="504" t="s">
        <v>3617</v>
      </c>
      <c r="B151" s="491">
        <v>125</v>
      </c>
      <c r="C151" s="492"/>
      <c r="D151" s="493" t="s">
        <v>1370</v>
      </c>
      <c r="E151" s="494" t="s">
        <v>5185</v>
      </c>
      <c r="F151" s="507" t="s">
        <v>5415</v>
      </c>
      <c r="G151" s="494">
        <v>20</v>
      </c>
      <c r="H151" s="494">
        <v>16</v>
      </c>
      <c r="I151" s="507" t="s">
        <v>429</v>
      </c>
      <c r="J151" s="495" t="s">
        <v>427</v>
      </c>
      <c r="K151" s="495" t="s">
        <v>427</v>
      </c>
      <c r="L151" s="495" t="s">
        <v>426</v>
      </c>
      <c r="M151" s="495" t="s">
        <v>5301</v>
      </c>
      <c r="N151" s="495" t="s">
        <v>5307</v>
      </c>
      <c r="O151" s="495" t="s">
        <v>5410</v>
      </c>
      <c r="P151" s="495"/>
      <c r="Q151" s="495"/>
      <c r="R151" s="497"/>
      <c r="S151" s="497">
        <v>1</v>
      </c>
      <c r="T151" s="496">
        <v>35</v>
      </c>
      <c r="U151" s="496">
        <v>70.599999999999994</v>
      </c>
      <c r="V151" s="496">
        <v>81.599999999999994</v>
      </c>
      <c r="W151" s="496">
        <v>47.8</v>
      </c>
      <c r="X151" s="497">
        <v>1</v>
      </c>
      <c r="Y151" s="495" t="s">
        <v>5336</v>
      </c>
      <c r="Z151" s="495" t="s">
        <v>425</v>
      </c>
      <c r="AA151" s="495" t="s">
        <v>5419</v>
      </c>
      <c r="AB151" s="495" t="s">
        <v>5295</v>
      </c>
      <c r="AC151" s="495" t="s">
        <v>425</v>
      </c>
      <c r="AD151" s="498" t="s">
        <v>5296</v>
      </c>
      <c r="AE151" s="498"/>
      <c r="AF151" s="495"/>
    </row>
  </sheetData>
  <autoFilter ref="A5:AF5"/>
  <mergeCells count="3">
    <mergeCell ref="P4:S4"/>
    <mergeCell ref="T4:V4"/>
    <mergeCell ref="Y4:AD4"/>
  </mergeCells>
  <hyperlinks>
    <hyperlink ref="A7" r:id="rId1" display="Eaton Protection Station"/>
    <hyperlink ref="A8:A9" r:id="rId2" display="Eaton Protection Station UPS"/>
    <hyperlink ref="A13" r:id="rId3"/>
    <hyperlink ref="A9" r:id="rId4"/>
    <hyperlink ref="A6" r:id="rId5" display="Eaton Protection Station"/>
    <hyperlink ref="A8" r:id="rId6" display="Eaton Protection Station"/>
    <hyperlink ref="A10:A12" r:id="rId7" display="Eaton Protection Station UPS"/>
    <hyperlink ref="A10" r:id="rId8"/>
    <hyperlink ref="A11" r:id="rId9"/>
    <hyperlink ref="A12" r:id="rId10"/>
    <hyperlink ref="A15" r:id="rId11"/>
    <hyperlink ref="A17" r:id="rId12"/>
    <hyperlink ref="A19" r:id="rId13"/>
    <hyperlink ref="A21" r:id="rId14"/>
    <hyperlink ref="A23" r:id="rId15"/>
    <hyperlink ref="A14" r:id="rId16"/>
    <hyperlink ref="A18" r:id="rId17"/>
    <hyperlink ref="A16" r:id="rId18"/>
    <hyperlink ref="A20" r:id="rId19"/>
    <hyperlink ref="A22" r:id="rId20"/>
    <hyperlink ref="A24" r:id="rId21"/>
    <hyperlink ref="A25" r:id="rId22"/>
    <hyperlink ref="A26" r:id="rId23"/>
    <hyperlink ref="A27" r:id="rId24"/>
    <hyperlink ref="A28" r:id="rId25"/>
    <hyperlink ref="A29" r:id="rId26"/>
    <hyperlink ref="A30" r:id="rId27"/>
    <hyperlink ref="A31" r:id="rId28"/>
    <hyperlink ref="A32" r:id="rId29"/>
    <hyperlink ref="A33" r:id="rId30"/>
    <hyperlink ref="A34" r:id="rId31"/>
    <hyperlink ref="A35" r:id="rId32"/>
    <hyperlink ref="A36" r:id="rId33"/>
    <hyperlink ref="A37" r:id="rId34"/>
    <hyperlink ref="A38" r:id="rId35"/>
    <hyperlink ref="A39" r:id="rId36"/>
    <hyperlink ref="A40" r:id="rId37"/>
    <hyperlink ref="A41" r:id="rId38"/>
    <hyperlink ref="A42" r:id="rId39"/>
    <hyperlink ref="A43" r:id="rId40"/>
    <hyperlink ref="A44" r:id="rId41"/>
    <hyperlink ref="A45" r:id="rId42"/>
    <hyperlink ref="A46" r:id="rId43"/>
    <hyperlink ref="A47" r:id="rId44"/>
    <hyperlink ref="A48" r:id="rId45"/>
    <hyperlink ref="A49" r:id="rId46"/>
    <hyperlink ref="A50" r:id="rId47"/>
    <hyperlink ref="A55" r:id="rId48"/>
    <hyperlink ref="A56" r:id="rId49"/>
    <hyperlink ref="A58" r:id="rId50"/>
    <hyperlink ref="A60" r:id="rId51"/>
    <hyperlink ref="A57" r:id="rId52"/>
    <hyperlink ref="A59" r:id="rId53"/>
    <hyperlink ref="A61" r:id="rId54"/>
    <hyperlink ref="A62" r:id="rId55"/>
    <hyperlink ref="A63" r:id="rId56"/>
    <hyperlink ref="A64" r:id="rId57"/>
    <hyperlink ref="A65" r:id="rId58"/>
    <hyperlink ref="A66" r:id="rId59"/>
    <hyperlink ref="A67" r:id="rId60"/>
    <hyperlink ref="A68" r:id="rId61" display="5PX1500iRT"/>
    <hyperlink ref="A69" r:id="rId62" display="5PX1500iRTN"/>
    <hyperlink ref="A70" r:id="rId63" display="5PX2200iRT"/>
    <hyperlink ref="A71" r:id="rId64" display="5PX2200iRTN"/>
    <hyperlink ref="A72" r:id="rId65" display="5PX3000iRT3U"/>
    <hyperlink ref="A73" r:id="rId66" display="5PX3000iRTN"/>
    <hyperlink ref="A74" r:id="rId67"/>
    <hyperlink ref="A75" r:id="rId68"/>
    <hyperlink ref="A76" r:id="rId69"/>
    <hyperlink ref="A77" r:id="rId70"/>
    <hyperlink ref="A78" r:id="rId71"/>
    <hyperlink ref="A79" r:id="rId72"/>
    <hyperlink ref="A80" r:id="rId73"/>
    <hyperlink ref="A81" r:id="rId74"/>
    <hyperlink ref="A82" r:id="rId75"/>
    <hyperlink ref="A83" r:id="rId76"/>
    <hyperlink ref="A84" r:id="rId77"/>
    <hyperlink ref="A95" r:id="rId78"/>
    <hyperlink ref="A104" r:id="rId79"/>
    <hyperlink ref="A105" r:id="rId80"/>
    <hyperlink ref="A85" r:id="rId81"/>
    <hyperlink ref="A86" r:id="rId82"/>
    <hyperlink ref="A87" r:id="rId83"/>
    <hyperlink ref="A88" r:id="rId84"/>
    <hyperlink ref="A89" r:id="rId85"/>
    <hyperlink ref="A90" r:id="rId86"/>
    <hyperlink ref="A91" r:id="rId87"/>
    <hyperlink ref="A96" r:id="rId88"/>
    <hyperlink ref="A92" r:id="rId89"/>
    <hyperlink ref="A93" r:id="rId90"/>
    <hyperlink ref="A94" r:id="rId91"/>
    <hyperlink ref="A97" r:id="rId92"/>
    <hyperlink ref="A98" r:id="rId93"/>
    <hyperlink ref="A100" r:id="rId94"/>
    <hyperlink ref="A99" r:id="rId95"/>
    <hyperlink ref="A129" r:id="rId96" display="http://powerquality.eaton.ru/9PX5KiRTN.aspx?CX=67"/>
    <hyperlink ref="A130" r:id="rId97" display="http://powerquality.eaton.ru/9PX6KiBP.aspx?CX=67"/>
    <hyperlink ref="A131" r:id="rId98" display="http://powerquality.eaton.ru/9PX6KiRTN.aspx?CX=67"/>
    <hyperlink ref="A134" r:id="rId99" display="http://powerquality.eaton.ru/9PX8KiBP.aspx?CX=67"/>
    <hyperlink ref="A136" r:id="rId100" display="http://powerquality.eaton.ru/9PX8KiRTNBP.aspx?CX=67"/>
    <hyperlink ref="A138" r:id="rId101" display="http://powerquality.eaton.ru/9PX11KiBP.aspx?CX=67"/>
    <hyperlink ref="A140" r:id="rId102" display="http://powerquality.eaton.ru/9PX11KiRTNBP.aspx?CX=67"/>
    <hyperlink ref="A142" r:id="rId103" display="http://powerquality.eaton.ru/9PXM10KiRTN.aspx?CX=67"/>
    <hyperlink ref="A143" r:id="rId104" display="http://powerquality.eaton.ru/9PXM12KiRTN.aspx?CX=67"/>
    <hyperlink ref="A144" r:id="rId105" display="http://powerquality.eaton.ru/9PXM16KiRTN.aspx?CX=67"/>
    <hyperlink ref="A145" r:id="rId106" display="http://powerquality.eaton.ru/9PXM22KiRTN.aspx?CX=67"/>
    <hyperlink ref="A132" r:id="rId107"/>
    <hyperlink ref="A133" r:id="rId108"/>
    <hyperlink ref="A135" r:id="rId109"/>
    <hyperlink ref="A137" r:id="rId110"/>
    <hyperlink ref="A139" r:id="rId111"/>
    <hyperlink ref="A141" r:id="rId112"/>
    <hyperlink ref="A122" r:id="rId113"/>
    <hyperlink ref="A123" r:id="rId114"/>
    <hyperlink ref="A124" r:id="rId115"/>
    <hyperlink ref="A125" r:id="rId116"/>
    <hyperlink ref="A126" r:id="rId117"/>
    <hyperlink ref="A127" r:id="rId118"/>
    <hyperlink ref="A146" r:id="rId119"/>
    <hyperlink ref="A147" r:id="rId120"/>
    <hyperlink ref="A148" r:id="rId121"/>
    <hyperlink ref="A149" r:id="rId122"/>
    <hyperlink ref="A150" r:id="rId123"/>
    <hyperlink ref="A151" r:id="rId124"/>
    <hyperlink ref="A101" r:id="rId125"/>
    <hyperlink ref="A102" r:id="rId126"/>
    <hyperlink ref="A103" r:id="rId127"/>
    <hyperlink ref="A128" r:id="rId128" display="http://powerquality.eaton.ru/9PX5KiBP.aspx?CX=67"/>
    <hyperlink ref="A110" r:id="rId129"/>
    <hyperlink ref="A111" r:id="rId130"/>
    <hyperlink ref="A112" r:id="rId131"/>
    <hyperlink ref="A113" r:id="rId132"/>
    <hyperlink ref="A114" r:id="rId133"/>
    <hyperlink ref="A115" r:id="rId134"/>
    <hyperlink ref="A116" r:id="rId135"/>
    <hyperlink ref="A117" r:id="rId136"/>
    <hyperlink ref="A118" r:id="rId137"/>
    <hyperlink ref="A119" r:id="rId138"/>
    <hyperlink ref="A120" r:id="rId139"/>
    <hyperlink ref="A121" r:id="rId140"/>
    <hyperlink ref="A106" r:id="rId141"/>
    <hyperlink ref="A107" r:id="rId142"/>
    <hyperlink ref="A108" r:id="rId143"/>
    <hyperlink ref="A109" r:id="rId144"/>
    <hyperlink ref="A51" r:id="rId145" display="http://powerquality.eaton.ru/5SC1000iR.aspx?cx=67"/>
    <hyperlink ref="A54" r:id="rId146" display="5SC3000IRT"/>
    <hyperlink ref="A53" r:id="rId147" display="5SC2200IRT"/>
    <hyperlink ref="A52" r:id="rId148" display="5SC1500IR"/>
  </hyperlinks>
  <pageMargins left="0.7" right="0.7" top="0.75" bottom="0.75" header="0.3" footer="0.3"/>
  <pageSetup paperSize="9" orientation="portrait" r:id="rId149"/>
  <drawing r:id="rId150"/>
  <legacyDrawing r:id="rId15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00B050"/>
  </sheetPr>
  <dimension ref="A1:AH85"/>
  <sheetViews>
    <sheetView showWhiteSpace="0" zoomScale="70" zoomScaleNormal="70" workbookViewId="0">
      <pane ySplit="3" topLeftCell="A4" activePane="bottomLeft" state="frozen"/>
      <selection pane="bottomLeft"/>
    </sheetView>
  </sheetViews>
  <sheetFormatPr defaultRowHeight="15" outlineLevelRow="1"/>
  <cols>
    <col min="1" max="1" width="13.5703125" style="443" customWidth="1"/>
    <col min="2" max="2" width="36.85546875" style="443" bestFit="1" customWidth="1"/>
    <col min="3" max="3" width="15.140625" style="444" bestFit="1" customWidth="1"/>
    <col min="4" max="4" width="18.28515625" style="443" customWidth="1"/>
    <col min="5" max="5" width="27.5703125" style="443" bestFit="1" customWidth="1"/>
    <col min="6" max="6" width="15.140625" style="444" bestFit="1" customWidth="1"/>
    <col min="7" max="7" width="18.28515625" style="444" bestFit="1" customWidth="1"/>
    <col min="8" max="8" width="19.5703125" style="443" customWidth="1"/>
    <col min="9" max="9" width="40.7109375" style="443" customWidth="1"/>
    <col min="10" max="10" width="6.85546875" style="443" customWidth="1"/>
    <col min="11" max="12" width="8.85546875" style="443"/>
    <col min="13" max="13" width="255.7109375" style="443" bestFit="1" customWidth="1"/>
    <col min="14" max="34" width="8.85546875" style="443"/>
  </cols>
  <sheetData>
    <row r="1" spans="1:13">
      <c r="A1" s="442" t="s">
        <v>5049</v>
      </c>
    </row>
    <row r="2" spans="1:13">
      <c r="A2" s="1012" t="s">
        <v>5050</v>
      </c>
      <c r="B2" s="1014" t="s">
        <v>5051</v>
      </c>
      <c r="C2" s="1016" t="s">
        <v>5052</v>
      </c>
      <c r="D2" s="1016"/>
      <c r="E2" s="1016"/>
      <c r="F2" s="1016" t="s">
        <v>5053</v>
      </c>
      <c r="G2" s="1016"/>
      <c r="H2" s="1016"/>
      <c r="I2" s="1014" t="s">
        <v>5054</v>
      </c>
      <c r="J2" s="445"/>
    </row>
    <row r="3" spans="1:13" ht="42" customHeight="1">
      <c r="A3" s="1013"/>
      <c r="B3" s="1015"/>
      <c r="C3" s="446" t="s">
        <v>5055</v>
      </c>
      <c r="D3" s="447" t="s">
        <v>5056</v>
      </c>
      <c r="E3" s="447" t="s">
        <v>5057</v>
      </c>
      <c r="F3" s="446" t="s">
        <v>5055</v>
      </c>
      <c r="G3" s="446" t="s">
        <v>5056</v>
      </c>
      <c r="H3" s="447" t="s">
        <v>5058</v>
      </c>
      <c r="I3" s="1015"/>
      <c r="J3" s="448"/>
    </row>
    <row r="4" spans="1:13">
      <c r="A4" s="449" t="s">
        <v>5059</v>
      </c>
      <c r="B4" s="450" t="s">
        <v>5060</v>
      </c>
      <c r="C4" s="451">
        <v>32</v>
      </c>
      <c r="D4" s="452" t="s">
        <v>5061</v>
      </c>
      <c r="E4" s="450" t="s">
        <v>5062</v>
      </c>
      <c r="F4" s="451">
        <v>32</v>
      </c>
      <c r="G4" s="453" t="s">
        <v>5063</v>
      </c>
      <c r="H4" s="454"/>
      <c r="I4" s="455"/>
      <c r="J4" s="445"/>
    </row>
    <row r="5" spans="1:13" hidden="1" outlineLevel="1">
      <c r="A5" s="456" t="s">
        <v>5064</v>
      </c>
      <c r="B5" s="456" t="s">
        <v>5065</v>
      </c>
      <c r="C5" s="1017" t="s">
        <v>2748</v>
      </c>
      <c r="D5" s="1017"/>
      <c r="E5" s="1017"/>
      <c r="F5" s="1017"/>
      <c r="G5" s="1017"/>
      <c r="H5" s="1017"/>
      <c r="I5" s="1017"/>
      <c r="J5" s="445"/>
    </row>
    <row r="6" spans="1:13" ht="26.25" hidden="1" customHeight="1" outlineLevel="1">
      <c r="A6" s="457">
        <v>1022561</v>
      </c>
      <c r="B6" s="457" t="s">
        <v>387</v>
      </c>
      <c r="C6" s="1011" t="s">
        <v>2634</v>
      </c>
      <c r="D6" s="1011"/>
      <c r="E6" s="1011"/>
      <c r="F6" s="1011"/>
      <c r="G6" s="1011"/>
      <c r="H6" s="1011"/>
      <c r="I6" s="1011"/>
    </row>
    <row r="7" spans="1:13" ht="25.5" hidden="1" customHeight="1" outlineLevel="1">
      <c r="A7" s="457">
        <v>1022562</v>
      </c>
      <c r="B7" s="457" t="s">
        <v>388</v>
      </c>
      <c r="C7" s="1011" t="s">
        <v>414</v>
      </c>
      <c r="D7" s="1011"/>
      <c r="E7" s="1011"/>
      <c r="F7" s="1011"/>
      <c r="G7" s="1011"/>
      <c r="H7" s="1011"/>
      <c r="I7" s="1011"/>
    </row>
    <row r="8" spans="1:13" ht="24" hidden="1" customHeight="1" outlineLevel="1">
      <c r="A8" s="457">
        <v>1022564</v>
      </c>
      <c r="B8" s="457" t="s">
        <v>385</v>
      </c>
      <c r="C8" s="1011" t="s">
        <v>2635</v>
      </c>
      <c r="D8" s="1011"/>
      <c r="E8" s="1011"/>
      <c r="F8" s="1011"/>
      <c r="G8" s="1011"/>
      <c r="H8" s="1011"/>
      <c r="I8" s="1011"/>
    </row>
    <row r="9" spans="1:13" hidden="1" outlineLevel="1">
      <c r="A9" s="457">
        <v>1022565</v>
      </c>
      <c r="B9" s="457" t="s">
        <v>386</v>
      </c>
      <c r="C9" s="1011" t="s">
        <v>415</v>
      </c>
      <c r="D9" s="1011"/>
      <c r="E9" s="1011"/>
      <c r="F9" s="1011"/>
      <c r="G9" s="1011"/>
      <c r="H9" s="1011"/>
      <c r="I9" s="1011"/>
    </row>
    <row r="10" spans="1:13" ht="24.75" hidden="1" customHeight="1" outlineLevel="1">
      <c r="A10" s="457">
        <v>1022567</v>
      </c>
      <c r="B10" s="457" t="s">
        <v>389</v>
      </c>
      <c r="C10" s="1011" t="s">
        <v>2636</v>
      </c>
      <c r="D10" s="1011"/>
      <c r="E10" s="1011"/>
      <c r="F10" s="1011"/>
      <c r="G10" s="1011"/>
      <c r="H10" s="1011"/>
      <c r="I10" s="1011"/>
    </row>
    <row r="11" spans="1:13" hidden="1" outlineLevel="1">
      <c r="A11" s="457">
        <v>1022568</v>
      </c>
      <c r="B11" s="457" t="s">
        <v>390</v>
      </c>
      <c r="C11" s="1011" t="s">
        <v>485</v>
      </c>
      <c r="D11" s="1011"/>
      <c r="E11" s="1011"/>
      <c r="F11" s="1011"/>
      <c r="G11" s="1011"/>
      <c r="H11" s="1011"/>
      <c r="I11" s="1011"/>
    </row>
    <row r="12" spans="1:13" ht="15.75" hidden="1" customHeight="1" outlineLevel="1">
      <c r="A12" s="457">
        <v>1026109</v>
      </c>
      <c r="B12" s="457" t="s">
        <v>384</v>
      </c>
      <c r="C12" s="1011" t="s">
        <v>416</v>
      </c>
      <c r="D12" s="1011"/>
      <c r="E12" s="1011"/>
      <c r="F12" s="1011"/>
      <c r="G12" s="1011"/>
      <c r="H12" s="1011"/>
      <c r="I12" s="1011"/>
    </row>
    <row r="13" spans="1:13" ht="25.5" hidden="1" customHeight="1" outlineLevel="1">
      <c r="A13" s="457">
        <v>1026110</v>
      </c>
      <c r="B13" s="457" t="s">
        <v>2637</v>
      </c>
      <c r="C13" s="1011" t="s">
        <v>5066</v>
      </c>
      <c r="D13" s="1011"/>
      <c r="E13" s="1011"/>
      <c r="F13" s="1011"/>
      <c r="G13" s="1011"/>
      <c r="H13" s="1011"/>
      <c r="I13" s="1011"/>
    </row>
    <row r="14" spans="1:13" ht="24" hidden="1" customHeight="1" outlineLevel="1">
      <c r="A14" s="457">
        <v>1026111</v>
      </c>
      <c r="B14" s="457" t="s">
        <v>2638</v>
      </c>
      <c r="C14" s="1011" t="s">
        <v>5067</v>
      </c>
      <c r="D14" s="1011"/>
      <c r="E14" s="1011"/>
      <c r="F14" s="1011"/>
      <c r="G14" s="1011"/>
      <c r="H14" s="1011"/>
      <c r="I14" s="1011"/>
      <c r="K14" s="156"/>
      <c r="L14" s="92"/>
      <c r="M14" s="92"/>
    </row>
    <row r="15" spans="1:13" collapsed="1">
      <c r="A15" s="226"/>
      <c r="B15" s="226"/>
      <c r="C15" s="152"/>
      <c r="D15" s="226"/>
      <c r="E15" s="226"/>
      <c r="F15" s="152"/>
      <c r="G15" s="152"/>
      <c r="H15" s="226"/>
      <c r="I15" s="226"/>
      <c r="K15" s="156"/>
      <c r="L15" s="92"/>
      <c r="M15" s="92"/>
    </row>
    <row r="16" spans="1:13">
      <c r="A16" s="449" t="s">
        <v>5059</v>
      </c>
      <c r="B16" s="450" t="s">
        <v>5068</v>
      </c>
      <c r="C16" s="451">
        <v>36</v>
      </c>
      <c r="D16" s="452" t="s">
        <v>5069</v>
      </c>
      <c r="E16" s="450" t="s">
        <v>5070</v>
      </c>
      <c r="F16" s="451">
        <v>36</v>
      </c>
      <c r="G16" s="453" t="s">
        <v>5069</v>
      </c>
      <c r="H16" s="454"/>
      <c r="I16" s="455"/>
      <c r="J16" s="445"/>
    </row>
    <row r="17" spans="1:10">
      <c r="A17" s="449" t="s">
        <v>5059</v>
      </c>
      <c r="B17" s="450" t="s">
        <v>5071</v>
      </c>
      <c r="C17" s="451">
        <v>36</v>
      </c>
      <c r="D17" s="452" t="s">
        <v>5072</v>
      </c>
      <c r="E17" s="450" t="s">
        <v>5070</v>
      </c>
      <c r="F17" s="451">
        <v>36</v>
      </c>
      <c r="G17" s="453" t="s">
        <v>5072</v>
      </c>
      <c r="H17" s="454"/>
      <c r="I17" s="455"/>
      <c r="J17" s="445"/>
    </row>
    <row r="18" spans="1:10" hidden="1" outlineLevel="1">
      <c r="A18" s="458" t="s">
        <v>5064</v>
      </c>
      <c r="B18" s="458" t="s">
        <v>5065</v>
      </c>
      <c r="C18" s="1019" t="s">
        <v>2748</v>
      </c>
      <c r="D18" s="1019"/>
      <c r="E18" s="1019"/>
      <c r="F18" s="1019"/>
      <c r="G18" s="1019"/>
      <c r="H18" s="1019"/>
      <c r="I18" s="1019"/>
    </row>
    <row r="19" spans="1:10" ht="22.5" hidden="1" customHeight="1" outlineLevel="1">
      <c r="A19" s="459">
        <v>1025168</v>
      </c>
      <c r="B19" s="459" t="s">
        <v>5073</v>
      </c>
      <c r="C19" s="1020" t="s">
        <v>407</v>
      </c>
      <c r="D19" s="1020"/>
      <c r="E19" s="1020"/>
      <c r="F19" s="1020"/>
      <c r="G19" s="1020"/>
      <c r="H19" s="1020"/>
      <c r="I19" s="1020"/>
    </row>
    <row r="20" spans="1:10" ht="23.25" hidden="1" customHeight="1" outlineLevel="1">
      <c r="A20" s="459">
        <v>1026072</v>
      </c>
      <c r="B20" s="459" t="s">
        <v>5074</v>
      </c>
      <c r="C20" s="1020" t="s">
        <v>408</v>
      </c>
      <c r="D20" s="1020"/>
      <c r="E20" s="1020"/>
      <c r="F20" s="1020"/>
      <c r="G20" s="1020"/>
      <c r="H20" s="1020"/>
      <c r="I20" s="1020"/>
      <c r="J20" s="445"/>
    </row>
    <row r="21" spans="1:10" ht="23.25" hidden="1" customHeight="1" outlineLevel="1">
      <c r="A21" s="459">
        <v>1026073</v>
      </c>
      <c r="B21" s="459" t="s">
        <v>371</v>
      </c>
      <c r="C21" s="1020" t="s">
        <v>406</v>
      </c>
      <c r="D21" s="1020"/>
      <c r="E21" s="1020"/>
      <c r="F21" s="1020"/>
      <c r="G21" s="1020"/>
      <c r="H21" s="1020"/>
      <c r="I21" s="1020"/>
      <c r="J21" s="445"/>
    </row>
    <row r="22" spans="1:10" collapsed="1">
      <c r="A22" s="460"/>
      <c r="B22" s="460"/>
      <c r="C22" s="461"/>
      <c r="D22" s="460"/>
      <c r="E22" s="460"/>
      <c r="F22" s="461"/>
      <c r="G22" s="461"/>
      <c r="H22" s="460"/>
      <c r="I22" s="460"/>
      <c r="J22" s="445"/>
    </row>
    <row r="23" spans="1:10">
      <c r="A23" s="449" t="s">
        <v>5075</v>
      </c>
      <c r="B23" s="450" t="s">
        <v>5076</v>
      </c>
      <c r="C23" s="451">
        <v>32</v>
      </c>
      <c r="D23" s="452">
        <v>2</v>
      </c>
      <c r="E23" s="450" t="s">
        <v>5077</v>
      </c>
      <c r="F23" s="451">
        <v>32</v>
      </c>
      <c r="G23" s="453" t="s">
        <v>5078</v>
      </c>
      <c r="H23" s="454"/>
      <c r="I23" s="455">
        <v>63</v>
      </c>
      <c r="J23" s="445"/>
    </row>
    <row r="24" spans="1:10">
      <c r="A24" s="449" t="s">
        <v>5079</v>
      </c>
      <c r="B24" s="450" t="s">
        <v>5080</v>
      </c>
      <c r="C24" s="451">
        <v>32</v>
      </c>
      <c r="D24" s="452" t="s">
        <v>5061</v>
      </c>
      <c r="E24" s="450" t="s">
        <v>5081</v>
      </c>
      <c r="F24" s="451">
        <v>32</v>
      </c>
      <c r="G24" s="453" t="s">
        <v>5082</v>
      </c>
      <c r="H24" s="454"/>
      <c r="I24" s="455">
        <v>63</v>
      </c>
    </row>
    <row r="25" spans="1:10">
      <c r="A25" s="449" t="s">
        <v>5079</v>
      </c>
      <c r="B25" s="450" t="s">
        <v>5083</v>
      </c>
      <c r="C25" s="451">
        <v>32</v>
      </c>
      <c r="D25" s="452">
        <v>2</v>
      </c>
      <c r="E25" s="450" t="s">
        <v>5081</v>
      </c>
      <c r="F25" s="451">
        <v>32</v>
      </c>
      <c r="G25" s="453" t="s">
        <v>5082</v>
      </c>
      <c r="H25" s="454"/>
      <c r="I25" s="455">
        <v>63</v>
      </c>
    </row>
    <row r="26" spans="1:10">
      <c r="A26" s="449" t="s">
        <v>5079</v>
      </c>
      <c r="B26" s="450" t="s">
        <v>5084</v>
      </c>
      <c r="C26" s="451">
        <v>32</v>
      </c>
      <c r="D26" s="452" t="s">
        <v>5085</v>
      </c>
      <c r="E26" s="450" t="s">
        <v>5081</v>
      </c>
      <c r="F26" s="451">
        <v>32</v>
      </c>
      <c r="G26" s="462">
        <v>2</v>
      </c>
      <c r="H26" s="454"/>
      <c r="I26" s="455">
        <v>160</v>
      </c>
    </row>
    <row r="27" spans="1:10">
      <c r="A27" s="449" t="s">
        <v>5079</v>
      </c>
      <c r="B27" s="450" t="s">
        <v>5086</v>
      </c>
      <c r="C27" s="451">
        <v>32</v>
      </c>
      <c r="D27" s="452">
        <v>4</v>
      </c>
      <c r="E27" s="450" t="s">
        <v>5081</v>
      </c>
      <c r="F27" s="451">
        <v>32</v>
      </c>
      <c r="G27" s="462">
        <v>2</v>
      </c>
      <c r="H27" s="454"/>
      <c r="I27" s="455">
        <v>160</v>
      </c>
    </row>
    <row r="28" spans="1:10" hidden="1" outlineLevel="1">
      <c r="A28" s="458" t="s">
        <v>5064</v>
      </c>
      <c r="B28" s="458" t="s">
        <v>5065</v>
      </c>
      <c r="C28" s="1019" t="s">
        <v>2748</v>
      </c>
      <c r="D28" s="1019"/>
      <c r="E28" s="1019"/>
      <c r="F28" s="1019"/>
      <c r="G28" s="1019"/>
      <c r="H28" s="1019"/>
      <c r="I28" s="1019"/>
      <c r="J28" s="445"/>
    </row>
    <row r="29" spans="1:10" hidden="1" outlineLevel="1">
      <c r="A29" s="459" t="s">
        <v>1240</v>
      </c>
      <c r="B29" s="459" t="s">
        <v>2618</v>
      </c>
      <c r="C29" s="1018" t="s">
        <v>2619</v>
      </c>
      <c r="D29" s="1018"/>
      <c r="E29" s="1018"/>
      <c r="F29" s="1018"/>
      <c r="G29" s="1018"/>
      <c r="H29" s="1018"/>
      <c r="I29" s="1018"/>
      <c r="J29" s="445"/>
    </row>
    <row r="30" spans="1:10" hidden="1" outlineLevel="1">
      <c r="A30" s="459" t="s">
        <v>1241</v>
      </c>
      <c r="B30" s="459" t="s">
        <v>2620</v>
      </c>
      <c r="C30" s="1018" t="s">
        <v>2621</v>
      </c>
      <c r="D30" s="1018"/>
      <c r="E30" s="1018"/>
      <c r="F30" s="1018"/>
      <c r="G30" s="1018"/>
      <c r="H30" s="1018"/>
      <c r="I30" s="1018"/>
      <c r="J30" s="445"/>
    </row>
    <row r="31" spans="1:10" hidden="1" outlineLevel="1">
      <c r="A31" s="459" t="s">
        <v>1242</v>
      </c>
      <c r="B31" s="459" t="s">
        <v>2622</v>
      </c>
      <c r="C31" s="1018" t="s">
        <v>2623</v>
      </c>
      <c r="D31" s="1018"/>
      <c r="E31" s="1018"/>
      <c r="F31" s="1018"/>
      <c r="G31" s="1018"/>
      <c r="H31" s="1018"/>
      <c r="I31" s="1018"/>
      <c r="J31" s="445"/>
    </row>
    <row r="32" spans="1:10" hidden="1" outlineLevel="1">
      <c r="A32" s="459" t="s">
        <v>1243</v>
      </c>
      <c r="B32" s="459" t="s">
        <v>2624</v>
      </c>
      <c r="C32" s="1018" t="s">
        <v>2625</v>
      </c>
      <c r="D32" s="1018"/>
      <c r="E32" s="1018"/>
      <c r="F32" s="1018"/>
      <c r="G32" s="1018"/>
      <c r="H32" s="1018"/>
      <c r="I32" s="1018"/>
      <c r="J32" s="445"/>
    </row>
    <row r="33" spans="1:10" hidden="1" outlineLevel="1">
      <c r="A33" s="459" t="s">
        <v>1244</v>
      </c>
      <c r="B33" s="459" t="s">
        <v>2626</v>
      </c>
      <c r="C33" s="1018" t="s">
        <v>2627</v>
      </c>
      <c r="D33" s="1018"/>
      <c r="E33" s="1018"/>
      <c r="F33" s="1018"/>
      <c r="G33" s="1018"/>
      <c r="H33" s="1018"/>
      <c r="I33" s="1018"/>
      <c r="J33" s="445"/>
    </row>
    <row r="34" spans="1:10" hidden="1" outlineLevel="1">
      <c r="A34" s="459" t="s">
        <v>2628</v>
      </c>
      <c r="B34" s="459" t="s">
        <v>2629</v>
      </c>
      <c r="C34" s="1018" t="s">
        <v>2630</v>
      </c>
      <c r="D34" s="1018"/>
      <c r="E34" s="1018"/>
      <c r="F34" s="1018"/>
      <c r="G34" s="1018"/>
      <c r="H34" s="1018"/>
      <c r="I34" s="1018"/>
      <c r="J34" s="445"/>
    </row>
    <row r="35" spans="1:10" hidden="1" outlineLevel="1">
      <c r="A35" s="459" t="s">
        <v>2631</v>
      </c>
      <c r="B35" s="459" t="s">
        <v>2632</v>
      </c>
      <c r="C35" s="1018" t="s">
        <v>2633</v>
      </c>
      <c r="D35" s="1018"/>
      <c r="E35" s="1018"/>
      <c r="F35" s="1018"/>
      <c r="G35" s="1018"/>
      <c r="H35" s="1018"/>
      <c r="I35" s="1018"/>
      <c r="J35" s="445"/>
    </row>
    <row r="36" spans="1:10" collapsed="1">
      <c r="A36" s="460"/>
      <c r="B36" s="460"/>
      <c r="C36" s="461"/>
      <c r="D36" s="460"/>
      <c r="E36" s="460"/>
      <c r="F36" s="461"/>
      <c r="G36" s="461"/>
      <c r="H36" s="460"/>
      <c r="I36" s="460"/>
      <c r="J36" s="445"/>
    </row>
    <row r="37" spans="1:10">
      <c r="A37" s="449" t="s">
        <v>5075</v>
      </c>
      <c r="B37" s="450" t="s">
        <v>5071</v>
      </c>
      <c r="C37" s="451">
        <v>32</v>
      </c>
      <c r="D37" s="452">
        <v>3</v>
      </c>
      <c r="E37" s="450" t="s">
        <v>5077</v>
      </c>
      <c r="F37" s="451">
        <v>32</v>
      </c>
      <c r="G37" s="453" t="s">
        <v>5069</v>
      </c>
      <c r="H37" s="454"/>
      <c r="I37" s="455">
        <v>160</v>
      </c>
    </row>
    <row r="38" spans="1:10">
      <c r="A38" s="449" t="s">
        <v>5075</v>
      </c>
      <c r="B38" s="450" t="s">
        <v>5087</v>
      </c>
      <c r="C38" s="451">
        <v>32</v>
      </c>
      <c r="D38" s="452">
        <v>4</v>
      </c>
      <c r="E38" s="450" t="s">
        <v>5077</v>
      </c>
      <c r="F38" s="451">
        <v>32</v>
      </c>
      <c r="G38" s="453" t="s">
        <v>5069</v>
      </c>
      <c r="H38" s="454"/>
      <c r="I38" s="455">
        <v>160</v>
      </c>
    </row>
    <row r="39" spans="1:10">
      <c r="A39" s="449" t="s">
        <v>5079</v>
      </c>
      <c r="B39" s="450" t="s">
        <v>5088</v>
      </c>
      <c r="C39" s="451">
        <v>32</v>
      </c>
      <c r="D39" s="452" t="s">
        <v>5089</v>
      </c>
      <c r="E39" s="450" t="s">
        <v>5081</v>
      </c>
      <c r="F39" s="451">
        <v>32</v>
      </c>
      <c r="G39" s="453" t="s">
        <v>5090</v>
      </c>
      <c r="H39" s="454"/>
      <c r="I39" s="455">
        <v>160</v>
      </c>
    </row>
    <row r="40" spans="1:10">
      <c r="A40" s="449" t="s">
        <v>5079</v>
      </c>
      <c r="B40" s="450" t="s">
        <v>5091</v>
      </c>
      <c r="C40" s="451">
        <v>32</v>
      </c>
      <c r="D40" s="452">
        <v>4</v>
      </c>
      <c r="E40" s="450" t="s">
        <v>5081</v>
      </c>
      <c r="F40" s="451">
        <v>32</v>
      </c>
      <c r="G40" s="453" t="s">
        <v>5090</v>
      </c>
      <c r="H40" s="454"/>
      <c r="I40" s="455">
        <v>160</v>
      </c>
    </row>
    <row r="41" spans="1:10" hidden="1" outlineLevel="1">
      <c r="A41" s="458" t="s">
        <v>5064</v>
      </c>
      <c r="B41" s="458" t="s">
        <v>5065</v>
      </c>
      <c r="C41" s="1021" t="s">
        <v>2748</v>
      </c>
      <c r="D41" s="1022"/>
      <c r="E41" s="1022"/>
      <c r="F41" s="1022"/>
      <c r="G41" s="1022"/>
      <c r="H41" s="1022"/>
      <c r="I41" s="1023"/>
    </row>
    <row r="42" spans="1:10" hidden="1" outlineLevel="1">
      <c r="A42" s="459" t="s">
        <v>1245</v>
      </c>
      <c r="B42" s="459" t="s">
        <v>1246</v>
      </c>
      <c r="C42" s="1020" t="s">
        <v>1247</v>
      </c>
      <c r="D42" s="1020"/>
      <c r="E42" s="1020"/>
      <c r="F42" s="1020"/>
      <c r="G42" s="1020"/>
      <c r="H42" s="1020"/>
      <c r="I42" s="1020"/>
    </row>
    <row r="43" spans="1:10" ht="24" hidden="1" customHeight="1" outlineLevel="1">
      <c r="A43" s="459" t="s">
        <v>1248</v>
      </c>
      <c r="B43" s="459" t="s">
        <v>1249</v>
      </c>
      <c r="C43" s="1020" t="s">
        <v>1250</v>
      </c>
      <c r="D43" s="1020"/>
      <c r="E43" s="1020"/>
      <c r="F43" s="1020"/>
      <c r="G43" s="1020"/>
      <c r="H43" s="1020"/>
      <c r="I43" s="1020"/>
    </row>
    <row r="44" spans="1:10" collapsed="1">
      <c r="A44" s="460"/>
      <c r="B44" s="460"/>
      <c r="C44" s="461"/>
      <c r="D44" s="460"/>
      <c r="E44" s="460"/>
      <c r="F44" s="461"/>
      <c r="G44" s="461"/>
      <c r="H44" s="460"/>
      <c r="I44" s="460"/>
    </row>
    <row r="45" spans="1:10">
      <c r="A45" s="449" t="s">
        <v>5075</v>
      </c>
      <c r="B45" s="450" t="s">
        <v>5092</v>
      </c>
      <c r="C45" s="451" t="s">
        <v>2707</v>
      </c>
      <c r="D45" s="452" t="s">
        <v>2707</v>
      </c>
      <c r="E45" s="450" t="s">
        <v>2707</v>
      </c>
      <c r="F45" s="451">
        <v>36</v>
      </c>
      <c r="G45" s="453" t="s">
        <v>5069</v>
      </c>
      <c r="H45" s="454"/>
      <c r="I45" s="455">
        <v>200</v>
      </c>
    </row>
    <row r="46" spans="1:10">
      <c r="A46" s="449" t="s">
        <v>5093</v>
      </c>
      <c r="B46" s="450" t="s">
        <v>5094</v>
      </c>
      <c r="C46" s="451">
        <v>36</v>
      </c>
      <c r="D46" s="452" t="s">
        <v>5095</v>
      </c>
      <c r="E46" s="450" t="s">
        <v>5096</v>
      </c>
      <c r="F46" s="451">
        <v>36</v>
      </c>
      <c r="G46" s="453" t="s">
        <v>5069</v>
      </c>
      <c r="H46" s="454"/>
      <c r="I46" s="455">
        <v>200</v>
      </c>
    </row>
    <row r="47" spans="1:10">
      <c r="A47" s="449" t="s">
        <v>5093</v>
      </c>
      <c r="B47" s="450" t="s">
        <v>5097</v>
      </c>
      <c r="C47" s="451">
        <v>36</v>
      </c>
      <c r="D47" s="452" t="s">
        <v>5098</v>
      </c>
      <c r="E47" s="450" t="s">
        <v>5096</v>
      </c>
      <c r="F47" s="451">
        <v>36</v>
      </c>
      <c r="G47" s="453" t="s">
        <v>5069</v>
      </c>
      <c r="H47" s="454"/>
      <c r="I47" s="455">
        <v>200</v>
      </c>
    </row>
    <row r="48" spans="1:10">
      <c r="A48" s="449" t="s">
        <v>5093</v>
      </c>
      <c r="B48" s="450" t="s">
        <v>5099</v>
      </c>
      <c r="C48" s="451">
        <v>36</v>
      </c>
      <c r="D48" s="452" t="s">
        <v>5100</v>
      </c>
      <c r="E48" s="450" t="s">
        <v>5096</v>
      </c>
      <c r="F48" s="451">
        <v>36</v>
      </c>
      <c r="G48" s="453" t="s">
        <v>5069</v>
      </c>
      <c r="H48" s="454"/>
      <c r="I48" s="455">
        <v>200</v>
      </c>
    </row>
    <row r="49" spans="1:9" hidden="1" outlineLevel="1">
      <c r="A49" s="458" t="s">
        <v>5064</v>
      </c>
      <c r="B49" s="458" t="s">
        <v>5065</v>
      </c>
      <c r="C49" s="1019" t="s">
        <v>2748</v>
      </c>
      <c r="D49" s="1019"/>
      <c r="E49" s="1019"/>
      <c r="F49" s="1019"/>
      <c r="G49" s="1019"/>
      <c r="H49" s="1019"/>
      <c r="I49" s="1019"/>
    </row>
    <row r="50" spans="1:9" hidden="1" outlineLevel="1">
      <c r="A50" s="459" t="s">
        <v>295</v>
      </c>
      <c r="B50" s="459" t="s">
        <v>296</v>
      </c>
      <c r="C50" s="1018" t="s">
        <v>438</v>
      </c>
      <c r="D50" s="1018"/>
      <c r="E50" s="1018"/>
      <c r="F50" s="1018"/>
      <c r="G50" s="1018"/>
      <c r="H50" s="1018"/>
      <c r="I50" s="1018"/>
    </row>
    <row r="51" spans="1:9" hidden="1" outlineLevel="1">
      <c r="A51" s="459" t="s">
        <v>299</v>
      </c>
      <c r="B51" s="459" t="s">
        <v>300</v>
      </c>
      <c r="C51" s="1018" t="s">
        <v>439</v>
      </c>
      <c r="D51" s="1018"/>
      <c r="E51" s="1018"/>
      <c r="F51" s="1018"/>
      <c r="G51" s="1018"/>
      <c r="H51" s="1018"/>
      <c r="I51" s="1018"/>
    </row>
    <row r="52" spans="1:9" hidden="1" outlineLevel="1">
      <c r="A52" s="459" t="s">
        <v>301</v>
      </c>
      <c r="B52" s="459" t="s">
        <v>302</v>
      </c>
      <c r="C52" s="1018" t="s">
        <v>440</v>
      </c>
      <c r="D52" s="1018"/>
      <c r="E52" s="1018"/>
      <c r="F52" s="1018"/>
      <c r="G52" s="1018"/>
      <c r="H52" s="1018"/>
      <c r="I52" s="1018"/>
    </row>
    <row r="53" spans="1:9" hidden="1" outlineLevel="1">
      <c r="A53" s="459" t="s">
        <v>297</v>
      </c>
      <c r="B53" s="459" t="s">
        <v>298</v>
      </c>
      <c r="C53" s="1018" t="s">
        <v>441</v>
      </c>
      <c r="D53" s="1018"/>
      <c r="E53" s="1018"/>
      <c r="F53" s="1018"/>
      <c r="G53" s="1018"/>
      <c r="H53" s="1018"/>
      <c r="I53" s="1018"/>
    </row>
    <row r="54" spans="1:9" hidden="1" outlineLevel="1">
      <c r="A54" s="459" t="s">
        <v>2554</v>
      </c>
      <c r="B54" s="459" t="s">
        <v>831</v>
      </c>
      <c r="C54" s="1018" t="s">
        <v>2555</v>
      </c>
      <c r="D54" s="1018"/>
      <c r="E54" s="1018"/>
      <c r="F54" s="1018"/>
      <c r="G54" s="1018"/>
      <c r="H54" s="1018"/>
      <c r="I54" s="1018"/>
    </row>
    <row r="55" spans="1:9" hidden="1" outlineLevel="1">
      <c r="A55" s="459" t="s">
        <v>832</v>
      </c>
      <c r="B55" s="459" t="s">
        <v>833</v>
      </c>
      <c r="C55" s="1018" t="s">
        <v>2556</v>
      </c>
      <c r="D55" s="1018"/>
      <c r="E55" s="1018"/>
      <c r="F55" s="1018"/>
      <c r="G55" s="1018"/>
      <c r="H55" s="1018"/>
      <c r="I55" s="1018"/>
    </row>
    <row r="56" spans="1:9" collapsed="1">
      <c r="A56" s="460"/>
      <c r="B56" s="460"/>
      <c r="C56" s="461"/>
      <c r="D56" s="460"/>
      <c r="E56" s="460"/>
      <c r="F56" s="461"/>
      <c r="G56" s="461"/>
      <c r="H56" s="460"/>
      <c r="I56" s="460"/>
    </row>
    <row r="57" spans="1:9">
      <c r="A57" s="449" t="s">
        <v>5075</v>
      </c>
      <c r="B57" s="450" t="s">
        <v>5101</v>
      </c>
      <c r="C57" s="451" t="s">
        <v>2707</v>
      </c>
      <c r="D57" s="452" t="s">
        <v>2707</v>
      </c>
      <c r="E57" s="455" t="s">
        <v>2707</v>
      </c>
      <c r="F57" s="451">
        <v>40</v>
      </c>
      <c r="G57" s="453" t="s">
        <v>5069</v>
      </c>
      <c r="H57" s="454"/>
      <c r="I57" s="455">
        <v>400</v>
      </c>
    </row>
    <row r="58" spans="1:9">
      <c r="A58" s="449" t="s">
        <v>5075</v>
      </c>
      <c r="B58" s="450" t="s">
        <v>5102</v>
      </c>
      <c r="C58" s="451" t="s">
        <v>2707</v>
      </c>
      <c r="D58" s="452" t="s">
        <v>2707</v>
      </c>
      <c r="E58" s="455" t="s">
        <v>2707</v>
      </c>
      <c r="F58" s="451">
        <v>40</v>
      </c>
      <c r="G58" s="453" t="s">
        <v>5069</v>
      </c>
      <c r="H58" s="454"/>
      <c r="I58" s="455">
        <v>400</v>
      </c>
    </row>
    <row r="59" spans="1:9">
      <c r="A59" s="449" t="s">
        <v>5093</v>
      </c>
      <c r="B59" s="450" t="s">
        <v>5103</v>
      </c>
      <c r="C59" s="451" t="s">
        <v>2707</v>
      </c>
      <c r="D59" s="452" t="s">
        <v>2707</v>
      </c>
      <c r="E59" s="455" t="s">
        <v>2707</v>
      </c>
      <c r="F59" s="451">
        <v>40</v>
      </c>
      <c r="G59" s="453" t="s">
        <v>5069</v>
      </c>
      <c r="H59" s="454"/>
      <c r="I59" s="455">
        <v>400</v>
      </c>
    </row>
    <row r="60" spans="1:9" hidden="1" outlineLevel="1">
      <c r="A60" s="458" t="s">
        <v>5064</v>
      </c>
      <c r="B60" s="458" t="s">
        <v>5065</v>
      </c>
      <c r="C60" s="1019" t="s">
        <v>2748</v>
      </c>
      <c r="D60" s="1019"/>
      <c r="E60" s="1019"/>
      <c r="F60" s="1019"/>
      <c r="G60" s="1019"/>
      <c r="H60" s="1019"/>
      <c r="I60" s="1019"/>
    </row>
    <row r="61" spans="1:9" ht="24.75" hidden="1" customHeight="1" outlineLevel="1">
      <c r="A61" s="459" t="s">
        <v>303</v>
      </c>
      <c r="B61" s="459" t="s">
        <v>304</v>
      </c>
      <c r="C61" s="1020" t="s">
        <v>907</v>
      </c>
      <c r="D61" s="1020"/>
      <c r="E61" s="1020"/>
      <c r="F61" s="1020"/>
      <c r="G61" s="1020"/>
      <c r="H61" s="1020"/>
      <c r="I61" s="1020"/>
    </row>
    <row r="62" spans="1:9" ht="24" hidden="1" customHeight="1" outlineLevel="1">
      <c r="A62" s="459" t="s">
        <v>305</v>
      </c>
      <c r="B62" s="459" t="s">
        <v>306</v>
      </c>
      <c r="C62" s="1020" t="s">
        <v>908</v>
      </c>
      <c r="D62" s="1020"/>
      <c r="E62" s="1020"/>
      <c r="F62" s="1020"/>
      <c r="G62" s="1020"/>
      <c r="H62" s="1020"/>
      <c r="I62" s="1020"/>
    </row>
    <row r="63" spans="1:9" ht="23.25" hidden="1" customHeight="1" outlineLevel="1">
      <c r="A63" s="459" t="s">
        <v>307</v>
      </c>
      <c r="B63" s="459" t="s">
        <v>308</v>
      </c>
      <c r="C63" s="1020" t="s">
        <v>911</v>
      </c>
      <c r="D63" s="1020"/>
      <c r="E63" s="1020"/>
      <c r="F63" s="1020"/>
      <c r="G63" s="1020"/>
      <c r="H63" s="1020"/>
      <c r="I63" s="1020"/>
    </row>
    <row r="64" spans="1:9" ht="24" hidden="1" customHeight="1" outlineLevel="1">
      <c r="A64" s="459" t="s">
        <v>827</v>
      </c>
      <c r="B64" s="459" t="s">
        <v>828</v>
      </c>
      <c r="C64" s="1020" t="s">
        <v>905</v>
      </c>
      <c r="D64" s="1020"/>
      <c r="E64" s="1020"/>
      <c r="F64" s="1020"/>
      <c r="G64" s="1020"/>
      <c r="H64" s="1020"/>
      <c r="I64" s="1020"/>
    </row>
    <row r="65" spans="1:9" ht="27" hidden="1" customHeight="1" outlineLevel="1">
      <c r="A65" s="459" t="s">
        <v>829</v>
      </c>
      <c r="B65" s="459" t="s">
        <v>830</v>
      </c>
      <c r="C65" s="1020" t="s">
        <v>906</v>
      </c>
      <c r="D65" s="1020"/>
      <c r="E65" s="1020"/>
      <c r="F65" s="1020"/>
      <c r="G65" s="1020"/>
      <c r="H65" s="1020"/>
      <c r="I65" s="1020"/>
    </row>
    <row r="66" spans="1:9" ht="26.25" hidden="1" customHeight="1" outlineLevel="1">
      <c r="A66" s="459" t="s">
        <v>353</v>
      </c>
      <c r="B66" s="459" t="s">
        <v>354</v>
      </c>
      <c r="C66" s="1020" t="s">
        <v>442</v>
      </c>
      <c r="D66" s="1020"/>
      <c r="E66" s="1020"/>
      <c r="F66" s="1020"/>
      <c r="G66" s="1020"/>
      <c r="H66" s="1020"/>
      <c r="I66" s="1020"/>
    </row>
    <row r="67" spans="1:9" ht="24" hidden="1" customHeight="1" outlineLevel="1">
      <c r="A67" s="459" t="s">
        <v>355</v>
      </c>
      <c r="B67" s="459" t="s">
        <v>356</v>
      </c>
      <c r="C67" s="1020" t="s">
        <v>443</v>
      </c>
      <c r="D67" s="1020"/>
      <c r="E67" s="1020"/>
      <c r="F67" s="1020"/>
      <c r="G67" s="1020"/>
      <c r="H67" s="1020"/>
      <c r="I67" s="1020"/>
    </row>
    <row r="68" spans="1:9" ht="25.5" hidden="1" customHeight="1" outlineLevel="1">
      <c r="A68" s="459" t="s">
        <v>357</v>
      </c>
      <c r="B68" s="459" t="s">
        <v>962</v>
      </c>
      <c r="C68" s="1020" t="s">
        <v>959</v>
      </c>
      <c r="D68" s="1020"/>
      <c r="E68" s="1020"/>
      <c r="F68" s="1020"/>
      <c r="G68" s="1020"/>
      <c r="H68" s="1020"/>
      <c r="I68" s="1020"/>
    </row>
    <row r="69" spans="1:9" ht="16.5" hidden="1" customHeight="1" outlineLevel="1">
      <c r="A69" s="459" t="s">
        <v>823</v>
      </c>
      <c r="B69" s="459" t="s">
        <v>824</v>
      </c>
      <c r="C69" s="1020" t="s">
        <v>912</v>
      </c>
      <c r="D69" s="1020"/>
      <c r="E69" s="1020"/>
      <c r="F69" s="1020"/>
      <c r="G69" s="1020"/>
      <c r="H69" s="1020"/>
      <c r="I69" s="1020"/>
    </row>
    <row r="70" spans="1:9" collapsed="1">
      <c r="A70" s="460"/>
      <c r="B70" s="460"/>
      <c r="C70" s="461"/>
      <c r="D70" s="460"/>
      <c r="E70" s="460"/>
      <c r="F70" s="461"/>
      <c r="G70" s="461"/>
      <c r="H70" s="460"/>
      <c r="I70" s="460"/>
    </row>
    <row r="71" spans="1:9">
      <c r="A71" s="449" t="s">
        <v>5075</v>
      </c>
      <c r="B71" s="450" t="s">
        <v>5104</v>
      </c>
      <c r="C71" s="451" t="s">
        <v>2707</v>
      </c>
      <c r="D71" s="452" t="s">
        <v>2707</v>
      </c>
      <c r="E71" s="455" t="s">
        <v>2707</v>
      </c>
      <c r="F71" s="451">
        <v>40</v>
      </c>
      <c r="G71" s="453" t="s">
        <v>5069</v>
      </c>
      <c r="H71" s="454"/>
      <c r="I71" s="455" t="s">
        <v>5105</v>
      </c>
    </row>
    <row r="72" spans="1:9">
      <c r="A72" s="449" t="s">
        <v>5075</v>
      </c>
      <c r="B72" s="450" t="s">
        <v>5106</v>
      </c>
      <c r="C72" s="451" t="s">
        <v>2707</v>
      </c>
      <c r="D72" s="452" t="s">
        <v>2707</v>
      </c>
      <c r="E72" s="455" t="s">
        <v>2707</v>
      </c>
      <c r="F72" s="451">
        <v>40</v>
      </c>
      <c r="G72" s="453" t="s">
        <v>5069</v>
      </c>
      <c r="H72" s="454"/>
      <c r="I72" s="455" t="s">
        <v>5107</v>
      </c>
    </row>
    <row r="73" spans="1:9">
      <c r="A73" s="449" t="s">
        <v>5093</v>
      </c>
      <c r="B73" s="450" t="s">
        <v>5108</v>
      </c>
      <c r="C73" s="451" t="s">
        <v>2707</v>
      </c>
      <c r="D73" s="452" t="s">
        <v>2707</v>
      </c>
      <c r="E73" s="455" t="s">
        <v>2707</v>
      </c>
      <c r="F73" s="451">
        <v>40</v>
      </c>
      <c r="G73" s="453" t="s">
        <v>5069</v>
      </c>
      <c r="H73" s="454"/>
      <c r="I73" s="455" t="s">
        <v>5105</v>
      </c>
    </row>
    <row r="74" spans="1:9">
      <c r="A74" s="449" t="s">
        <v>5093</v>
      </c>
      <c r="B74" s="450" t="s">
        <v>5109</v>
      </c>
      <c r="C74" s="451" t="s">
        <v>2707</v>
      </c>
      <c r="D74" s="452" t="s">
        <v>2707</v>
      </c>
      <c r="E74" s="455" t="s">
        <v>2707</v>
      </c>
      <c r="F74" s="451">
        <v>40</v>
      </c>
      <c r="G74" s="453" t="s">
        <v>5069</v>
      </c>
      <c r="H74" s="454"/>
      <c r="I74" s="455">
        <v>700</v>
      </c>
    </row>
    <row r="75" spans="1:9" hidden="1" outlineLevel="1">
      <c r="A75" s="458" t="s">
        <v>5064</v>
      </c>
      <c r="B75" s="458" t="s">
        <v>5065</v>
      </c>
      <c r="C75" s="1019" t="s">
        <v>2748</v>
      </c>
      <c r="D75" s="1019"/>
      <c r="E75" s="1019"/>
      <c r="F75" s="1019"/>
      <c r="G75" s="1019"/>
      <c r="H75" s="1019"/>
      <c r="I75" s="1019"/>
    </row>
    <row r="76" spans="1:9" ht="24.75" hidden="1" customHeight="1" outlineLevel="1">
      <c r="A76" s="459" t="s">
        <v>358</v>
      </c>
      <c r="B76" s="459" t="s">
        <v>359</v>
      </c>
      <c r="C76" s="1020" t="s">
        <v>360</v>
      </c>
      <c r="D76" s="1020"/>
      <c r="E76" s="1020"/>
      <c r="F76" s="1020"/>
      <c r="G76" s="1020"/>
      <c r="H76" s="1020"/>
      <c r="I76" s="1020"/>
    </row>
    <row r="77" spans="1:9" ht="24.75" hidden="1" customHeight="1" outlineLevel="1">
      <c r="A77" s="459" t="s">
        <v>361</v>
      </c>
      <c r="B77" s="459" t="s">
        <v>362</v>
      </c>
      <c r="C77" s="1020" t="s">
        <v>363</v>
      </c>
      <c r="D77" s="1020"/>
      <c r="E77" s="1020"/>
      <c r="F77" s="1020"/>
      <c r="G77" s="1020"/>
      <c r="H77" s="1020"/>
      <c r="I77" s="1020"/>
    </row>
    <row r="78" spans="1:9" ht="23.25" hidden="1" customHeight="1" outlineLevel="1">
      <c r="A78" s="459" t="s">
        <v>364</v>
      </c>
      <c r="B78" s="459" t="s">
        <v>960</v>
      </c>
      <c r="C78" s="1020" t="s">
        <v>961</v>
      </c>
      <c r="D78" s="1020"/>
      <c r="E78" s="1020"/>
      <c r="F78" s="1020"/>
      <c r="G78" s="1020"/>
      <c r="H78" s="1020"/>
      <c r="I78" s="1020"/>
    </row>
    <row r="79" spans="1:9" ht="15" hidden="1" customHeight="1" outlineLevel="1">
      <c r="A79" s="459" t="s">
        <v>825</v>
      </c>
      <c r="B79" s="459" t="s">
        <v>826</v>
      </c>
      <c r="C79" s="1020" t="s">
        <v>913</v>
      </c>
      <c r="D79" s="1020"/>
      <c r="E79" s="1020"/>
      <c r="F79" s="1020"/>
      <c r="G79" s="1020"/>
      <c r="H79" s="1020"/>
      <c r="I79" s="1020"/>
    </row>
    <row r="80" spans="1:9" collapsed="1">
      <c r="A80" s="460"/>
      <c r="B80" s="460"/>
      <c r="C80" s="461"/>
      <c r="D80" s="460"/>
      <c r="E80" s="460"/>
      <c r="F80" s="461"/>
      <c r="G80" s="461"/>
      <c r="H80" s="460"/>
      <c r="I80" s="460"/>
    </row>
    <row r="81" spans="1:9">
      <c r="A81" s="449" t="s">
        <v>5110</v>
      </c>
      <c r="B81" s="450" t="s">
        <v>5111</v>
      </c>
      <c r="C81" s="451" t="s">
        <v>2707</v>
      </c>
      <c r="D81" s="452" t="s">
        <v>2707</v>
      </c>
      <c r="E81" s="455" t="s">
        <v>2707</v>
      </c>
      <c r="F81" s="451">
        <v>40</v>
      </c>
      <c r="G81" s="453" t="s">
        <v>5069</v>
      </c>
      <c r="H81" s="454"/>
      <c r="I81" s="455" t="s">
        <v>5112</v>
      </c>
    </row>
    <row r="82" spans="1:9" hidden="1" outlineLevel="1">
      <c r="A82" s="463" t="s">
        <v>5064</v>
      </c>
      <c r="B82" s="464" t="s">
        <v>5065</v>
      </c>
      <c r="C82" s="1025" t="s">
        <v>2748</v>
      </c>
      <c r="D82" s="1025"/>
      <c r="E82" s="1025"/>
      <c r="F82" s="1025"/>
      <c r="G82" s="1025"/>
      <c r="H82" s="1025"/>
      <c r="I82" s="1025"/>
    </row>
    <row r="83" spans="1:9" hidden="1" outlineLevel="1">
      <c r="A83" s="465">
        <v>1026960</v>
      </c>
      <c r="B83" s="466" t="s">
        <v>963</v>
      </c>
      <c r="C83" s="1024" t="s">
        <v>964</v>
      </c>
      <c r="D83" s="1024"/>
      <c r="E83" s="1024"/>
      <c r="F83" s="1024"/>
      <c r="G83" s="1024"/>
      <c r="H83" s="1024"/>
      <c r="I83" s="1024"/>
    </row>
    <row r="84" spans="1:9" hidden="1" outlineLevel="1">
      <c r="A84" s="465">
        <v>1026961</v>
      </c>
      <c r="B84" s="466" t="s">
        <v>365</v>
      </c>
      <c r="C84" s="1024" t="s">
        <v>366</v>
      </c>
      <c r="D84" s="1024"/>
      <c r="E84" s="1024"/>
      <c r="F84" s="1024"/>
      <c r="G84" s="1024"/>
      <c r="H84" s="1024"/>
      <c r="I84" s="1024"/>
    </row>
    <row r="85" spans="1:9" collapsed="1"/>
  </sheetData>
  <sheetProtection formatCells="0" formatColumns="0" formatRows="0" insertColumns="0" insertRows="0" sort="0" autoFilter="0"/>
  <mergeCells count="55">
    <mergeCell ref="C84:I84"/>
    <mergeCell ref="C76:I76"/>
    <mergeCell ref="C77:I77"/>
    <mergeCell ref="C78:I78"/>
    <mergeCell ref="C79:I79"/>
    <mergeCell ref="C82:I82"/>
    <mergeCell ref="C83:I83"/>
    <mergeCell ref="C75:I75"/>
    <mergeCell ref="C55:I55"/>
    <mergeCell ref="C60:I60"/>
    <mergeCell ref="C61:I61"/>
    <mergeCell ref="C62:I62"/>
    <mergeCell ref="C63:I63"/>
    <mergeCell ref="C64:I64"/>
    <mergeCell ref="C65:I65"/>
    <mergeCell ref="C66:I66"/>
    <mergeCell ref="C67:I67"/>
    <mergeCell ref="C68:I68"/>
    <mergeCell ref="C69:I69"/>
    <mergeCell ref="C54:I54"/>
    <mergeCell ref="C33:I33"/>
    <mergeCell ref="C34:I34"/>
    <mergeCell ref="C35:I35"/>
    <mergeCell ref="C41:I41"/>
    <mergeCell ref="C42:I42"/>
    <mergeCell ref="C43:I43"/>
    <mergeCell ref="C49:I49"/>
    <mergeCell ref="C50:I50"/>
    <mergeCell ref="C51:I51"/>
    <mergeCell ref="C52:I52"/>
    <mergeCell ref="C53:I53"/>
    <mergeCell ref="C32:I32"/>
    <mergeCell ref="C12:I12"/>
    <mergeCell ref="C13:I13"/>
    <mergeCell ref="C14:I14"/>
    <mergeCell ref="C18:I18"/>
    <mergeCell ref="C19:I19"/>
    <mergeCell ref="C20:I20"/>
    <mergeCell ref="C21:I21"/>
    <mergeCell ref="C28:I28"/>
    <mergeCell ref="C29:I29"/>
    <mergeCell ref="C30:I30"/>
    <mergeCell ref="C31:I31"/>
    <mergeCell ref="C11:I11"/>
    <mergeCell ref="A2:A3"/>
    <mergeCell ref="B2:B3"/>
    <mergeCell ref="C2:E2"/>
    <mergeCell ref="F2:H2"/>
    <mergeCell ref="I2:I3"/>
    <mergeCell ref="C5:I5"/>
    <mergeCell ref="C6:I6"/>
    <mergeCell ref="C7:I7"/>
    <mergeCell ref="C8:I8"/>
    <mergeCell ref="C9:I9"/>
    <mergeCell ref="C10:I10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AA66"/>
  <sheetViews>
    <sheetView zoomScale="55" zoomScaleNormal="55" workbookViewId="0"/>
  </sheetViews>
  <sheetFormatPr defaultRowHeight="12.75"/>
  <cols>
    <col min="1" max="1" width="20.140625" style="587" customWidth="1"/>
    <col min="2" max="2" width="61.140625" style="587" customWidth="1"/>
    <col min="3" max="3" width="11.28515625" style="590" customWidth="1"/>
    <col min="4" max="4" width="14" style="589" customWidth="1"/>
    <col min="5" max="5" width="14" style="589" hidden="1" customWidth="1"/>
    <col min="6" max="6" width="11.42578125" style="589" hidden="1" customWidth="1"/>
    <col min="7" max="7" width="14.42578125" style="587" customWidth="1"/>
    <col min="8" max="8" width="9.85546875" style="587" hidden="1" customWidth="1"/>
    <col min="9" max="9" width="11.7109375" style="587" customWidth="1"/>
    <col min="10" max="10" width="10.140625" style="587" hidden="1" customWidth="1"/>
    <col min="11" max="11" width="12" style="587" hidden="1" customWidth="1"/>
    <col min="12" max="12" width="16.42578125" style="588" customWidth="1"/>
    <col min="13" max="13" width="11.28515625" style="588" hidden="1" customWidth="1"/>
    <col min="14" max="14" width="16.85546875" style="587" customWidth="1"/>
    <col min="15" max="15" width="15.140625" style="587" customWidth="1"/>
    <col min="16" max="16" width="10.28515625" style="587" customWidth="1"/>
    <col min="17" max="17" width="12" style="587" customWidth="1"/>
    <col min="18" max="18" width="1.85546875" style="587" customWidth="1"/>
    <col min="19" max="19" width="22.5703125" style="587" customWidth="1"/>
    <col min="20" max="20" width="20.140625" style="587" customWidth="1"/>
    <col min="21" max="21" width="14.5703125" style="587" customWidth="1"/>
    <col min="22" max="22" width="22.7109375" style="587" customWidth="1"/>
    <col min="23" max="24" width="9.140625" style="587"/>
    <col min="25" max="25" width="17.85546875" style="587" customWidth="1"/>
    <col min="26" max="26" width="21.140625" style="587" customWidth="1"/>
    <col min="27" max="27" width="24.7109375" style="587" customWidth="1"/>
    <col min="28" max="16384" width="9.140625" style="587"/>
  </cols>
  <sheetData>
    <row r="1" spans="1:27" ht="24" thickBot="1">
      <c r="B1" s="801"/>
      <c r="C1" s="801"/>
      <c r="D1" s="1041" t="s">
        <v>5625</v>
      </c>
      <c r="E1" s="1042"/>
      <c r="F1" s="1042"/>
      <c r="G1" s="1042"/>
      <c r="H1" s="1042"/>
      <c r="I1" s="1042"/>
      <c r="J1" s="1042"/>
      <c r="K1" s="1042"/>
      <c r="L1" s="1042"/>
      <c r="M1" s="1042"/>
      <c r="N1" s="1042"/>
      <c r="O1" s="1042"/>
      <c r="P1" s="1042"/>
      <c r="Q1" s="1043"/>
    </row>
    <row r="2" spans="1:27" ht="21" thickBot="1">
      <c r="D2" s="1044" t="s">
        <v>5624</v>
      </c>
      <c r="E2" s="1045"/>
      <c r="F2" s="1045"/>
      <c r="G2" s="1045"/>
      <c r="H2" s="1045"/>
      <c r="I2" s="1045"/>
      <c r="J2" s="1045"/>
      <c r="K2" s="1045"/>
      <c r="L2" s="1045"/>
      <c r="M2" s="1045"/>
      <c r="N2" s="1045"/>
      <c r="O2" s="1045"/>
      <c r="P2" s="1045"/>
      <c r="Q2" s="1046"/>
    </row>
    <row r="3" spans="1:27" ht="21" thickBot="1">
      <c r="D3" s="1038" t="s">
        <v>5623</v>
      </c>
      <c r="E3" s="1039"/>
      <c r="F3" s="1039"/>
      <c r="G3" s="1039"/>
      <c r="H3" s="1039"/>
      <c r="I3" s="1039"/>
      <c r="J3" s="1039"/>
      <c r="K3" s="1039"/>
      <c r="L3" s="1039"/>
      <c r="M3" s="1039"/>
      <c r="N3" s="1039"/>
      <c r="O3" s="1039"/>
      <c r="P3" s="1039"/>
      <c r="Q3" s="1040"/>
    </row>
    <row r="4" spans="1:27" ht="13.5" thickBot="1"/>
    <row r="5" spans="1:27" s="785" customFormat="1" ht="16.5" hidden="1" thickBot="1">
      <c r="A5" s="587"/>
      <c r="B5" s="1047" t="s">
        <v>5622</v>
      </c>
      <c r="C5" s="1048"/>
      <c r="D5" s="1049"/>
      <c r="E5" s="1049"/>
      <c r="F5" s="1049"/>
      <c r="G5" s="1049"/>
      <c r="H5" s="1049"/>
      <c r="I5" s="1049"/>
      <c r="J5" s="1049"/>
      <c r="K5" s="1049"/>
      <c r="L5" s="1049"/>
      <c r="M5" s="1049"/>
      <c r="N5" s="1049"/>
      <c r="O5" s="1049"/>
      <c r="P5" s="1049"/>
      <c r="Q5" s="1049"/>
      <c r="R5" s="1049"/>
      <c r="S5" s="1049"/>
      <c r="T5" s="1049"/>
      <c r="U5" s="800"/>
      <c r="V5" s="799"/>
    </row>
    <row r="6" spans="1:27" s="785" customFormat="1" ht="16.5" hidden="1" thickBot="1">
      <c r="A6" s="587"/>
      <c r="B6" s="798"/>
      <c r="C6" s="797" t="s">
        <v>5621</v>
      </c>
      <c r="D6" s="796"/>
      <c r="E6" s="795"/>
      <c r="F6" s="791"/>
      <c r="G6" s="791"/>
      <c r="H6" s="794"/>
      <c r="I6" s="795"/>
      <c r="J6" s="794"/>
      <c r="K6" s="794"/>
      <c r="L6" s="791"/>
      <c r="M6" s="793"/>
      <c r="N6" s="792"/>
      <c r="O6" s="791"/>
      <c r="P6" s="790"/>
      <c r="Q6" s="789"/>
      <c r="R6" s="789"/>
      <c r="S6" s="789"/>
      <c r="T6" s="788"/>
      <c r="U6" s="650"/>
      <c r="V6" s="787"/>
    </row>
    <row r="7" spans="1:27" s="785" customFormat="1" ht="16.5" hidden="1" thickBot="1">
      <c r="A7" s="587"/>
      <c r="B7" s="1071"/>
      <c r="C7" s="1072"/>
      <c r="D7" s="1072"/>
      <c r="E7" s="1072"/>
      <c r="F7" s="1072"/>
      <c r="G7" s="1072"/>
      <c r="H7" s="1072"/>
      <c r="I7" s="1072"/>
      <c r="J7" s="1072"/>
      <c r="K7" s="1072"/>
      <c r="L7" s="1072"/>
      <c r="M7" s="1072"/>
      <c r="N7" s="1072"/>
      <c r="O7" s="1072"/>
      <c r="P7" s="1072"/>
      <c r="Q7" s="784"/>
      <c r="R7" s="784"/>
      <c r="S7" s="784"/>
      <c r="T7" s="784"/>
      <c r="U7" s="784"/>
      <c r="V7" s="786"/>
    </row>
    <row r="8" spans="1:27" ht="27" customHeight="1" thickBot="1">
      <c r="B8" s="1047" t="s">
        <v>5620</v>
      </c>
      <c r="C8" s="1048"/>
      <c r="D8" s="1048"/>
      <c r="E8" s="1048"/>
      <c r="F8" s="1048"/>
      <c r="G8" s="1048"/>
      <c r="H8" s="1048"/>
      <c r="I8" s="1060"/>
      <c r="J8" s="784"/>
      <c r="K8" s="784"/>
      <c r="L8" s="1052" t="s">
        <v>5619</v>
      </c>
      <c r="M8" s="1053"/>
      <c r="N8" s="1053"/>
      <c r="O8" s="1053"/>
      <c r="P8" s="1053"/>
      <c r="Q8" s="1054"/>
      <c r="S8" s="1057" t="s">
        <v>5618</v>
      </c>
      <c r="T8" s="1058"/>
      <c r="U8" s="1058"/>
      <c r="V8" s="1059"/>
      <c r="Y8" s="1073" t="s">
        <v>5617</v>
      </c>
      <c r="Z8" s="1074"/>
      <c r="AA8" s="783" t="s">
        <v>5616</v>
      </c>
    </row>
    <row r="9" spans="1:27" s="701" customFormat="1" ht="152.25" customHeight="1" thickBot="1">
      <c r="B9" s="782"/>
      <c r="C9" s="781" t="s">
        <v>5615</v>
      </c>
      <c r="D9" s="781" t="s">
        <v>5614</v>
      </c>
      <c r="E9" s="781" t="s">
        <v>5613</v>
      </c>
      <c r="F9" s="781" t="s">
        <v>5612</v>
      </c>
      <c r="G9" s="781" t="s">
        <v>5611</v>
      </c>
      <c r="H9" s="781" t="s">
        <v>5610</v>
      </c>
      <c r="I9" s="781" t="s">
        <v>5609</v>
      </c>
      <c r="J9" s="780" t="s">
        <v>5608</v>
      </c>
      <c r="K9" s="779" t="s">
        <v>5607</v>
      </c>
      <c r="L9" s="777" t="s">
        <v>5606</v>
      </c>
      <c r="M9" s="778" t="s">
        <v>5605</v>
      </c>
      <c r="N9" s="777" t="s">
        <v>5604</v>
      </c>
      <c r="O9" s="777" t="s">
        <v>5603</v>
      </c>
      <c r="P9" s="777" t="s">
        <v>5602</v>
      </c>
      <c r="Q9" s="777" t="s">
        <v>5601</v>
      </c>
      <c r="S9" s="776" t="s">
        <v>5600</v>
      </c>
      <c r="T9" s="775" t="s">
        <v>5599</v>
      </c>
      <c r="U9" s="774" t="s">
        <v>5598</v>
      </c>
      <c r="V9" s="773" t="s">
        <v>5597</v>
      </c>
      <c r="Y9" s="1075" t="s">
        <v>5596</v>
      </c>
      <c r="Z9" s="772" t="s">
        <v>5595</v>
      </c>
      <c r="AA9" s="771">
        <f>AA12*0.4</f>
        <v>240</v>
      </c>
    </row>
    <row r="10" spans="1:27" s="701" customFormat="1" ht="32.25" customHeight="1">
      <c r="B10" s="768" t="s">
        <v>5594</v>
      </c>
      <c r="C10" s="725" t="s">
        <v>5555</v>
      </c>
      <c r="D10" s="725" t="s">
        <v>5555</v>
      </c>
      <c r="E10" s="714"/>
      <c r="F10" s="725"/>
      <c r="G10" s="725" t="s">
        <v>5555</v>
      </c>
      <c r="H10" s="725"/>
      <c r="I10" s="725" t="s">
        <v>5555</v>
      </c>
      <c r="J10" s="731"/>
      <c r="K10" s="707"/>
      <c r="L10" s="706"/>
      <c r="M10" s="705"/>
      <c r="N10" s="703"/>
      <c r="O10" s="703"/>
      <c r="P10" s="1070"/>
      <c r="Q10" s="1050"/>
      <c r="S10" s="770" t="s">
        <v>5593</v>
      </c>
      <c r="T10" s="749">
        <v>50</v>
      </c>
      <c r="U10" s="749">
        <v>150</v>
      </c>
      <c r="V10" s="769"/>
      <c r="Y10" s="1076"/>
      <c r="Z10" s="767" t="s">
        <v>5592</v>
      </c>
      <c r="AA10" s="766">
        <f>AA12*0.6</f>
        <v>360</v>
      </c>
    </row>
    <row r="11" spans="1:27" s="701" customFormat="1" ht="35.25" customHeight="1">
      <c r="B11" s="768" t="s">
        <v>5591</v>
      </c>
      <c r="C11" s="725" t="s">
        <v>5555</v>
      </c>
      <c r="D11" s="725" t="s">
        <v>5555</v>
      </c>
      <c r="E11" s="714"/>
      <c r="F11" s="725"/>
      <c r="G11" s="725" t="s">
        <v>5555</v>
      </c>
      <c r="H11" s="725"/>
      <c r="I11" s="725" t="s">
        <v>5555</v>
      </c>
      <c r="J11" s="731"/>
      <c r="K11" s="707"/>
      <c r="L11" s="706"/>
      <c r="M11" s="705"/>
      <c r="N11" s="703"/>
      <c r="O11" s="703"/>
      <c r="P11" s="1070"/>
      <c r="Q11" s="1050"/>
      <c r="S11" s="764" t="s">
        <v>5590</v>
      </c>
      <c r="T11" s="749">
        <v>100</v>
      </c>
      <c r="U11" s="763">
        <v>300</v>
      </c>
      <c r="V11" s="762">
        <v>300</v>
      </c>
      <c r="Y11" s="1076"/>
      <c r="Z11" s="767" t="s">
        <v>5589</v>
      </c>
      <c r="AA11" s="766">
        <f>AA12*0.8</f>
        <v>480</v>
      </c>
    </row>
    <row r="12" spans="1:27" s="701" customFormat="1" ht="15" customHeight="1" thickBot="1">
      <c r="B12" s="765" t="s">
        <v>5588</v>
      </c>
      <c r="C12" s="725"/>
      <c r="D12" s="725"/>
      <c r="E12" s="714"/>
      <c r="F12" s="725"/>
      <c r="G12" s="725"/>
      <c r="H12" s="725"/>
      <c r="I12" s="725"/>
      <c r="J12" s="731"/>
      <c r="K12" s="707"/>
      <c r="L12" s="706"/>
      <c r="M12" s="705"/>
      <c r="N12" s="703"/>
      <c r="O12" s="703"/>
      <c r="P12" s="1070"/>
      <c r="Q12" s="1050"/>
      <c r="S12" s="764" t="s">
        <v>5587</v>
      </c>
      <c r="T12" s="749">
        <v>110</v>
      </c>
      <c r="U12" s="763">
        <v>400</v>
      </c>
      <c r="V12" s="762">
        <v>300</v>
      </c>
      <c r="Y12" s="1077"/>
      <c r="Z12" s="761" t="s">
        <v>5586</v>
      </c>
      <c r="AA12" s="757">
        <v>600</v>
      </c>
    </row>
    <row r="13" spans="1:27" s="701" customFormat="1" ht="15" customHeight="1" thickBot="1">
      <c r="B13" s="760" t="s">
        <v>5585</v>
      </c>
      <c r="C13" s="725" t="s">
        <v>5555</v>
      </c>
      <c r="D13" s="725" t="s">
        <v>5555</v>
      </c>
      <c r="E13" s="714"/>
      <c r="F13" s="725"/>
      <c r="G13" s="725" t="s">
        <v>5555</v>
      </c>
      <c r="H13" s="725"/>
      <c r="I13" s="714" t="s">
        <v>5555</v>
      </c>
      <c r="J13" s="731"/>
      <c r="K13" s="707"/>
      <c r="L13" s="706"/>
      <c r="M13" s="705"/>
      <c r="N13" s="703"/>
      <c r="O13" s="703"/>
      <c r="P13" s="1070"/>
      <c r="Q13" s="1050"/>
      <c r="S13" s="750" t="s">
        <v>5584</v>
      </c>
      <c r="T13" s="749">
        <v>150</v>
      </c>
      <c r="U13" s="748">
        <v>600</v>
      </c>
      <c r="V13" s="755">
        <v>400</v>
      </c>
      <c r="Y13" s="759" t="s">
        <v>5583</v>
      </c>
      <c r="Z13" s="758" t="s">
        <v>5582</v>
      </c>
      <c r="AA13" s="757">
        <v>93</v>
      </c>
    </row>
    <row r="14" spans="1:27" s="701" customFormat="1" ht="15" customHeight="1" thickBot="1">
      <c r="B14" s="756" t="s">
        <v>5581</v>
      </c>
      <c r="C14" s="729"/>
      <c r="D14" s="728"/>
      <c r="E14" s="714"/>
      <c r="F14" s="725"/>
      <c r="G14" s="743"/>
      <c r="H14" s="751"/>
      <c r="I14" s="728"/>
      <c r="J14" s="731"/>
      <c r="K14" s="707"/>
      <c r="L14" s="706"/>
      <c r="M14" s="705"/>
      <c r="N14" s="703"/>
      <c r="O14" s="703"/>
      <c r="P14" s="1070"/>
      <c r="Q14" s="1050"/>
      <c r="S14" s="750" t="s">
        <v>5580</v>
      </c>
      <c r="T14" s="749">
        <v>150</v>
      </c>
      <c r="U14" s="748">
        <v>700</v>
      </c>
      <c r="V14" s="755">
        <v>400</v>
      </c>
      <c r="Y14" s="754" t="s">
        <v>5579</v>
      </c>
      <c r="Z14" s="753" t="s">
        <v>5578</v>
      </c>
      <c r="AA14" s="752">
        <v>480</v>
      </c>
    </row>
    <row r="15" spans="1:27" s="701" customFormat="1" ht="42.75" customHeight="1" thickBot="1">
      <c r="B15" s="733" t="s">
        <v>5577</v>
      </c>
      <c r="C15" s="729"/>
      <c r="D15" s="725" t="s">
        <v>5555</v>
      </c>
      <c r="E15" s="714"/>
      <c r="F15" s="725"/>
      <c r="G15" s="743"/>
      <c r="H15" s="751"/>
      <c r="I15" s="728"/>
      <c r="J15" s="731"/>
      <c r="K15" s="707"/>
      <c r="L15" s="706"/>
      <c r="M15" s="705"/>
      <c r="N15" s="703"/>
      <c r="O15" s="703"/>
      <c r="P15" s="1070"/>
      <c r="Q15" s="1050"/>
      <c r="S15" s="750" t="s">
        <v>5576</v>
      </c>
      <c r="T15" s="749">
        <v>200</v>
      </c>
      <c r="U15" s="748">
        <v>800</v>
      </c>
      <c r="V15" s="747">
        <v>500</v>
      </c>
      <c r="Y15" s="746" t="s">
        <v>5575</v>
      </c>
      <c r="Z15" s="745" t="s">
        <v>5574</v>
      </c>
      <c r="AA15" s="744">
        <v>50</v>
      </c>
    </row>
    <row r="16" spans="1:27" s="701" customFormat="1" ht="48" customHeight="1" thickBot="1">
      <c r="B16" s="733" t="s">
        <v>5573</v>
      </c>
      <c r="C16" s="729"/>
      <c r="D16" s="743"/>
      <c r="E16" s="742"/>
      <c r="F16" s="725"/>
      <c r="G16" s="725" t="s">
        <v>5555</v>
      </c>
      <c r="H16" s="725"/>
      <c r="I16" s="725" t="s">
        <v>5555</v>
      </c>
      <c r="J16" s="731"/>
      <c r="K16" s="707"/>
      <c r="L16" s="706"/>
      <c r="M16" s="705"/>
      <c r="N16" s="703"/>
      <c r="O16" s="703"/>
      <c r="P16" s="1070"/>
      <c r="Q16" s="1050"/>
      <c r="S16" s="741" t="s">
        <v>5572</v>
      </c>
      <c r="T16" s="740">
        <v>200</v>
      </c>
      <c r="U16" s="740">
        <v>800</v>
      </c>
      <c r="V16" s="739">
        <v>550</v>
      </c>
    </row>
    <row r="17" spans="1:22" s="701" customFormat="1" ht="58.5" customHeight="1" thickBot="1">
      <c r="B17" s="733" t="s">
        <v>5571</v>
      </c>
      <c r="C17" s="729"/>
      <c r="D17" s="728"/>
      <c r="E17" s="714"/>
      <c r="F17" s="725"/>
      <c r="G17" s="725" t="s">
        <v>5555</v>
      </c>
      <c r="H17" s="725"/>
      <c r="I17" s="725" t="s">
        <v>5555</v>
      </c>
      <c r="J17" s="731"/>
      <c r="K17" s="707"/>
      <c r="L17" s="706"/>
      <c r="M17" s="705"/>
      <c r="N17" s="703"/>
      <c r="O17" s="703"/>
      <c r="P17" s="1070"/>
      <c r="Q17" s="1050"/>
      <c r="S17" s="720"/>
      <c r="T17" s="738"/>
      <c r="U17" s="737"/>
      <c r="V17" s="736" t="s">
        <v>5570</v>
      </c>
    </row>
    <row r="18" spans="1:22" s="701" customFormat="1" ht="16.5" customHeight="1" thickBot="1">
      <c r="B18" s="735" t="s">
        <v>5569</v>
      </c>
      <c r="C18" s="729"/>
      <c r="D18" s="725" t="s">
        <v>5555</v>
      </c>
      <c r="E18" s="714"/>
      <c r="F18" s="725"/>
      <c r="G18" s="725" t="s">
        <v>5555</v>
      </c>
      <c r="H18" s="725"/>
      <c r="I18" s="728"/>
      <c r="J18" s="731"/>
      <c r="K18" s="707"/>
      <c r="L18" s="706"/>
      <c r="M18" s="705"/>
      <c r="N18" s="703"/>
      <c r="O18" s="703"/>
      <c r="P18" s="1070"/>
      <c r="Q18" s="1050"/>
      <c r="V18" s="734" t="s">
        <v>5568</v>
      </c>
    </row>
    <row r="19" spans="1:22" s="701" customFormat="1" ht="32.25" customHeight="1">
      <c r="B19" s="733" t="s">
        <v>5567</v>
      </c>
      <c r="C19" s="729"/>
      <c r="D19" s="728"/>
      <c r="E19" s="714"/>
      <c r="F19" s="725"/>
      <c r="G19" s="728"/>
      <c r="H19" s="725"/>
      <c r="I19" s="725" t="s">
        <v>5555</v>
      </c>
      <c r="J19" s="731"/>
      <c r="K19" s="707"/>
      <c r="L19" s="706"/>
      <c r="M19" s="705"/>
      <c r="N19" s="703"/>
      <c r="O19" s="703"/>
      <c r="P19" s="1070"/>
      <c r="Q19" s="1050"/>
      <c r="V19" s="732" t="s">
        <v>5566</v>
      </c>
    </row>
    <row r="20" spans="1:22" s="701" customFormat="1" ht="32.25" customHeight="1">
      <c r="B20" s="730" t="s">
        <v>5565</v>
      </c>
      <c r="C20" s="729"/>
      <c r="D20" s="725" t="s">
        <v>5555</v>
      </c>
      <c r="E20" s="714"/>
      <c r="F20" s="725"/>
      <c r="G20" s="725" t="s">
        <v>5555</v>
      </c>
      <c r="H20" s="725"/>
      <c r="I20" s="714" t="s">
        <v>5555</v>
      </c>
      <c r="J20" s="731"/>
      <c r="K20" s="707"/>
      <c r="L20" s="706"/>
      <c r="M20" s="705"/>
      <c r="N20" s="703"/>
      <c r="O20" s="703"/>
      <c r="P20" s="1070"/>
      <c r="Q20" s="1050"/>
      <c r="V20" s="726" t="s">
        <v>5564</v>
      </c>
    </row>
    <row r="21" spans="1:22" s="701" customFormat="1" ht="31.5" customHeight="1">
      <c r="B21" s="730" t="s">
        <v>5563</v>
      </c>
      <c r="C21" s="729"/>
      <c r="D21" s="728"/>
      <c r="E21" s="714"/>
      <c r="F21" s="725"/>
      <c r="G21" s="728"/>
      <c r="H21" s="725"/>
      <c r="I21" s="728"/>
      <c r="J21" s="727"/>
      <c r="K21" s="707"/>
      <c r="L21" s="706"/>
      <c r="M21" s="705"/>
      <c r="N21" s="703"/>
      <c r="O21" s="703"/>
      <c r="P21" s="1070"/>
      <c r="Q21" s="1050"/>
      <c r="V21" s="726" t="s">
        <v>5562</v>
      </c>
    </row>
    <row r="22" spans="1:22" s="701" customFormat="1" ht="18.75" customHeight="1" thickBot="1">
      <c r="B22" s="719" t="s">
        <v>5561</v>
      </c>
      <c r="C22" s="718"/>
      <c r="D22" s="725" t="s">
        <v>5555</v>
      </c>
      <c r="E22" s="714"/>
      <c r="F22" s="725" t="s">
        <v>5555</v>
      </c>
      <c r="G22" s="725" t="s">
        <v>5555</v>
      </c>
      <c r="H22" s="725" t="s">
        <v>5555</v>
      </c>
      <c r="I22" s="714" t="s">
        <v>5555</v>
      </c>
      <c r="J22" s="713"/>
      <c r="K22" s="707"/>
      <c r="L22" s="706"/>
      <c r="M22" s="705"/>
      <c r="N22" s="703"/>
      <c r="O22" s="703"/>
      <c r="P22" s="1070"/>
      <c r="Q22" s="1050"/>
      <c r="V22" s="724" t="s">
        <v>5560</v>
      </c>
    </row>
    <row r="23" spans="1:22" s="701" customFormat="1" ht="73.5" customHeight="1">
      <c r="B23" s="719" t="s">
        <v>5559</v>
      </c>
      <c r="C23" s="718"/>
      <c r="D23" s="722">
        <v>0.1</v>
      </c>
      <c r="E23" s="723"/>
      <c r="F23" s="715"/>
      <c r="G23" s="722">
        <v>0.1</v>
      </c>
      <c r="H23" s="715"/>
      <c r="I23" s="721" t="s">
        <v>5558</v>
      </c>
      <c r="J23" s="713"/>
      <c r="K23" s="707"/>
      <c r="L23" s="706"/>
      <c r="M23" s="705"/>
      <c r="N23" s="703"/>
      <c r="O23" s="703"/>
      <c r="P23" s="1070"/>
      <c r="Q23" s="1050"/>
      <c r="V23" s="720"/>
    </row>
    <row r="24" spans="1:22" s="701" customFormat="1" ht="48.75" customHeight="1">
      <c r="B24" s="719" t="s">
        <v>5557</v>
      </c>
      <c r="C24" s="718"/>
      <c r="D24" s="716"/>
      <c r="E24" s="717"/>
      <c r="F24" s="715"/>
      <c r="G24" s="716"/>
      <c r="H24" s="715"/>
      <c r="I24" s="714" t="s">
        <v>5555</v>
      </c>
      <c r="J24" s="713"/>
      <c r="K24" s="707"/>
      <c r="L24" s="706"/>
      <c r="M24" s="705"/>
      <c r="N24" s="703"/>
      <c r="O24" s="703"/>
      <c r="P24" s="1070"/>
      <c r="Q24" s="1050"/>
      <c r="V24" s="645"/>
    </row>
    <row r="25" spans="1:22" s="701" customFormat="1" ht="41.25" customHeight="1" thickBot="1">
      <c r="B25" s="712" t="s">
        <v>5556</v>
      </c>
      <c r="C25" s="711"/>
      <c r="D25" s="710" t="s">
        <v>5555</v>
      </c>
      <c r="E25" s="709"/>
      <c r="F25" s="710" t="s">
        <v>5555</v>
      </c>
      <c r="G25" s="710" t="s">
        <v>5555</v>
      </c>
      <c r="H25" s="710" t="s">
        <v>5555</v>
      </c>
      <c r="I25" s="709" t="s">
        <v>5555</v>
      </c>
      <c r="J25" s="708"/>
      <c r="K25" s="707"/>
      <c r="L25" s="706"/>
      <c r="M25" s="705"/>
      <c r="N25" s="704"/>
      <c r="O25" s="703"/>
      <c r="P25" s="1070"/>
      <c r="Q25" s="1050"/>
      <c r="T25" s="702"/>
      <c r="V25" s="645"/>
    </row>
    <row r="26" spans="1:22" s="645" customFormat="1" ht="15" customHeight="1">
      <c r="A26" s="1064" t="s">
        <v>5554</v>
      </c>
      <c r="B26" s="700" t="s">
        <v>5553</v>
      </c>
      <c r="C26" s="699">
        <f t="shared" ref="C26:C34" si="0">G26*0.6</f>
        <v>405</v>
      </c>
      <c r="D26" s="696">
        <f t="shared" ref="D26:D34" si="1">G26*0.8</f>
        <v>540</v>
      </c>
      <c r="E26" s="698">
        <v>940</v>
      </c>
      <c r="F26" s="697">
        <v>875</v>
      </c>
      <c r="G26" s="696">
        <v>675</v>
      </c>
      <c r="H26" s="696">
        <v>1225</v>
      </c>
      <c r="I26" s="695">
        <f t="shared" ref="I26:I34" si="2">G26*2.5</f>
        <v>1687.5</v>
      </c>
      <c r="J26" s="694">
        <v>2450</v>
      </c>
      <c r="K26" s="693"/>
      <c r="L26" s="692">
        <v>390</v>
      </c>
      <c r="M26" s="691">
        <v>600</v>
      </c>
      <c r="N26" s="690">
        <v>400</v>
      </c>
      <c r="O26" s="689">
        <f>N26*1.7</f>
        <v>680</v>
      </c>
      <c r="P26" s="688">
        <v>50</v>
      </c>
      <c r="Q26" s="687" t="s">
        <v>427</v>
      </c>
      <c r="S26" s="651"/>
      <c r="T26" s="651"/>
    </row>
    <row r="27" spans="1:22" s="645" customFormat="1" ht="15" customHeight="1">
      <c r="A27" s="1065"/>
      <c r="B27" s="686" t="s">
        <v>5552</v>
      </c>
      <c r="C27" s="678">
        <f t="shared" si="0"/>
        <v>690</v>
      </c>
      <c r="D27" s="675">
        <f t="shared" si="1"/>
        <v>920</v>
      </c>
      <c r="E27" s="685">
        <v>1130</v>
      </c>
      <c r="F27" s="684">
        <v>1208</v>
      </c>
      <c r="G27" s="675">
        <v>1150</v>
      </c>
      <c r="H27" s="683">
        <v>1691</v>
      </c>
      <c r="I27" s="674">
        <f t="shared" si="2"/>
        <v>2875</v>
      </c>
      <c r="J27" s="682">
        <v>3381</v>
      </c>
      <c r="K27" s="682"/>
      <c r="L27" s="671">
        <v>580</v>
      </c>
      <c r="M27" s="670">
        <v>720</v>
      </c>
      <c r="N27" s="632">
        <v>520</v>
      </c>
      <c r="O27" s="669">
        <f>N27*1.7</f>
        <v>884</v>
      </c>
      <c r="P27" s="668">
        <v>50</v>
      </c>
      <c r="Q27" s="681" t="s">
        <v>427</v>
      </c>
      <c r="S27" s="651"/>
      <c r="T27" s="651"/>
    </row>
    <row r="28" spans="1:22" s="645" customFormat="1" ht="15" customHeight="1">
      <c r="A28" s="1065"/>
      <c r="B28" s="680" t="s">
        <v>5551</v>
      </c>
      <c r="C28" s="678">
        <f t="shared" si="0"/>
        <v>750</v>
      </c>
      <c r="D28" s="675">
        <f t="shared" si="1"/>
        <v>1000</v>
      </c>
      <c r="E28" s="677" t="s">
        <v>5550</v>
      </c>
      <c r="F28" s="676">
        <v>1389</v>
      </c>
      <c r="G28" s="675">
        <v>1250</v>
      </c>
      <c r="H28" s="675">
        <v>1944</v>
      </c>
      <c r="I28" s="674">
        <f t="shared" si="2"/>
        <v>3125</v>
      </c>
      <c r="J28" s="673">
        <v>3888</v>
      </c>
      <c r="K28" s="672"/>
      <c r="L28" s="671">
        <v>700</v>
      </c>
      <c r="M28" s="670">
        <v>720</v>
      </c>
      <c r="N28" s="632">
        <v>560</v>
      </c>
      <c r="O28" s="669">
        <f>N28*1.7</f>
        <v>952</v>
      </c>
      <c r="P28" s="668">
        <v>70</v>
      </c>
      <c r="Q28" s="667">
        <v>66.08</v>
      </c>
      <c r="S28" s="652"/>
      <c r="T28" s="651"/>
    </row>
    <row r="29" spans="1:22" s="645" customFormat="1" ht="15" customHeight="1">
      <c r="A29" s="1065"/>
      <c r="B29" s="680" t="s">
        <v>5549</v>
      </c>
      <c r="C29" s="678">
        <f t="shared" si="0"/>
        <v>750</v>
      </c>
      <c r="D29" s="675">
        <f t="shared" si="1"/>
        <v>1000</v>
      </c>
      <c r="E29" s="677" t="s">
        <v>5548</v>
      </c>
      <c r="F29" s="676">
        <v>1597</v>
      </c>
      <c r="G29" s="675">
        <v>1250</v>
      </c>
      <c r="H29" s="675">
        <v>2076</v>
      </c>
      <c r="I29" s="674">
        <f t="shared" si="2"/>
        <v>3125</v>
      </c>
      <c r="J29" s="673">
        <v>4152</v>
      </c>
      <c r="K29" s="672"/>
      <c r="L29" s="671">
        <v>950</v>
      </c>
      <c r="M29" s="670">
        <v>960</v>
      </c>
      <c r="N29" s="632">
        <v>650</v>
      </c>
      <c r="O29" s="669">
        <v>952</v>
      </c>
      <c r="P29" s="668">
        <v>70</v>
      </c>
      <c r="Q29" s="667">
        <v>66.08</v>
      </c>
      <c r="S29" s="652"/>
      <c r="T29" s="651"/>
    </row>
    <row r="30" spans="1:22" s="645" customFormat="1" ht="15" customHeight="1">
      <c r="A30" s="1065"/>
      <c r="B30" s="680" t="s">
        <v>5547</v>
      </c>
      <c r="C30" s="678">
        <f t="shared" si="0"/>
        <v>900</v>
      </c>
      <c r="D30" s="675">
        <f t="shared" si="1"/>
        <v>1200</v>
      </c>
      <c r="E30" s="677" t="s">
        <v>5546</v>
      </c>
      <c r="F30" s="676">
        <v>1916</v>
      </c>
      <c r="G30" s="675">
        <v>1500</v>
      </c>
      <c r="H30" s="675">
        <v>2491</v>
      </c>
      <c r="I30" s="674">
        <f t="shared" si="2"/>
        <v>3750</v>
      </c>
      <c r="J30" s="673">
        <v>4982</v>
      </c>
      <c r="K30" s="672"/>
      <c r="L30" s="671">
        <v>1100</v>
      </c>
      <c r="M30" s="670">
        <v>960</v>
      </c>
      <c r="N30" s="632">
        <v>750</v>
      </c>
      <c r="O30" s="669">
        <f>N30*1.7</f>
        <v>1275</v>
      </c>
      <c r="P30" s="668">
        <v>70</v>
      </c>
      <c r="Q30" s="667">
        <v>73.16</v>
      </c>
      <c r="S30" s="652"/>
      <c r="T30" s="651"/>
    </row>
    <row r="31" spans="1:22" s="645" customFormat="1" ht="15" customHeight="1">
      <c r="A31" s="1065"/>
      <c r="B31" s="679" t="s">
        <v>5545</v>
      </c>
      <c r="C31" s="678">
        <f t="shared" si="0"/>
        <v>1500</v>
      </c>
      <c r="D31" s="675">
        <f t="shared" si="1"/>
        <v>2000</v>
      </c>
      <c r="E31" s="677">
        <v>2740</v>
      </c>
      <c r="F31" s="676">
        <v>2534</v>
      </c>
      <c r="G31" s="675">
        <v>2500</v>
      </c>
      <c r="H31" s="675">
        <v>3295</v>
      </c>
      <c r="I31" s="674">
        <f t="shared" si="2"/>
        <v>6250</v>
      </c>
      <c r="J31" s="673">
        <v>7248</v>
      </c>
      <c r="K31" s="672"/>
      <c r="L31" s="671">
        <v>1450</v>
      </c>
      <c r="M31" s="670">
        <v>1440</v>
      </c>
      <c r="N31" s="632">
        <v>900</v>
      </c>
      <c r="O31" s="669">
        <f>N31*1.7</f>
        <v>1530</v>
      </c>
      <c r="P31" s="668">
        <v>100</v>
      </c>
      <c r="Q31" s="667">
        <v>179.35999999999999</v>
      </c>
      <c r="S31" s="652"/>
      <c r="T31" s="651"/>
    </row>
    <row r="32" spans="1:22" s="645" customFormat="1" ht="15" customHeight="1">
      <c r="A32" s="1065"/>
      <c r="B32" s="679" t="s">
        <v>5544</v>
      </c>
      <c r="C32" s="678">
        <f t="shared" si="0"/>
        <v>1680</v>
      </c>
      <c r="D32" s="675">
        <f t="shared" si="1"/>
        <v>2240</v>
      </c>
      <c r="E32" s="677">
        <v>3150</v>
      </c>
      <c r="F32" s="676">
        <v>2914</v>
      </c>
      <c r="G32" s="675">
        <v>2800</v>
      </c>
      <c r="H32" s="675">
        <v>3789</v>
      </c>
      <c r="I32" s="674">
        <f t="shared" si="2"/>
        <v>7000</v>
      </c>
      <c r="J32" s="673">
        <v>8335</v>
      </c>
      <c r="K32" s="672"/>
      <c r="L32" s="671">
        <v>1650</v>
      </c>
      <c r="M32" s="670">
        <v>1440</v>
      </c>
      <c r="N32" s="632">
        <v>1040</v>
      </c>
      <c r="O32" s="669">
        <f>N32*1.7</f>
        <v>1768</v>
      </c>
      <c r="P32" s="668">
        <v>100</v>
      </c>
      <c r="Q32" s="667">
        <v>285.56</v>
      </c>
      <c r="S32" s="652"/>
      <c r="T32" s="651"/>
    </row>
    <row r="33" spans="1:22" s="645" customFormat="1" ht="15" customHeight="1">
      <c r="A33" s="1065"/>
      <c r="B33" s="679" t="s">
        <v>5543</v>
      </c>
      <c r="C33" s="678">
        <f t="shared" si="0"/>
        <v>2185.92</v>
      </c>
      <c r="D33" s="675">
        <f t="shared" si="1"/>
        <v>2914.5600000000004</v>
      </c>
      <c r="E33" s="677"/>
      <c r="F33" s="676">
        <v>3643</v>
      </c>
      <c r="G33" s="675">
        <f>G34*0.8</f>
        <v>3643.2000000000003</v>
      </c>
      <c r="H33" s="675">
        <v>4736</v>
      </c>
      <c r="I33" s="674">
        <f t="shared" si="2"/>
        <v>9108</v>
      </c>
      <c r="J33" s="673">
        <v>10419</v>
      </c>
      <c r="K33" s="672"/>
      <c r="L33" s="671">
        <v>2700</v>
      </c>
      <c r="M33" s="670">
        <v>1920</v>
      </c>
      <c r="N33" s="632">
        <v>1300</v>
      </c>
      <c r="O33" s="669">
        <f>N33*1.7</f>
        <v>2210</v>
      </c>
      <c r="P33" s="668">
        <v>150</v>
      </c>
      <c r="Q33" s="667">
        <v>494.41999999999996</v>
      </c>
      <c r="S33" s="652"/>
      <c r="T33" s="651"/>
    </row>
    <row r="34" spans="1:22" s="645" customFormat="1" ht="15" customHeight="1" thickBot="1">
      <c r="A34" s="1066"/>
      <c r="B34" s="666" t="s">
        <v>5542</v>
      </c>
      <c r="C34" s="665">
        <f t="shared" si="0"/>
        <v>2732.4</v>
      </c>
      <c r="D34" s="662">
        <f t="shared" si="1"/>
        <v>3643.2000000000003</v>
      </c>
      <c r="E34" s="664"/>
      <c r="F34" s="663">
        <v>4554</v>
      </c>
      <c r="G34" s="662">
        <v>4554</v>
      </c>
      <c r="H34" s="662">
        <v>5920</v>
      </c>
      <c r="I34" s="661">
        <f t="shared" si="2"/>
        <v>11385</v>
      </c>
      <c r="J34" s="660">
        <v>13024</v>
      </c>
      <c r="K34" s="659"/>
      <c r="L34" s="658">
        <v>2900</v>
      </c>
      <c r="M34" s="657">
        <v>2880</v>
      </c>
      <c r="N34" s="656">
        <v>1500</v>
      </c>
      <c r="O34" s="655">
        <f>N34*1.7</f>
        <v>2550</v>
      </c>
      <c r="P34" s="654">
        <v>200</v>
      </c>
      <c r="Q34" s="653">
        <v>600.62</v>
      </c>
      <c r="S34" s="652"/>
      <c r="T34" s="651"/>
    </row>
    <row r="35" spans="1:22" s="645" customFormat="1" ht="38.25" customHeight="1">
      <c r="B35" s="1069" t="s">
        <v>5541</v>
      </c>
      <c r="C35" s="1069"/>
      <c r="D35" s="1069"/>
      <c r="E35" s="1069"/>
      <c r="F35" s="1069"/>
      <c r="G35" s="1069"/>
      <c r="H35" s="1069"/>
      <c r="I35" s="1069"/>
      <c r="J35" s="641"/>
      <c r="K35" s="641"/>
      <c r="L35" s="646"/>
      <c r="M35" s="646"/>
      <c r="N35" s="647"/>
      <c r="O35" s="640"/>
      <c r="P35" s="592"/>
      <c r="S35" s="650"/>
      <c r="T35" s="589"/>
      <c r="U35" s="587"/>
    </row>
    <row r="36" spans="1:22" s="645" customFormat="1" ht="28.5" customHeight="1">
      <c r="B36" s="1056" t="s">
        <v>5540</v>
      </c>
      <c r="C36" s="1056"/>
      <c r="D36" s="1055" t="s">
        <v>5539</v>
      </c>
      <c r="E36" s="1055"/>
      <c r="F36" s="1055"/>
      <c r="G36" s="1055"/>
      <c r="H36" s="1055"/>
      <c r="I36" s="1055"/>
      <c r="J36" s="641"/>
      <c r="K36" s="641"/>
      <c r="L36" s="648"/>
      <c r="M36" s="646"/>
      <c r="N36" s="647"/>
      <c r="O36" s="640"/>
      <c r="P36" s="634"/>
    </row>
    <row r="37" spans="1:22" s="645" customFormat="1" ht="28.5" customHeight="1">
      <c r="B37" s="1056" t="s">
        <v>5538</v>
      </c>
      <c r="C37" s="1056"/>
      <c r="D37" s="649"/>
      <c r="E37" s="649"/>
      <c r="F37" s="649"/>
      <c r="G37" s="649" t="s">
        <v>5537</v>
      </c>
      <c r="H37" s="649"/>
      <c r="I37" s="649"/>
      <c r="J37" s="641"/>
      <c r="K37" s="641"/>
      <c r="L37" s="648"/>
      <c r="M37" s="646"/>
      <c r="N37" s="647"/>
      <c r="O37" s="640"/>
      <c r="P37" s="634"/>
      <c r="S37" s="587"/>
      <c r="T37" s="587"/>
      <c r="U37" s="587"/>
      <c r="V37" s="587"/>
    </row>
    <row r="38" spans="1:22" s="645" customFormat="1" ht="29.25" customHeight="1">
      <c r="B38" s="1056" t="s">
        <v>5536</v>
      </c>
      <c r="C38" s="1056"/>
      <c r="D38" s="649"/>
      <c r="E38" s="649"/>
      <c r="F38" s="649"/>
      <c r="G38" s="649" t="s">
        <v>5535</v>
      </c>
      <c r="H38" s="649"/>
      <c r="I38" s="649"/>
      <c r="J38" s="641"/>
      <c r="K38" s="641"/>
      <c r="L38" s="648"/>
      <c r="M38" s="646"/>
      <c r="N38" s="647"/>
      <c r="O38" s="640"/>
      <c r="P38" s="634"/>
    </row>
    <row r="39" spans="1:22" ht="26.25" customHeight="1">
      <c r="B39" s="1061" t="s">
        <v>5534</v>
      </c>
      <c r="C39" s="1062"/>
      <c r="D39" s="631"/>
      <c r="E39" s="631"/>
      <c r="F39" s="632"/>
      <c r="G39" s="1067" t="s">
        <v>5533</v>
      </c>
      <c r="H39" s="1067"/>
      <c r="I39" s="1067"/>
      <c r="J39" s="628"/>
      <c r="K39" s="628"/>
      <c r="L39" s="627"/>
      <c r="M39" s="627"/>
      <c r="N39" s="626"/>
      <c r="O39" s="625"/>
      <c r="P39" s="634"/>
    </row>
    <row r="40" spans="1:22" s="645" customFormat="1" ht="27.75" customHeight="1">
      <c r="B40" s="1061" t="s">
        <v>5532</v>
      </c>
      <c r="C40" s="1062"/>
      <c r="D40" s="631"/>
      <c r="E40" s="631"/>
      <c r="F40" s="638"/>
      <c r="G40" s="1067" t="s">
        <v>5531</v>
      </c>
      <c r="H40" s="1068"/>
      <c r="I40" s="1068"/>
      <c r="J40" s="641"/>
      <c r="K40" s="641"/>
      <c r="L40" s="646"/>
      <c r="M40" s="646"/>
      <c r="N40" s="640"/>
      <c r="O40" s="640"/>
      <c r="P40" s="634"/>
      <c r="V40" s="587"/>
    </row>
    <row r="41" spans="1:22" ht="27" customHeight="1">
      <c r="B41" s="1061" t="s">
        <v>5530</v>
      </c>
      <c r="C41" s="1062"/>
      <c r="D41" s="1051" t="s">
        <v>5529</v>
      </c>
      <c r="E41" s="1051"/>
      <c r="F41" s="1063"/>
      <c r="G41" s="1063"/>
      <c r="H41" s="1063"/>
      <c r="I41" s="1063"/>
      <c r="J41" s="644"/>
      <c r="K41" s="644"/>
      <c r="L41" s="640"/>
      <c r="M41" s="640"/>
      <c r="N41" s="641"/>
      <c r="O41" s="640"/>
      <c r="P41" s="634"/>
    </row>
    <row r="42" spans="1:22" ht="27" customHeight="1">
      <c r="B42" s="1056" t="s">
        <v>5528</v>
      </c>
      <c r="C42" s="1056"/>
      <c r="D42" s="639">
        <v>0.5</v>
      </c>
      <c r="E42" s="639"/>
      <c r="F42" s="639"/>
      <c r="G42" s="639">
        <v>0.2</v>
      </c>
      <c r="H42" s="639"/>
      <c r="I42" s="639">
        <v>0.1</v>
      </c>
      <c r="J42" s="643">
        <v>0.1</v>
      </c>
      <c r="K42" s="642"/>
      <c r="L42" s="639">
        <v>0.2</v>
      </c>
      <c r="M42" s="640"/>
      <c r="N42" s="641"/>
      <c r="O42" s="640"/>
      <c r="P42" s="634"/>
    </row>
    <row r="43" spans="1:22" ht="27" customHeight="1">
      <c r="B43" s="1056" t="s">
        <v>5527</v>
      </c>
      <c r="C43" s="1056"/>
      <c r="D43" s="639">
        <v>1.88</v>
      </c>
      <c r="E43" s="639"/>
      <c r="F43" s="638"/>
      <c r="G43" s="637">
        <v>1.5</v>
      </c>
      <c r="H43" s="636"/>
      <c r="I43" s="635"/>
      <c r="J43" s="628"/>
      <c r="K43" s="628"/>
      <c r="L43" s="627"/>
      <c r="M43" s="627"/>
      <c r="N43" s="626"/>
      <c r="O43" s="625"/>
      <c r="P43" s="634"/>
    </row>
    <row r="44" spans="1:22" ht="28.5" customHeight="1">
      <c r="B44" s="1056" t="s">
        <v>5526</v>
      </c>
      <c r="C44" s="1056"/>
      <c r="D44" s="1051" t="s">
        <v>5518</v>
      </c>
      <c r="E44" s="1051"/>
      <c r="F44" s="1063"/>
      <c r="G44" s="1063"/>
      <c r="H44" s="1063"/>
      <c r="I44" s="1063"/>
      <c r="J44" s="628"/>
      <c r="K44" s="628"/>
      <c r="L44" s="627"/>
      <c r="M44" s="627"/>
      <c r="N44" s="626"/>
      <c r="O44" s="625"/>
      <c r="P44" s="634"/>
    </row>
    <row r="45" spans="1:22" ht="30.75" customHeight="1">
      <c r="B45" s="1056" t="s">
        <v>5525</v>
      </c>
      <c r="C45" s="1056"/>
      <c r="D45" s="633"/>
      <c r="E45" s="633"/>
      <c r="F45" s="632"/>
      <c r="G45" s="632" t="s">
        <v>5518</v>
      </c>
      <c r="H45" s="632"/>
      <c r="I45" s="631"/>
      <c r="J45" s="628"/>
      <c r="K45" s="628"/>
      <c r="L45" s="627"/>
      <c r="M45" s="627"/>
      <c r="N45" s="626"/>
      <c r="O45" s="625"/>
    </row>
    <row r="46" spans="1:22" ht="29.25" customHeight="1">
      <c r="B46" s="1056" t="s">
        <v>5524</v>
      </c>
      <c r="C46" s="1056"/>
      <c r="D46" s="1051" t="s">
        <v>5523</v>
      </c>
      <c r="E46" s="1051"/>
      <c r="F46" s="1051"/>
      <c r="G46" s="1051"/>
      <c r="H46" s="1051"/>
      <c r="I46" s="1051"/>
      <c r="J46" s="628"/>
      <c r="K46" s="628"/>
      <c r="L46" s="627"/>
      <c r="M46" s="627"/>
      <c r="N46" s="626"/>
      <c r="O46" s="625"/>
    </row>
    <row r="47" spans="1:22" ht="28.5" customHeight="1">
      <c r="B47" s="1056" t="s">
        <v>5522</v>
      </c>
      <c r="C47" s="1056"/>
      <c r="D47" s="1079">
        <v>0.1</v>
      </c>
      <c r="E47" s="1079"/>
      <c r="F47" s="1080"/>
      <c r="G47" s="1080"/>
      <c r="H47" s="630"/>
      <c r="I47" s="629">
        <v>0.03</v>
      </c>
      <c r="J47" s="628"/>
      <c r="K47" s="628"/>
      <c r="L47" s="628"/>
      <c r="M47" s="627"/>
      <c r="N47" s="626"/>
      <c r="O47" s="625"/>
    </row>
    <row r="48" spans="1:22" ht="52.5" customHeight="1">
      <c r="B48" s="1056" t="s">
        <v>5521</v>
      </c>
      <c r="C48" s="1056"/>
      <c r="D48" s="1051" t="s">
        <v>5520</v>
      </c>
      <c r="E48" s="1051"/>
      <c r="F48" s="1063"/>
      <c r="G48" s="1063"/>
      <c r="H48" s="1063"/>
      <c r="I48" s="1078"/>
      <c r="J48" s="619"/>
      <c r="K48" s="619"/>
      <c r="L48" s="624"/>
      <c r="M48" s="624"/>
      <c r="N48" s="623"/>
      <c r="O48" s="622"/>
    </row>
    <row r="49" spans="1:22" ht="38.25" customHeight="1">
      <c r="B49" s="1056" t="s">
        <v>5519</v>
      </c>
      <c r="C49" s="1056"/>
      <c r="D49" s="1051" t="s">
        <v>5518</v>
      </c>
      <c r="E49" s="1051"/>
      <c r="F49" s="1063"/>
      <c r="G49" s="1063"/>
      <c r="H49" s="1063"/>
      <c r="I49" s="1063"/>
      <c r="J49" s="593"/>
      <c r="K49" s="593"/>
      <c r="L49" s="593"/>
      <c r="M49" s="593"/>
      <c r="N49" s="593"/>
      <c r="O49" s="594"/>
      <c r="S49" s="589"/>
    </row>
    <row r="50" spans="1:22" ht="57.75" customHeight="1">
      <c r="B50" s="1081" t="s">
        <v>5517</v>
      </c>
      <c r="C50" s="1081"/>
      <c r="D50" s="1051" t="s">
        <v>5516</v>
      </c>
      <c r="E50" s="1051"/>
      <c r="F50" s="1063"/>
      <c r="G50" s="1063"/>
      <c r="H50" s="1063"/>
      <c r="I50" s="1063"/>
      <c r="J50" s="593"/>
      <c r="K50" s="593"/>
      <c r="L50" s="593"/>
      <c r="M50" s="593"/>
      <c r="N50" s="593"/>
      <c r="O50" s="594"/>
      <c r="S50" s="606"/>
      <c r="T50" s="614"/>
      <c r="U50" s="614"/>
    </row>
    <row r="51" spans="1:22" ht="36" customHeight="1">
      <c r="B51" s="621" t="s">
        <v>5515</v>
      </c>
      <c r="C51" s="620"/>
      <c r="D51" s="1051" t="s">
        <v>5514</v>
      </c>
      <c r="E51" s="1051"/>
      <c r="F51" s="1063"/>
      <c r="G51" s="1063"/>
      <c r="H51" s="1063"/>
      <c r="I51" s="1063"/>
      <c r="J51" s="593"/>
      <c r="K51" s="593"/>
      <c r="L51" s="593"/>
      <c r="M51" s="593"/>
      <c r="N51" s="593"/>
      <c r="O51" s="594"/>
      <c r="S51" s="606"/>
      <c r="T51" s="614"/>
      <c r="U51" s="610"/>
      <c r="V51" s="619"/>
    </row>
    <row r="52" spans="1:22" ht="27.75" customHeight="1">
      <c r="B52" s="1056" t="s">
        <v>5513</v>
      </c>
      <c r="C52" s="1056"/>
      <c r="D52" s="1051" t="s">
        <v>5512</v>
      </c>
      <c r="E52" s="1051"/>
      <c r="F52" s="1063"/>
      <c r="G52" s="1063"/>
      <c r="H52" s="1063"/>
      <c r="I52" s="1063"/>
      <c r="J52" s="591"/>
      <c r="K52" s="591"/>
      <c r="L52" s="616"/>
      <c r="M52" s="616"/>
      <c r="N52" s="615"/>
      <c r="O52" s="615"/>
      <c r="S52" s="606"/>
      <c r="T52" s="610"/>
      <c r="U52" s="589"/>
      <c r="V52" s="614"/>
    </row>
    <row r="53" spans="1:22" ht="16.5" customHeight="1" thickBot="1">
      <c r="B53" s="618"/>
      <c r="C53" s="618"/>
      <c r="D53" s="617"/>
      <c r="E53" s="617"/>
      <c r="F53" s="617"/>
      <c r="G53" s="617"/>
      <c r="H53" s="617"/>
      <c r="I53" s="617"/>
      <c r="J53" s="591"/>
      <c r="K53" s="591"/>
      <c r="L53" s="616"/>
      <c r="M53" s="616"/>
      <c r="N53" s="615"/>
      <c r="O53" s="615"/>
      <c r="S53" s="606"/>
      <c r="T53" s="589"/>
      <c r="U53" s="589"/>
      <c r="V53" s="614"/>
    </row>
    <row r="54" spans="1:22" s="595" customFormat="1" ht="15">
      <c r="A54" s="589"/>
      <c r="B54" s="613" t="s">
        <v>5511</v>
      </c>
      <c r="C54" s="612"/>
      <c r="D54" s="612"/>
      <c r="E54" s="612"/>
      <c r="F54" s="612"/>
      <c r="G54" s="612"/>
      <c r="H54" s="612"/>
      <c r="I54" s="612"/>
      <c r="J54" s="612"/>
      <c r="K54" s="612"/>
      <c r="L54" s="612"/>
      <c r="M54" s="612"/>
      <c r="N54" s="612"/>
      <c r="O54" s="612"/>
      <c r="P54" s="612"/>
      <c r="Q54" s="612"/>
      <c r="R54" s="611"/>
      <c r="S54" s="606"/>
      <c r="T54" s="589"/>
      <c r="U54" s="589"/>
      <c r="V54" s="610"/>
    </row>
    <row r="55" spans="1:22" s="595" customFormat="1" ht="15.75" thickBot="1">
      <c r="A55" s="596"/>
      <c r="B55" s="1029" t="s">
        <v>5510</v>
      </c>
      <c r="C55" s="1030"/>
      <c r="D55" s="1030"/>
      <c r="E55" s="1030"/>
      <c r="F55" s="1030"/>
      <c r="G55" s="1030"/>
      <c r="H55" s="1030"/>
      <c r="I55" s="1030"/>
      <c r="J55" s="1030"/>
      <c r="K55" s="1030"/>
      <c r="L55" s="1030"/>
      <c r="M55" s="1030"/>
      <c r="N55" s="1030"/>
      <c r="O55" s="1030"/>
      <c r="P55" s="1030"/>
      <c r="Q55" s="1030"/>
      <c r="R55" s="1031"/>
      <c r="S55" s="609"/>
      <c r="T55" s="589"/>
      <c r="U55" s="589"/>
      <c r="V55" s="589"/>
    </row>
    <row r="56" spans="1:22" s="595" customFormat="1" ht="15" customHeight="1">
      <c r="A56" s="596"/>
      <c r="B56" s="1032" t="s">
        <v>5509</v>
      </c>
      <c r="C56" s="1033"/>
      <c r="D56" s="1033"/>
      <c r="E56" s="1033"/>
      <c r="F56" s="1033"/>
      <c r="G56" s="1033"/>
      <c r="H56" s="1033"/>
      <c r="I56" s="1033"/>
      <c r="J56" s="1033"/>
      <c r="K56" s="1033"/>
      <c r="L56" s="1033"/>
      <c r="M56" s="1033"/>
      <c r="N56" s="1033"/>
      <c r="O56" s="1033"/>
      <c r="P56" s="1033"/>
      <c r="Q56" s="1033"/>
      <c r="R56" s="1034"/>
      <c r="S56" s="606"/>
      <c r="T56" s="589"/>
      <c r="U56" s="589"/>
      <c r="V56" s="589"/>
    </row>
    <row r="57" spans="1:22" s="595" customFormat="1" ht="15">
      <c r="A57" s="596"/>
      <c r="B57" s="1035" t="s">
        <v>5508</v>
      </c>
      <c r="C57" s="1036"/>
      <c r="D57" s="1036"/>
      <c r="E57" s="1036"/>
      <c r="F57" s="1036"/>
      <c r="G57" s="1036"/>
      <c r="H57" s="1036"/>
      <c r="I57" s="1036"/>
      <c r="J57" s="1036"/>
      <c r="K57" s="1036"/>
      <c r="L57" s="1036"/>
      <c r="M57" s="1036"/>
      <c r="N57" s="1036"/>
      <c r="O57" s="1036"/>
      <c r="P57" s="1037"/>
      <c r="Q57" s="1037"/>
      <c r="R57" s="607"/>
      <c r="S57" s="606"/>
      <c r="T57" s="589"/>
      <c r="U57" s="589"/>
      <c r="V57" s="589"/>
    </row>
    <row r="58" spans="1:22" s="595" customFormat="1" ht="15">
      <c r="A58" s="596"/>
      <c r="B58" s="602" t="s">
        <v>5507</v>
      </c>
      <c r="C58" s="608"/>
      <c r="D58" s="608"/>
      <c r="E58" s="608"/>
      <c r="F58" s="608"/>
      <c r="G58" s="608"/>
      <c r="H58" s="608"/>
      <c r="I58" s="608"/>
      <c r="J58" s="608"/>
      <c r="K58" s="608"/>
      <c r="L58" s="608"/>
      <c r="M58" s="608"/>
      <c r="N58" s="599"/>
      <c r="O58" s="599"/>
      <c r="P58" s="599"/>
      <c r="Q58" s="599"/>
      <c r="R58" s="607"/>
      <c r="S58" s="606"/>
      <c r="T58" s="589"/>
      <c r="U58" s="589"/>
      <c r="V58" s="589"/>
    </row>
    <row r="59" spans="1:22" s="595" customFormat="1" ht="15" customHeight="1">
      <c r="A59" s="596"/>
      <c r="B59" s="605" t="s">
        <v>5506</v>
      </c>
      <c r="C59" s="604"/>
      <c r="D59" s="604"/>
      <c r="E59" s="604"/>
      <c r="F59" s="604"/>
      <c r="G59" s="604"/>
      <c r="H59" s="604"/>
      <c r="I59" s="604"/>
      <c r="J59" s="604"/>
      <c r="K59" s="604"/>
      <c r="L59" s="604"/>
      <c r="M59" s="604"/>
      <c r="N59" s="604"/>
      <c r="O59" s="604"/>
      <c r="P59" s="604"/>
      <c r="Q59" s="604"/>
      <c r="R59" s="603"/>
      <c r="S59" s="589"/>
      <c r="T59" s="589"/>
      <c r="U59" s="589"/>
      <c r="V59" s="589"/>
    </row>
    <row r="60" spans="1:22" s="595" customFormat="1" ht="15">
      <c r="A60" s="596"/>
      <c r="B60" s="602" t="s">
        <v>5505</v>
      </c>
      <c r="C60" s="601"/>
      <c r="D60" s="600"/>
      <c r="E60" s="600"/>
      <c r="F60" s="599"/>
      <c r="G60" s="599"/>
      <c r="H60" s="599"/>
      <c r="I60" s="599"/>
      <c r="J60" s="599"/>
      <c r="K60" s="599"/>
      <c r="L60" s="599"/>
      <c r="M60" s="599"/>
      <c r="N60" s="1037"/>
      <c r="O60" s="1037"/>
      <c r="P60" s="1037"/>
      <c r="Q60" s="598"/>
      <c r="R60" s="597"/>
      <c r="S60" s="589"/>
      <c r="T60" s="587"/>
      <c r="U60" s="587"/>
      <c r="V60" s="589"/>
    </row>
    <row r="61" spans="1:22" s="595" customFormat="1" ht="15">
      <c r="A61" s="596"/>
      <c r="B61" s="602" t="s">
        <v>5504</v>
      </c>
      <c r="C61" s="601"/>
      <c r="D61" s="600"/>
      <c r="E61" s="600"/>
      <c r="F61" s="599"/>
      <c r="G61" s="599"/>
      <c r="H61" s="599"/>
      <c r="I61" s="599"/>
      <c r="J61" s="599"/>
      <c r="K61" s="599"/>
      <c r="L61" s="599"/>
      <c r="M61" s="599"/>
      <c r="N61" s="1037"/>
      <c r="O61" s="1037"/>
      <c r="P61" s="1037"/>
      <c r="Q61" s="598"/>
      <c r="R61" s="597"/>
      <c r="S61" s="589"/>
      <c r="T61" s="587"/>
      <c r="U61" s="587"/>
      <c r="V61" s="587"/>
    </row>
    <row r="62" spans="1:22" s="595" customFormat="1" ht="15.75" thickBot="1">
      <c r="A62" s="596"/>
      <c r="B62" s="1026" t="s">
        <v>5503</v>
      </c>
      <c r="C62" s="1027"/>
      <c r="D62" s="1027"/>
      <c r="E62" s="1027"/>
      <c r="F62" s="1027"/>
      <c r="G62" s="1027"/>
      <c r="H62" s="1027"/>
      <c r="I62" s="1027"/>
      <c r="J62" s="1027"/>
      <c r="K62" s="1027"/>
      <c r="L62" s="1027"/>
      <c r="M62" s="1027"/>
      <c r="N62" s="1027"/>
      <c r="O62" s="1027"/>
      <c r="P62" s="1027"/>
      <c r="Q62" s="1027"/>
      <c r="R62" s="1028"/>
      <c r="S62" s="587"/>
      <c r="T62" s="587"/>
      <c r="U62" s="587"/>
      <c r="V62" s="587"/>
    </row>
    <row r="63" spans="1:22" ht="15">
      <c r="C63" s="593"/>
      <c r="J63" s="593"/>
      <c r="K63" s="593"/>
      <c r="L63" s="593"/>
      <c r="M63" s="593"/>
      <c r="N63" s="593"/>
      <c r="O63" s="594"/>
    </row>
    <row r="64" spans="1:22" ht="15">
      <c r="B64" s="593"/>
    </row>
    <row r="65" spans="2:2">
      <c r="B65" s="592"/>
    </row>
    <row r="66" spans="2:2">
      <c r="B66" s="591"/>
    </row>
  </sheetData>
  <sheetProtection selectLockedCells="1" selectUnlockedCells="1"/>
  <mergeCells count="49">
    <mergeCell ref="B52:C52"/>
    <mergeCell ref="D44:I44"/>
    <mergeCell ref="D49:I49"/>
    <mergeCell ref="D51:I51"/>
    <mergeCell ref="B42:C42"/>
    <mergeCell ref="D48:I48"/>
    <mergeCell ref="D47:G47"/>
    <mergeCell ref="B49:C49"/>
    <mergeCell ref="D52:I52"/>
    <mergeCell ref="B44:C44"/>
    <mergeCell ref="B50:C50"/>
    <mergeCell ref="B47:C47"/>
    <mergeCell ref="P10:P25"/>
    <mergeCell ref="B7:P7"/>
    <mergeCell ref="B48:C48"/>
    <mergeCell ref="Y8:Z8"/>
    <mergeCell ref="Y9:Y12"/>
    <mergeCell ref="B41:C41"/>
    <mergeCell ref="D41:I41"/>
    <mergeCell ref="B39:C39"/>
    <mergeCell ref="A26:A34"/>
    <mergeCell ref="B46:C46"/>
    <mergeCell ref="G39:I39"/>
    <mergeCell ref="G40:I40"/>
    <mergeCell ref="B45:C45"/>
    <mergeCell ref="B38:C38"/>
    <mergeCell ref="B35:I35"/>
    <mergeCell ref="B43:C43"/>
    <mergeCell ref="D3:Q3"/>
    <mergeCell ref="D1:Q1"/>
    <mergeCell ref="D2:Q2"/>
    <mergeCell ref="N60:P60"/>
    <mergeCell ref="N61:P61"/>
    <mergeCell ref="B5:T5"/>
    <mergeCell ref="Q10:Q25"/>
    <mergeCell ref="D46:I46"/>
    <mergeCell ref="L8:Q8"/>
    <mergeCell ref="D36:I36"/>
    <mergeCell ref="B37:C37"/>
    <mergeCell ref="S8:V8"/>
    <mergeCell ref="B8:I8"/>
    <mergeCell ref="B36:C36"/>
    <mergeCell ref="B40:C40"/>
    <mergeCell ref="D50:I50"/>
    <mergeCell ref="B62:R62"/>
    <mergeCell ref="B55:R55"/>
    <mergeCell ref="B56:R56"/>
    <mergeCell ref="B57:O57"/>
    <mergeCell ref="P57:Q57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P51"/>
  <sheetViews>
    <sheetView topLeftCell="A25" zoomScale="70" zoomScaleNormal="70" workbookViewId="0"/>
  </sheetViews>
  <sheetFormatPr defaultRowHeight="15"/>
  <cols>
    <col min="1" max="1" width="24.85546875" customWidth="1"/>
    <col min="2" max="3" width="14.42578125" customWidth="1"/>
    <col min="4" max="4" width="20.7109375" customWidth="1"/>
    <col min="5" max="5" width="15.5703125" customWidth="1"/>
    <col min="6" max="6" width="14.5703125" customWidth="1"/>
    <col min="7" max="7" width="17.42578125" bestFit="1" customWidth="1"/>
    <col min="8" max="8" width="13.42578125" customWidth="1"/>
    <col min="9" max="9" width="13.140625" customWidth="1"/>
    <col min="10" max="10" width="15.7109375" bestFit="1" customWidth="1"/>
    <col min="11" max="11" width="13.42578125" customWidth="1"/>
    <col min="12" max="12" width="14.42578125" customWidth="1"/>
    <col min="13" max="13" width="15.7109375" bestFit="1" customWidth="1"/>
    <col min="14" max="14" width="13.28515625" customWidth="1"/>
    <col min="15" max="15" width="13.7109375" customWidth="1"/>
  </cols>
  <sheetData>
    <row r="1" spans="1:16" ht="21">
      <c r="G1" s="56"/>
      <c r="J1" s="56"/>
      <c r="K1" s="228"/>
      <c r="L1" s="228"/>
      <c r="M1" s="228"/>
      <c r="N1" s="228"/>
      <c r="O1" s="228"/>
      <c r="P1" s="229"/>
    </row>
    <row r="2" spans="1:16" ht="18.75">
      <c r="A2" s="230" t="s">
        <v>4486</v>
      </c>
      <c r="B2" s="231"/>
      <c r="C2" s="231"/>
      <c r="D2" s="231"/>
      <c r="E2" s="231"/>
      <c r="F2" s="231"/>
      <c r="G2" s="232"/>
      <c r="H2" s="231"/>
      <c r="I2" s="231"/>
      <c r="J2" s="232"/>
      <c r="K2" s="233"/>
      <c r="L2" s="233"/>
      <c r="M2" s="233"/>
      <c r="N2" s="233"/>
      <c r="O2" s="234"/>
      <c r="P2" s="234"/>
    </row>
    <row r="3" spans="1:16" ht="18.75">
      <c r="A3" s="230" t="s">
        <v>4487</v>
      </c>
      <c r="B3" s="231"/>
      <c r="C3" s="231"/>
      <c r="D3" s="231"/>
      <c r="E3" s="231"/>
      <c r="F3" s="231"/>
      <c r="G3" s="232"/>
      <c r="H3" s="231"/>
      <c r="I3" s="231"/>
      <c r="J3" s="232"/>
      <c r="K3" s="233"/>
      <c r="L3" s="233"/>
      <c r="M3" s="233"/>
      <c r="N3" s="233"/>
      <c r="O3" s="234"/>
      <c r="P3" s="234"/>
    </row>
    <row r="4" spans="1:16" ht="18.75">
      <c r="A4" s="230" t="s">
        <v>4488</v>
      </c>
      <c r="B4" s="235"/>
      <c r="C4" s="235"/>
      <c r="D4" s="235"/>
      <c r="E4" s="235"/>
      <c r="F4" s="235"/>
      <c r="G4" s="236"/>
      <c r="H4" s="235"/>
      <c r="I4" s="235"/>
      <c r="J4" s="236"/>
      <c r="K4" s="237"/>
      <c r="L4" s="237"/>
      <c r="M4" s="237"/>
      <c r="N4" s="237"/>
      <c r="O4" s="238"/>
      <c r="P4" s="238"/>
    </row>
    <row r="5" spans="1:16" ht="18.75">
      <c r="A5" s="230" t="s">
        <v>4489</v>
      </c>
      <c r="B5" s="239"/>
      <c r="C5" s="239"/>
      <c r="D5" s="235"/>
      <c r="E5" s="235"/>
      <c r="F5" s="235"/>
      <c r="G5" s="236"/>
      <c r="H5" s="235"/>
      <c r="I5" s="235"/>
      <c r="J5" s="236"/>
      <c r="K5" s="237"/>
      <c r="L5" s="237"/>
      <c r="M5" s="237"/>
      <c r="N5" s="237"/>
      <c r="O5" s="238"/>
      <c r="P5" s="238"/>
    </row>
    <row r="6" spans="1:16" ht="15.75" thickBot="1">
      <c r="B6" s="235"/>
      <c r="C6" s="235"/>
      <c r="D6" s="235"/>
      <c r="E6" s="235"/>
      <c r="F6" s="235"/>
      <c r="G6" s="236"/>
      <c r="H6" s="235"/>
      <c r="I6" s="235"/>
      <c r="J6" s="236"/>
      <c r="K6" s="237"/>
      <c r="L6" s="237"/>
      <c r="M6" s="237"/>
      <c r="N6" s="237"/>
      <c r="O6" s="238"/>
      <c r="P6" s="238"/>
    </row>
    <row r="7" spans="1:16" ht="32.25" thickBot="1">
      <c r="A7" s="1091" t="s">
        <v>4817</v>
      </c>
      <c r="B7" s="1092"/>
      <c r="C7" s="1092"/>
      <c r="D7" s="1092"/>
      <c r="E7" s="1092"/>
      <c r="F7" s="1092"/>
      <c r="G7" s="1092"/>
      <c r="H7" s="1092"/>
      <c r="I7" s="1092"/>
      <c r="J7" s="1092"/>
      <c r="K7" s="1092"/>
      <c r="L7" s="1092"/>
      <c r="M7" s="1092"/>
      <c r="N7" s="1092"/>
      <c r="O7" s="1093"/>
      <c r="P7" s="240"/>
    </row>
    <row r="8" spans="1:16" ht="82.5" customHeight="1" thickBot="1">
      <c r="A8" s="1094" t="s">
        <v>4490</v>
      </c>
      <c r="B8" s="1095"/>
      <c r="C8" s="396"/>
      <c r="D8" s="1099" t="s">
        <v>4640</v>
      </c>
      <c r="E8" s="1100"/>
      <c r="F8" s="1101"/>
      <c r="G8" s="1096" t="s">
        <v>4641</v>
      </c>
      <c r="H8" s="1097"/>
      <c r="I8" s="1098"/>
      <c r="J8" s="1102" t="s">
        <v>4491</v>
      </c>
      <c r="K8" s="1103"/>
      <c r="L8" s="1104"/>
      <c r="M8" s="1096" t="s">
        <v>4492</v>
      </c>
      <c r="N8" s="1097"/>
      <c r="O8" s="1098"/>
      <c r="P8" s="241"/>
    </row>
    <row r="9" spans="1:16" ht="16.5" thickBot="1">
      <c r="A9" s="242"/>
      <c r="B9" s="243"/>
      <c r="C9" s="243"/>
      <c r="D9" s="244"/>
      <c r="E9" s="244"/>
      <c r="F9" s="244"/>
      <c r="G9" s="245"/>
      <c r="H9" s="243"/>
      <c r="I9" s="243"/>
      <c r="J9" s="246"/>
      <c r="K9" s="247"/>
      <c r="L9" s="387"/>
      <c r="M9" s="248"/>
      <c r="N9" s="248"/>
      <c r="O9" s="243"/>
      <c r="P9" s="241"/>
    </row>
    <row r="10" spans="1:16" ht="30.75" thickBot="1">
      <c r="A10" s="249" t="s">
        <v>4493</v>
      </c>
      <c r="B10" s="250" t="s">
        <v>4494</v>
      </c>
      <c r="C10" s="250" t="s">
        <v>4642</v>
      </c>
      <c r="D10" s="251" t="s">
        <v>4495</v>
      </c>
      <c r="E10" s="251" t="s">
        <v>4638</v>
      </c>
      <c r="F10" s="251" t="s">
        <v>4639</v>
      </c>
      <c r="G10" s="252" t="s">
        <v>4495</v>
      </c>
      <c r="H10" s="252" t="s">
        <v>4638</v>
      </c>
      <c r="I10" s="252" t="s">
        <v>4639</v>
      </c>
      <c r="J10" s="253" t="s">
        <v>4496</v>
      </c>
      <c r="K10" s="253" t="s">
        <v>4638</v>
      </c>
      <c r="L10" s="253" t="s">
        <v>4639</v>
      </c>
      <c r="M10" s="252" t="s">
        <v>4496</v>
      </c>
      <c r="N10" s="252" t="s">
        <v>4638</v>
      </c>
      <c r="O10" s="252" t="s">
        <v>4639</v>
      </c>
      <c r="P10" s="254"/>
    </row>
    <row r="11" spans="1:16" ht="16.5" thickBot="1">
      <c r="A11" s="1082" t="s">
        <v>2988</v>
      </c>
      <c r="B11" s="255" t="s">
        <v>4497</v>
      </c>
      <c r="C11" s="255">
        <v>45010</v>
      </c>
      <c r="D11" s="256" t="s">
        <v>4498</v>
      </c>
      <c r="E11" s="257">
        <v>496.98277966101699</v>
      </c>
      <c r="F11" s="257">
        <v>556.6207132203391</v>
      </c>
      <c r="G11" s="258" t="s">
        <v>4499</v>
      </c>
      <c r="H11" s="259">
        <v>1093.3621152542376</v>
      </c>
      <c r="I11" s="259">
        <v>1224.5655690847461</v>
      </c>
      <c r="J11" s="260" t="s">
        <v>4500</v>
      </c>
      <c r="K11" s="261">
        <v>312.57599999999996</v>
      </c>
      <c r="L11" s="261">
        <v>350.08512000000002</v>
      </c>
      <c r="M11" s="262" t="s">
        <v>4501</v>
      </c>
      <c r="N11" s="263">
        <v>687.66719999999998</v>
      </c>
      <c r="O11" s="263">
        <v>770.18726400000003</v>
      </c>
      <c r="P11" s="264"/>
    </row>
    <row r="12" spans="1:16" ht="16.5" thickBot="1">
      <c r="A12" s="1083"/>
      <c r="B12" s="265">
        <v>20</v>
      </c>
      <c r="C12" s="265">
        <v>45010</v>
      </c>
      <c r="D12" s="266" t="s">
        <v>4502</v>
      </c>
      <c r="E12" s="267">
        <v>552.30481355932204</v>
      </c>
      <c r="F12" s="257">
        <v>618.58139118644078</v>
      </c>
      <c r="G12" s="268" t="s">
        <v>4503</v>
      </c>
      <c r="H12" s="269">
        <v>1215.0705898305087</v>
      </c>
      <c r="I12" s="259">
        <v>1360.8790606101697</v>
      </c>
      <c r="J12" s="270" t="s">
        <v>4504</v>
      </c>
      <c r="K12" s="271">
        <v>312.57599999999996</v>
      </c>
      <c r="L12" s="261">
        <v>350.08512000000002</v>
      </c>
      <c r="M12" s="272" t="s">
        <v>4505</v>
      </c>
      <c r="N12" s="273">
        <v>687.66719999999998</v>
      </c>
      <c r="O12" s="263">
        <v>770.18726400000003</v>
      </c>
      <c r="P12" s="264"/>
    </row>
    <row r="13" spans="1:16" ht="16.5" thickBot="1">
      <c r="A13" s="1083"/>
      <c r="B13" s="265">
        <v>30</v>
      </c>
      <c r="C13" s="265">
        <v>45010</v>
      </c>
      <c r="D13" s="266" t="s">
        <v>4506</v>
      </c>
      <c r="E13" s="267">
        <v>645.23281355932215</v>
      </c>
      <c r="F13" s="257">
        <v>722.66075118644085</v>
      </c>
      <c r="G13" s="268" t="s">
        <v>4507</v>
      </c>
      <c r="H13" s="269">
        <v>1419.5121898305088</v>
      </c>
      <c r="I13" s="259">
        <v>1589.85365261017</v>
      </c>
      <c r="J13" s="270" t="s">
        <v>4508</v>
      </c>
      <c r="K13" s="271">
        <v>405.50400000000002</v>
      </c>
      <c r="L13" s="261">
        <v>454.16448000000008</v>
      </c>
      <c r="M13" s="272" t="s">
        <v>4509</v>
      </c>
      <c r="N13" s="273">
        <v>892.10880000000009</v>
      </c>
      <c r="O13" s="263">
        <v>999.16185600000017</v>
      </c>
      <c r="P13" s="264"/>
    </row>
    <row r="14" spans="1:16" ht="16.5" thickBot="1">
      <c r="A14" s="1083"/>
      <c r="B14" s="265">
        <v>40</v>
      </c>
      <c r="C14" s="265">
        <v>45010</v>
      </c>
      <c r="D14" s="266" t="s">
        <v>4510</v>
      </c>
      <c r="E14" s="267">
        <v>720.49681355932205</v>
      </c>
      <c r="F14" s="257">
        <v>806.9564311864408</v>
      </c>
      <c r="G14" s="268" t="s">
        <v>4511</v>
      </c>
      <c r="H14" s="269">
        <v>1585.0929898305087</v>
      </c>
      <c r="I14" s="259">
        <v>1775.3041486101699</v>
      </c>
      <c r="J14" s="270" t="s">
        <v>4512</v>
      </c>
      <c r="K14" s="271">
        <v>480.76799999999997</v>
      </c>
      <c r="L14" s="261">
        <v>538.46015999999997</v>
      </c>
      <c r="M14" s="272" t="s">
        <v>4513</v>
      </c>
      <c r="N14" s="273">
        <v>1057.6895999999999</v>
      </c>
      <c r="O14" s="263">
        <v>1184.6123520000001</v>
      </c>
      <c r="P14" s="264"/>
    </row>
    <row r="15" spans="1:16" ht="16.5" thickBot="1">
      <c r="A15" s="1083"/>
      <c r="B15" s="265">
        <v>60</v>
      </c>
      <c r="C15" s="265">
        <v>45010</v>
      </c>
      <c r="D15" s="266" t="s">
        <v>4514</v>
      </c>
      <c r="E15" s="267">
        <v>939.38549152542373</v>
      </c>
      <c r="F15" s="257">
        <v>1052.1117505084746</v>
      </c>
      <c r="G15" s="268" t="s">
        <v>4515</v>
      </c>
      <c r="H15" s="269">
        <v>2066.6480813559324</v>
      </c>
      <c r="I15" s="259">
        <v>2314.6458511186447</v>
      </c>
      <c r="J15" s="270" t="s">
        <v>4516</v>
      </c>
      <c r="K15" s="271">
        <v>681.21599999999989</v>
      </c>
      <c r="L15" s="261">
        <v>762.96191999999996</v>
      </c>
      <c r="M15" s="272" t="s">
        <v>4517</v>
      </c>
      <c r="N15" s="273">
        <v>1498.6751999999999</v>
      </c>
      <c r="O15" s="263">
        <v>1678.516224</v>
      </c>
      <c r="P15" s="264"/>
    </row>
    <row r="16" spans="1:16" ht="16.5" thickBot="1">
      <c r="A16" s="1083"/>
      <c r="B16" s="265">
        <v>80</v>
      </c>
      <c r="C16" s="265">
        <v>45010</v>
      </c>
      <c r="D16" s="266" t="s">
        <v>4518</v>
      </c>
      <c r="E16" s="267">
        <v>1053.4334915254235</v>
      </c>
      <c r="F16" s="257">
        <v>1179.8455105084745</v>
      </c>
      <c r="G16" s="268" t="s">
        <v>4519</v>
      </c>
      <c r="H16" s="269">
        <v>2317.553681355932</v>
      </c>
      <c r="I16" s="259">
        <v>2595.6601231186442</v>
      </c>
      <c r="J16" s="270" t="s">
        <v>4520</v>
      </c>
      <c r="K16" s="271">
        <v>795.26400000000001</v>
      </c>
      <c r="L16" s="261">
        <v>890.69568000000015</v>
      </c>
      <c r="M16" s="272" t="s">
        <v>4521</v>
      </c>
      <c r="N16" s="273">
        <v>1749.5808000000002</v>
      </c>
      <c r="O16" s="263">
        <v>1959.5304960000003</v>
      </c>
      <c r="P16" s="264"/>
    </row>
    <row r="17" spans="1:16" ht="16.5" thickBot="1">
      <c r="A17" s="1083"/>
      <c r="B17" s="265">
        <v>100</v>
      </c>
      <c r="C17" s="265">
        <v>45010</v>
      </c>
      <c r="D17" s="266" t="s">
        <v>4522</v>
      </c>
      <c r="E17" s="267">
        <v>1085.6894915254236</v>
      </c>
      <c r="F17" s="257">
        <v>1215.9722305084745</v>
      </c>
      <c r="G17" s="268" t="s">
        <v>4523</v>
      </c>
      <c r="H17" s="269">
        <v>2388.5168813559321</v>
      </c>
      <c r="I17" s="259">
        <v>2675.1389071186441</v>
      </c>
      <c r="J17" s="270" t="s">
        <v>4524</v>
      </c>
      <c r="K17" s="271">
        <v>827.52</v>
      </c>
      <c r="L17" s="261">
        <v>926.82240000000002</v>
      </c>
      <c r="M17" s="272" t="s">
        <v>4525</v>
      </c>
      <c r="N17" s="273">
        <v>1820.5440000000001</v>
      </c>
      <c r="O17" s="263">
        <v>2039.0092800000002</v>
      </c>
      <c r="P17" s="264"/>
    </row>
    <row r="18" spans="1:16" ht="16.5" thickBot="1">
      <c r="A18" s="1083"/>
      <c r="B18" s="265">
        <v>120</v>
      </c>
      <c r="C18" s="265">
        <v>45010</v>
      </c>
      <c r="D18" s="266" t="s">
        <v>4526</v>
      </c>
      <c r="E18" s="267">
        <v>1121.7854915254238</v>
      </c>
      <c r="F18" s="257">
        <v>1256.3997505084749</v>
      </c>
      <c r="G18" s="268" t="s">
        <v>4527</v>
      </c>
      <c r="H18" s="269">
        <v>2467.9280813559326</v>
      </c>
      <c r="I18" s="259">
        <v>2764.0794511186446</v>
      </c>
      <c r="J18" s="270" t="s">
        <v>4528</v>
      </c>
      <c r="K18" s="271">
        <v>863.61599999999999</v>
      </c>
      <c r="L18" s="261">
        <v>967.24992000000009</v>
      </c>
      <c r="M18" s="272" t="s">
        <v>4529</v>
      </c>
      <c r="N18" s="273">
        <v>1899.9552000000001</v>
      </c>
      <c r="O18" s="263">
        <v>2127.9498240000003</v>
      </c>
      <c r="P18" s="264"/>
    </row>
    <row r="19" spans="1:16" ht="16.5" thickBot="1">
      <c r="A19" s="1083"/>
      <c r="B19" s="265">
        <v>160</v>
      </c>
      <c r="C19" s="265">
        <v>45010</v>
      </c>
      <c r="D19" s="266" t="s">
        <v>4530</v>
      </c>
      <c r="E19" s="267">
        <v>1585.3147118644067</v>
      </c>
      <c r="F19" s="257">
        <v>1775.5524772881356</v>
      </c>
      <c r="G19" s="268" t="s">
        <v>4531</v>
      </c>
      <c r="H19" s="269">
        <v>3487.6923661016949</v>
      </c>
      <c r="I19" s="259">
        <v>3906.2154500338988</v>
      </c>
      <c r="J19" s="270" t="s">
        <v>4532</v>
      </c>
      <c r="K19" s="271">
        <v>1239.5519999999999</v>
      </c>
      <c r="L19" s="261">
        <v>1388.2982400000001</v>
      </c>
      <c r="M19" s="272" t="s">
        <v>4533</v>
      </c>
      <c r="N19" s="273">
        <v>2727.0144</v>
      </c>
      <c r="O19" s="263">
        <v>3054.2561280000004</v>
      </c>
      <c r="P19" s="264"/>
    </row>
    <row r="20" spans="1:16" ht="16.5" thickBot="1">
      <c r="A20" s="1083"/>
      <c r="B20" s="265">
        <v>200</v>
      </c>
      <c r="C20" s="265">
        <v>45010</v>
      </c>
      <c r="D20" s="266" t="s">
        <v>4534</v>
      </c>
      <c r="E20" s="267">
        <v>1585.3147118644067</v>
      </c>
      <c r="F20" s="257">
        <v>1775.5524772881356</v>
      </c>
      <c r="G20" s="268" t="s">
        <v>4535</v>
      </c>
      <c r="H20" s="269">
        <v>3487.6923661016949</v>
      </c>
      <c r="I20" s="259">
        <v>3906.2154500338988</v>
      </c>
      <c r="J20" s="270" t="s">
        <v>4536</v>
      </c>
      <c r="K20" s="271">
        <v>1239.5519999999999</v>
      </c>
      <c r="L20" s="261">
        <v>1388.2982400000001</v>
      </c>
      <c r="M20" s="272" t="s">
        <v>4537</v>
      </c>
      <c r="N20" s="273">
        <v>2727.0144</v>
      </c>
      <c r="O20" s="263">
        <v>3054.2561280000004</v>
      </c>
      <c r="P20" s="264"/>
    </row>
    <row r="21" spans="1:16" ht="16.5" thickBot="1">
      <c r="A21" s="1083"/>
      <c r="B21" s="265">
        <v>300</v>
      </c>
      <c r="C21" s="265">
        <v>45010</v>
      </c>
      <c r="D21" s="266" t="s">
        <v>4538</v>
      </c>
      <c r="E21" s="267">
        <v>2116.035254237288</v>
      </c>
      <c r="F21" s="257">
        <v>2369.9594847457629</v>
      </c>
      <c r="G21" s="268" t="s">
        <v>4539</v>
      </c>
      <c r="H21" s="269">
        <v>4655.277559322034</v>
      </c>
      <c r="I21" s="259">
        <v>5213.9108664406785</v>
      </c>
      <c r="J21" s="270" t="s">
        <v>4540</v>
      </c>
      <c r="K21" s="271">
        <v>1701.1200000000001</v>
      </c>
      <c r="L21" s="261">
        <v>1905.2544000000003</v>
      </c>
      <c r="M21" s="272" t="s">
        <v>4541</v>
      </c>
      <c r="N21" s="273">
        <v>3742.4640000000004</v>
      </c>
      <c r="O21" s="263">
        <v>4191.5596800000012</v>
      </c>
      <c r="P21" s="264"/>
    </row>
    <row r="22" spans="1:16" ht="16.5" thickBot="1">
      <c r="A22" s="1084"/>
      <c r="B22" s="274">
        <v>400</v>
      </c>
      <c r="C22" s="274">
        <v>45010</v>
      </c>
      <c r="D22" s="275" t="s">
        <v>4542</v>
      </c>
      <c r="E22" s="276">
        <v>2376.7712542372883</v>
      </c>
      <c r="F22" s="257">
        <v>2661.9838047457633</v>
      </c>
      <c r="G22" s="277" t="s">
        <v>4543</v>
      </c>
      <c r="H22" s="278">
        <v>5228.896759322035</v>
      </c>
      <c r="I22" s="259">
        <v>5856.3643704406795</v>
      </c>
      <c r="J22" s="279" t="s">
        <v>4544</v>
      </c>
      <c r="K22" s="280">
        <v>1961.856</v>
      </c>
      <c r="L22" s="261">
        <v>2197.2787200000002</v>
      </c>
      <c r="M22" s="281" t="s">
        <v>4545</v>
      </c>
      <c r="N22" s="282">
        <v>4316.0832</v>
      </c>
      <c r="O22" s="263">
        <v>4834.0131840000004</v>
      </c>
      <c r="P22" s="264"/>
    </row>
    <row r="23" spans="1:16" ht="27" thickBot="1">
      <c r="A23" s="283"/>
      <c r="B23" s="284"/>
      <c r="C23" s="284"/>
      <c r="D23" s="285"/>
      <c r="E23" s="286"/>
      <c r="F23" s="286"/>
      <c r="G23" s="287"/>
      <c r="H23" s="286"/>
      <c r="I23" s="286"/>
      <c r="J23" s="288"/>
      <c r="K23" s="289"/>
      <c r="L23" s="289"/>
      <c r="M23" s="288"/>
      <c r="N23" s="289"/>
      <c r="O23" s="289"/>
      <c r="P23" s="264"/>
    </row>
    <row r="24" spans="1:16" ht="16.5" thickBot="1">
      <c r="A24" s="1082" t="s">
        <v>3143</v>
      </c>
      <c r="B24" s="290">
        <v>30</v>
      </c>
      <c r="C24" s="397">
        <v>45010</v>
      </c>
      <c r="D24" s="291" t="s">
        <v>4546</v>
      </c>
      <c r="E24" s="292">
        <v>1711.216813559322</v>
      </c>
      <c r="F24" s="383">
        <v>1916.5628311864407</v>
      </c>
      <c r="G24" s="293" t="s">
        <v>4547</v>
      </c>
      <c r="H24" s="294">
        <v>3764.6769898305088</v>
      </c>
      <c r="I24" s="294">
        <v>4216.43822861017</v>
      </c>
      <c r="J24" s="260" t="s">
        <v>4548</v>
      </c>
      <c r="K24" s="295">
        <v>1471.4879999999998</v>
      </c>
      <c r="L24" s="295">
        <v>1648.06656</v>
      </c>
      <c r="M24" s="262" t="s">
        <v>4549</v>
      </c>
      <c r="N24" s="263">
        <v>3237.2736</v>
      </c>
      <c r="O24" s="263">
        <v>3625.7464320000004</v>
      </c>
      <c r="P24" s="296"/>
    </row>
    <row r="25" spans="1:16" ht="16.5" thickBot="1">
      <c r="A25" s="1083"/>
      <c r="B25" s="297">
        <v>40</v>
      </c>
      <c r="C25" s="398">
        <v>45010</v>
      </c>
      <c r="D25" s="298" t="s">
        <v>4550</v>
      </c>
      <c r="E25" s="299">
        <v>1711.216813559322</v>
      </c>
      <c r="F25" s="383">
        <v>1916.5628311864407</v>
      </c>
      <c r="G25" s="300" t="s">
        <v>4551</v>
      </c>
      <c r="H25" s="301">
        <v>3764.6769898305088</v>
      </c>
      <c r="I25" s="294">
        <v>4216.43822861017</v>
      </c>
      <c r="J25" s="270" t="s">
        <v>4552</v>
      </c>
      <c r="K25" s="302">
        <v>1471.4879999999998</v>
      </c>
      <c r="L25" s="295">
        <v>1648.06656</v>
      </c>
      <c r="M25" s="272" t="s">
        <v>4553</v>
      </c>
      <c r="N25" s="273">
        <v>3237.2736</v>
      </c>
      <c r="O25" s="263">
        <v>3625.7464320000004</v>
      </c>
      <c r="P25" s="296"/>
    </row>
    <row r="26" spans="1:16" ht="16.5" thickBot="1">
      <c r="A26" s="1083"/>
      <c r="B26" s="297">
        <v>50</v>
      </c>
      <c r="C26" s="398">
        <v>45010</v>
      </c>
      <c r="D26" s="298" t="s">
        <v>4554</v>
      </c>
      <c r="E26" s="299">
        <v>1729.6574915254237</v>
      </c>
      <c r="F26" s="383">
        <v>1937.2163905084747</v>
      </c>
      <c r="G26" s="300" t="s">
        <v>4555</v>
      </c>
      <c r="H26" s="301">
        <v>3805.2464813559322</v>
      </c>
      <c r="I26" s="294">
        <v>4261.8760591186447</v>
      </c>
      <c r="J26" s="270" t="s">
        <v>4556</v>
      </c>
      <c r="K26" s="302">
        <v>1471.4879999999998</v>
      </c>
      <c r="L26" s="295">
        <v>1648.06656</v>
      </c>
      <c r="M26" s="272" t="s">
        <v>4557</v>
      </c>
      <c r="N26" s="273">
        <v>3237.2736</v>
      </c>
      <c r="O26" s="263">
        <v>3625.7464320000004</v>
      </c>
      <c r="P26" s="296"/>
    </row>
    <row r="27" spans="1:16" ht="16.5" thickBot="1">
      <c r="A27" s="1083"/>
      <c r="B27" s="297">
        <v>60</v>
      </c>
      <c r="C27" s="398">
        <v>45010</v>
      </c>
      <c r="D27" s="298" t="s">
        <v>4558</v>
      </c>
      <c r="E27" s="299">
        <v>1790.7134915254237</v>
      </c>
      <c r="F27" s="383">
        <v>2005.5991105084747</v>
      </c>
      <c r="G27" s="300" t="s">
        <v>4559</v>
      </c>
      <c r="H27" s="301">
        <v>3939.5696813559325</v>
      </c>
      <c r="I27" s="294">
        <v>4412.3180431186447</v>
      </c>
      <c r="J27" s="270" t="s">
        <v>4560</v>
      </c>
      <c r="K27" s="302">
        <v>1532.5439999999999</v>
      </c>
      <c r="L27" s="295">
        <v>1716.44928</v>
      </c>
      <c r="M27" s="272" t="s">
        <v>4561</v>
      </c>
      <c r="N27" s="273">
        <v>3371.5967999999998</v>
      </c>
      <c r="O27" s="263">
        <v>3776.188416</v>
      </c>
      <c r="P27" s="296"/>
    </row>
    <row r="28" spans="1:16" ht="16.5" thickBot="1">
      <c r="A28" s="1083"/>
      <c r="B28" s="297">
        <v>80</v>
      </c>
      <c r="C28" s="398">
        <v>45010</v>
      </c>
      <c r="D28" s="298" t="s">
        <v>4562</v>
      </c>
      <c r="E28" s="299">
        <v>1790.7134915254237</v>
      </c>
      <c r="F28" s="383">
        <v>2005.5991105084747</v>
      </c>
      <c r="G28" s="300" t="s">
        <v>4563</v>
      </c>
      <c r="H28" s="301">
        <v>3939.5696813559325</v>
      </c>
      <c r="I28" s="294">
        <v>4412.3180431186447</v>
      </c>
      <c r="J28" s="270" t="s">
        <v>4564</v>
      </c>
      <c r="K28" s="302">
        <v>1532.5439999999999</v>
      </c>
      <c r="L28" s="295">
        <v>1716.44928</v>
      </c>
      <c r="M28" s="272" t="s">
        <v>4565</v>
      </c>
      <c r="N28" s="273">
        <v>3371.5967999999998</v>
      </c>
      <c r="O28" s="263">
        <v>3776.188416</v>
      </c>
      <c r="P28" s="296"/>
    </row>
    <row r="29" spans="1:16" ht="16.5" thickBot="1">
      <c r="A29" s="1083"/>
      <c r="B29" s="297">
        <v>100</v>
      </c>
      <c r="C29" s="398">
        <v>45010</v>
      </c>
      <c r="D29" s="298" t="s">
        <v>4566</v>
      </c>
      <c r="E29" s="299">
        <v>1790.7134915254237</v>
      </c>
      <c r="F29" s="383">
        <v>2005.5991105084747</v>
      </c>
      <c r="G29" s="300" t="s">
        <v>4567</v>
      </c>
      <c r="H29" s="301">
        <v>3939.5696813559325</v>
      </c>
      <c r="I29" s="294">
        <v>4412.3180431186447</v>
      </c>
      <c r="J29" s="270" t="s">
        <v>4568</v>
      </c>
      <c r="K29" s="302">
        <v>1532.5439999999999</v>
      </c>
      <c r="L29" s="295">
        <v>1716.44928</v>
      </c>
      <c r="M29" s="272" t="s">
        <v>4569</v>
      </c>
      <c r="N29" s="273">
        <v>3371.5967999999998</v>
      </c>
      <c r="O29" s="263">
        <v>3776.188416</v>
      </c>
      <c r="P29" s="296"/>
    </row>
    <row r="30" spans="1:16" ht="16.5" thickBot="1">
      <c r="A30" s="1083"/>
      <c r="B30" s="297">
        <v>120</v>
      </c>
      <c r="C30" s="398">
        <v>45010</v>
      </c>
      <c r="D30" s="298" t="s">
        <v>4570</v>
      </c>
      <c r="E30" s="299">
        <v>1855.2254915254236</v>
      </c>
      <c r="F30" s="383">
        <v>2077.8525505084749</v>
      </c>
      <c r="G30" s="300" t="s">
        <v>4571</v>
      </c>
      <c r="H30" s="301">
        <v>4081.4960813559323</v>
      </c>
      <c r="I30" s="294">
        <v>4571.2756111186445</v>
      </c>
      <c r="J30" s="270" t="s">
        <v>4572</v>
      </c>
      <c r="K30" s="302">
        <v>1597.056</v>
      </c>
      <c r="L30" s="295">
        <v>1788.7027200000002</v>
      </c>
      <c r="M30" s="272" t="s">
        <v>4573</v>
      </c>
      <c r="N30" s="273">
        <v>3513.5232000000005</v>
      </c>
      <c r="O30" s="263">
        <v>3935.1459840000011</v>
      </c>
      <c r="P30" s="296"/>
    </row>
    <row r="31" spans="1:16" ht="16.5" thickBot="1">
      <c r="A31" s="1083"/>
      <c r="B31" s="297">
        <v>150</v>
      </c>
      <c r="C31" s="398">
        <v>45010</v>
      </c>
      <c r="D31" s="298" t="s">
        <v>4574</v>
      </c>
      <c r="E31" s="299">
        <v>1942.8187118644071</v>
      </c>
      <c r="F31" s="383">
        <v>2175.956957288136</v>
      </c>
      <c r="G31" s="300" t="s">
        <v>4575</v>
      </c>
      <c r="H31" s="301">
        <v>4274.2011661016959</v>
      </c>
      <c r="I31" s="294">
        <v>4787.1053060339</v>
      </c>
      <c r="J31" s="270" t="s">
        <v>4576</v>
      </c>
      <c r="K31" s="302">
        <v>1597.056</v>
      </c>
      <c r="L31" s="295">
        <v>1788.7027200000002</v>
      </c>
      <c r="M31" s="272" t="s">
        <v>4577</v>
      </c>
      <c r="N31" s="273">
        <v>3513.5232000000005</v>
      </c>
      <c r="O31" s="263">
        <v>3935.1459840000011</v>
      </c>
      <c r="P31" s="296"/>
    </row>
    <row r="32" spans="1:16" ht="16.5" thickBot="1">
      <c r="A32" s="1083"/>
      <c r="B32" s="297">
        <v>160</v>
      </c>
      <c r="C32" s="398">
        <v>45010</v>
      </c>
      <c r="D32" s="298" t="s">
        <v>4578</v>
      </c>
      <c r="E32" s="299">
        <v>2037.6667118644068</v>
      </c>
      <c r="F32" s="383">
        <v>2282.1867172881357</v>
      </c>
      <c r="G32" s="300" t="s">
        <v>4579</v>
      </c>
      <c r="H32" s="301">
        <v>4482.8667661016952</v>
      </c>
      <c r="I32" s="294">
        <v>5020.8107780338987</v>
      </c>
      <c r="J32" s="270" t="s">
        <v>4580</v>
      </c>
      <c r="K32" s="302">
        <v>1691.904</v>
      </c>
      <c r="L32" s="295">
        <v>1894.9324800000002</v>
      </c>
      <c r="M32" s="272" t="s">
        <v>4581</v>
      </c>
      <c r="N32" s="273">
        <v>3722.1888000000004</v>
      </c>
      <c r="O32" s="263">
        <v>4168.8514560000012</v>
      </c>
      <c r="P32" s="296"/>
    </row>
    <row r="33" spans="1:16" ht="16.5" thickBot="1">
      <c r="A33" s="1084"/>
      <c r="B33" s="303">
        <v>200</v>
      </c>
      <c r="C33" s="399">
        <v>45010</v>
      </c>
      <c r="D33" s="304" t="s">
        <v>4582</v>
      </c>
      <c r="E33" s="305">
        <v>2037.6667118644068</v>
      </c>
      <c r="F33" s="383">
        <v>2282.1867172881357</v>
      </c>
      <c r="G33" s="306" t="s">
        <v>4583</v>
      </c>
      <c r="H33" s="307">
        <v>4482.8667661016952</v>
      </c>
      <c r="I33" s="294">
        <v>5020.8107780338987</v>
      </c>
      <c r="J33" s="308" t="s">
        <v>4584</v>
      </c>
      <c r="K33" s="309">
        <v>1691.904</v>
      </c>
      <c r="L33" s="295">
        <v>1894.9324800000002</v>
      </c>
      <c r="M33" s="310" t="s">
        <v>4585</v>
      </c>
      <c r="N33" s="282">
        <v>3722.1888000000004</v>
      </c>
      <c r="O33" s="263">
        <v>4168.8514560000012</v>
      </c>
      <c r="P33" s="296"/>
    </row>
    <row r="34" spans="1:16" ht="27" thickBot="1">
      <c r="A34" s="283"/>
      <c r="B34" s="311"/>
      <c r="C34" s="311"/>
      <c r="D34" s="289"/>
      <c r="E34" s="312"/>
      <c r="F34" s="312"/>
      <c r="G34" s="313"/>
      <c r="H34" s="314"/>
      <c r="I34" s="314"/>
      <c r="J34" s="315"/>
      <c r="K34" s="312"/>
      <c r="L34" s="312"/>
      <c r="M34" s="315"/>
      <c r="N34" s="312"/>
      <c r="O34" s="312"/>
      <c r="P34" s="296"/>
    </row>
    <row r="35" spans="1:16" ht="16.5" thickBot="1">
      <c r="A35" s="1085" t="s">
        <v>2997</v>
      </c>
      <c r="B35" s="316">
        <v>8</v>
      </c>
      <c r="C35" s="400">
        <v>45010</v>
      </c>
      <c r="D35" s="388" t="s">
        <v>4586</v>
      </c>
      <c r="E35" s="317">
        <v>1042.2627796610168</v>
      </c>
      <c r="F35" s="384">
        <v>1167.334313220339</v>
      </c>
      <c r="G35" s="318" t="s">
        <v>4587</v>
      </c>
      <c r="H35" s="319">
        <v>2292.9781152542373</v>
      </c>
      <c r="I35" s="319">
        <v>2568.135489084746</v>
      </c>
      <c r="J35" s="320" t="s">
        <v>4588</v>
      </c>
      <c r="K35" s="321">
        <v>857.85599999999988</v>
      </c>
      <c r="L35" s="321">
        <v>960.79872</v>
      </c>
      <c r="M35" s="318" t="s">
        <v>4589</v>
      </c>
      <c r="N35" s="322">
        <v>1887.2831999999999</v>
      </c>
      <c r="O35" s="322">
        <v>2113.7571840000001</v>
      </c>
      <c r="P35" s="296"/>
    </row>
    <row r="36" spans="1:16" ht="16.5" thickBot="1">
      <c r="A36" s="1086"/>
      <c r="B36" s="323">
        <v>10</v>
      </c>
      <c r="C36" s="401">
        <v>45010</v>
      </c>
      <c r="D36" s="389" t="s">
        <v>4590</v>
      </c>
      <c r="E36" s="324">
        <v>1042.2627796610168</v>
      </c>
      <c r="F36" s="384">
        <v>1167.334313220339</v>
      </c>
      <c r="G36" s="325" t="s">
        <v>4591</v>
      </c>
      <c r="H36" s="326">
        <v>2292.9781152542373</v>
      </c>
      <c r="I36" s="319">
        <v>2568.135489084746</v>
      </c>
      <c r="J36" s="327" t="s">
        <v>4592</v>
      </c>
      <c r="K36" s="328">
        <v>857.85599999999988</v>
      </c>
      <c r="L36" s="321">
        <v>960.79872</v>
      </c>
      <c r="M36" s="325" t="s">
        <v>4593</v>
      </c>
      <c r="N36" s="329">
        <v>1887.2831999999999</v>
      </c>
      <c r="O36" s="322">
        <v>2113.7571840000001</v>
      </c>
      <c r="P36" s="296"/>
    </row>
    <row r="37" spans="1:16" ht="16.5" thickBot="1">
      <c r="A37" s="1086"/>
      <c r="B37" s="323">
        <v>15</v>
      </c>
      <c r="C37" s="401">
        <v>45010</v>
      </c>
      <c r="D37" s="389" t="s">
        <v>4594</v>
      </c>
      <c r="E37" s="324">
        <v>1042.2627796610168</v>
      </c>
      <c r="F37" s="384">
        <v>1167.334313220339</v>
      </c>
      <c r="G37" s="325" t="s">
        <v>4595</v>
      </c>
      <c r="H37" s="326">
        <v>2292.9781152542373</v>
      </c>
      <c r="I37" s="319">
        <v>2568.135489084746</v>
      </c>
      <c r="J37" s="327" t="s">
        <v>4596</v>
      </c>
      <c r="K37" s="328">
        <v>857.85599999999988</v>
      </c>
      <c r="L37" s="321">
        <v>960.79872</v>
      </c>
      <c r="M37" s="325" t="s">
        <v>4597</v>
      </c>
      <c r="N37" s="329">
        <v>1887.2831999999999</v>
      </c>
      <c r="O37" s="322">
        <v>2113.7571840000001</v>
      </c>
      <c r="P37" s="296"/>
    </row>
    <row r="38" spans="1:16" ht="16.5" thickBot="1">
      <c r="A38" s="1086"/>
      <c r="B38" s="323">
        <v>20</v>
      </c>
      <c r="C38" s="401">
        <v>45010</v>
      </c>
      <c r="D38" s="389" t="s">
        <v>4598</v>
      </c>
      <c r="E38" s="324">
        <v>1376.7810169491527</v>
      </c>
      <c r="F38" s="384">
        <v>1541.9947389830511</v>
      </c>
      <c r="G38" s="325" t="s">
        <v>4599</v>
      </c>
      <c r="H38" s="326">
        <v>3028.918237288136</v>
      </c>
      <c r="I38" s="319">
        <v>3392.3884257627128</v>
      </c>
      <c r="J38" s="327" t="s">
        <v>4600</v>
      </c>
      <c r="K38" s="328">
        <v>1077.1199999999999</v>
      </c>
      <c r="L38" s="321">
        <v>1206.3743999999999</v>
      </c>
      <c r="M38" s="325" t="s">
        <v>4601</v>
      </c>
      <c r="N38" s="329">
        <v>2369.6639999999998</v>
      </c>
      <c r="O38" s="322">
        <v>2654.0236799999998</v>
      </c>
      <c r="P38" s="296"/>
    </row>
    <row r="39" spans="1:16" ht="16.5" thickBot="1">
      <c r="A39" s="1086"/>
      <c r="B39" s="323">
        <v>30</v>
      </c>
      <c r="C39" s="401">
        <v>45010</v>
      </c>
      <c r="D39" s="389" t="s">
        <v>4602</v>
      </c>
      <c r="E39" s="324">
        <v>1380.1410169491523</v>
      </c>
      <c r="F39" s="384">
        <v>1545.7579389830507</v>
      </c>
      <c r="G39" s="325" t="s">
        <v>4603</v>
      </c>
      <c r="H39" s="326">
        <v>3036.3102372881353</v>
      </c>
      <c r="I39" s="319">
        <v>3400.6674657627118</v>
      </c>
      <c r="J39" s="327" t="s">
        <v>4604</v>
      </c>
      <c r="K39" s="328">
        <v>1080.48</v>
      </c>
      <c r="L39" s="321">
        <v>1210.1376000000002</v>
      </c>
      <c r="M39" s="325" t="s">
        <v>4605</v>
      </c>
      <c r="N39" s="329">
        <v>2377.056</v>
      </c>
      <c r="O39" s="322">
        <v>2662.3027200000001</v>
      </c>
      <c r="P39" s="296"/>
    </row>
    <row r="40" spans="1:16" ht="16.5" thickBot="1">
      <c r="A40" s="1087"/>
      <c r="B40" s="330">
        <v>40</v>
      </c>
      <c r="C40" s="402">
        <v>45010</v>
      </c>
      <c r="D40" s="390" t="s">
        <v>4606</v>
      </c>
      <c r="E40" s="331">
        <v>1384.4610169491525</v>
      </c>
      <c r="F40" s="384">
        <v>1550.5963389830511</v>
      </c>
      <c r="G40" s="332" t="s">
        <v>4607</v>
      </c>
      <c r="H40" s="333">
        <v>3045.8142372881357</v>
      </c>
      <c r="I40" s="319">
        <v>3411.3119457627122</v>
      </c>
      <c r="J40" s="334" t="s">
        <v>4608</v>
      </c>
      <c r="K40" s="335">
        <v>1084.8</v>
      </c>
      <c r="L40" s="321">
        <v>1214.9760000000001</v>
      </c>
      <c r="M40" s="332" t="s">
        <v>4609</v>
      </c>
      <c r="N40" s="336">
        <v>2386.56</v>
      </c>
      <c r="O40" s="322">
        <v>2672.9472000000001</v>
      </c>
      <c r="P40" s="296"/>
    </row>
    <row r="41" spans="1:16" ht="16.5" thickBot="1">
      <c r="A41" s="337"/>
      <c r="B41" s="338"/>
      <c r="C41" s="338"/>
      <c r="D41" s="342"/>
      <c r="E41" s="339"/>
      <c r="F41" s="339"/>
      <c r="G41" s="340"/>
      <c r="H41" s="341"/>
      <c r="I41" s="341"/>
      <c r="J41" s="342"/>
      <c r="K41" s="339"/>
      <c r="L41" s="339"/>
      <c r="M41" s="343"/>
      <c r="N41" s="339"/>
      <c r="O41" s="339"/>
      <c r="P41" s="296"/>
    </row>
    <row r="42" spans="1:16" ht="16.5" thickBot="1">
      <c r="A42" s="344" t="s">
        <v>4610</v>
      </c>
      <c r="B42" s="406" t="s">
        <v>4611</v>
      </c>
      <c r="C42" s="345">
        <v>45010</v>
      </c>
      <c r="D42" s="391" t="s">
        <v>4612</v>
      </c>
      <c r="E42" s="346">
        <v>454.06779661016947</v>
      </c>
      <c r="F42" s="385">
        <v>508.55593220338983</v>
      </c>
      <c r="G42" s="347" t="s">
        <v>4613</v>
      </c>
      <c r="H42" s="348">
        <v>998.94915254237287</v>
      </c>
      <c r="I42" s="348">
        <v>1118.8230508474578</v>
      </c>
      <c r="J42" s="349" t="s">
        <v>4614</v>
      </c>
      <c r="K42" s="350">
        <v>309.99999999999994</v>
      </c>
      <c r="L42" s="350">
        <v>347.2</v>
      </c>
      <c r="M42" s="351" t="s">
        <v>4615</v>
      </c>
      <c r="N42" s="352">
        <v>681.99999999999989</v>
      </c>
      <c r="O42" s="352">
        <v>763.83999999999992</v>
      </c>
      <c r="P42" s="296"/>
    </row>
    <row r="43" spans="1:16" ht="16.5" thickBot="1">
      <c r="A43" s="353" t="s">
        <v>4616</v>
      </c>
      <c r="B43" s="407" t="s">
        <v>4617</v>
      </c>
      <c r="C43" s="354">
        <v>45010</v>
      </c>
      <c r="D43" s="392" t="s">
        <v>4618</v>
      </c>
      <c r="E43" s="355">
        <v>454.96779661016944</v>
      </c>
      <c r="F43" s="385">
        <v>509.56393220338981</v>
      </c>
      <c r="G43" s="356" t="s">
        <v>4619</v>
      </c>
      <c r="H43" s="357">
        <v>1000.9291525423729</v>
      </c>
      <c r="I43" s="348">
        <v>1121.0406508474578</v>
      </c>
      <c r="J43" s="358" t="s">
        <v>4620</v>
      </c>
      <c r="K43" s="359">
        <v>310.89999999999998</v>
      </c>
      <c r="L43" s="350">
        <v>348.20800000000003</v>
      </c>
      <c r="M43" s="360" t="s">
        <v>4621</v>
      </c>
      <c r="N43" s="361">
        <v>683.98</v>
      </c>
      <c r="O43" s="352">
        <v>766.05760000000009</v>
      </c>
      <c r="P43" s="296"/>
    </row>
    <row r="44" spans="1:16" ht="16.5" thickBot="1">
      <c r="A44" s="344" t="s">
        <v>4622</v>
      </c>
      <c r="B44" s="408" t="s">
        <v>4623</v>
      </c>
      <c r="C44" s="362">
        <v>45010</v>
      </c>
      <c r="D44" s="391" t="s">
        <v>4624</v>
      </c>
      <c r="E44" s="363">
        <v>1099.5400677966099</v>
      </c>
      <c r="F44" s="385">
        <v>1231.4848759322033</v>
      </c>
      <c r="G44" s="347" t="s">
        <v>4625</v>
      </c>
      <c r="H44" s="348">
        <v>2418.9881491525421</v>
      </c>
      <c r="I44" s="348">
        <v>2709.2667270508473</v>
      </c>
      <c r="J44" s="349" t="s">
        <v>4626</v>
      </c>
      <c r="K44" s="350">
        <v>784.89599999999996</v>
      </c>
      <c r="L44" s="350">
        <v>879.08352000000002</v>
      </c>
      <c r="M44" s="351" t="s">
        <v>4627</v>
      </c>
      <c r="N44" s="352">
        <v>1726.7712000000001</v>
      </c>
      <c r="O44" s="352">
        <v>1933.9837440000003</v>
      </c>
      <c r="P44" s="296"/>
    </row>
    <row r="45" spans="1:16" ht="15.75">
      <c r="A45" s="337"/>
      <c r="B45" s="338"/>
      <c r="C45" s="338"/>
      <c r="D45" s="342"/>
      <c r="E45" s="339"/>
      <c r="F45" s="339"/>
      <c r="G45" s="340"/>
      <c r="H45" s="339"/>
      <c r="I45" s="339"/>
      <c r="J45" s="342"/>
      <c r="K45" s="364"/>
      <c r="L45" s="364"/>
      <c r="M45" s="364"/>
      <c r="N45" s="364"/>
      <c r="O45" s="364"/>
      <c r="P45" s="296"/>
    </row>
    <row r="46" spans="1:16" ht="16.5" thickBot="1">
      <c r="A46" s="337"/>
      <c r="B46" s="365"/>
      <c r="C46" s="367"/>
      <c r="D46" s="342"/>
      <c r="E46" s="365"/>
      <c r="F46" s="367"/>
      <c r="G46" s="366"/>
      <c r="H46" s="367"/>
      <c r="I46" s="367"/>
      <c r="J46" s="342"/>
      <c r="K46" s="289"/>
      <c r="L46" s="289"/>
      <c r="M46" s="289"/>
      <c r="N46" s="289"/>
      <c r="O46" s="289"/>
      <c r="P46" s="368"/>
    </row>
    <row r="47" spans="1:16" ht="16.5" thickBot="1">
      <c r="A47" s="1088" t="s">
        <v>3271</v>
      </c>
      <c r="B47" s="369" t="s">
        <v>4628</v>
      </c>
      <c r="C47" s="403">
        <v>45010</v>
      </c>
      <c r="D47" s="393" t="s">
        <v>4629</v>
      </c>
      <c r="E47" s="292">
        <v>3182.9760000000001</v>
      </c>
      <c r="F47" s="386">
        <v>3564.9331200000006</v>
      </c>
      <c r="G47" s="409" t="s">
        <v>425</v>
      </c>
      <c r="H47" s="370" t="s">
        <v>425</v>
      </c>
      <c r="I47" s="370" t="s">
        <v>425</v>
      </c>
      <c r="J47" s="370" t="s">
        <v>425</v>
      </c>
      <c r="K47" s="370" t="s">
        <v>425</v>
      </c>
      <c r="L47" s="370" t="s">
        <v>425</v>
      </c>
      <c r="M47" s="370" t="s">
        <v>425</v>
      </c>
      <c r="N47" s="370" t="s">
        <v>425</v>
      </c>
      <c r="O47" s="371" t="s">
        <v>425</v>
      </c>
      <c r="P47" s="264"/>
    </row>
    <row r="48" spans="1:16" ht="16.5" thickBot="1">
      <c r="A48" s="1089"/>
      <c r="B48" s="372">
        <v>300</v>
      </c>
      <c r="C48" s="404">
        <v>45010</v>
      </c>
      <c r="D48" s="394" t="s">
        <v>4630</v>
      </c>
      <c r="E48" s="299">
        <v>3182.9760000000001</v>
      </c>
      <c r="F48" s="386">
        <v>3564.9331200000006</v>
      </c>
      <c r="G48" s="410" t="s">
        <v>425</v>
      </c>
      <c r="H48" s="373" t="s">
        <v>425</v>
      </c>
      <c r="I48" s="373" t="s">
        <v>425</v>
      </c>
      <c r="J48" s="373" t="s">
        <v>425</v>
      </c>
      <c r="K48" s="373" t="s">
        <v>425</v>
      </c>
      <c r="L48" s="373" t="s">
        <v>425</v>
      </c>
      <c r="M48" s="373" t="s">
        <v>425</v>
      </c>
      <c r="N48" s="373" t="s">
        <v>425</v>
      </c>
      <c r="O48" s="374" t="s">
        <v>425</v>
      </c>
      <c r="P48" s="264"/>
    </row>
    <row r="49" spans="1:16" ht="16.5" thickBot="1">
      <c r="A49" s="1089"/>
      <c r="B49" s="372">
        <v>500</v>
      </c>
      <c r="C49" s="404">
        <v>45010</v>
      </c>
      <c r="D49" s="394" t="s">
        <v>4631</v>
      </c>
      <c r="E49" s="299">
        <v>4696.7039999999997</v>
      </c>
      <c r="F49" s="386">
        <v>5260.3084800000006</v>
      </c>
      <c r="G49" s="410" t="s">
        <v>425</v>
      </c>
      <c r="H49" s="373" t="s">
        <v>425</v>
      </c>
      <c r="I49" s="373" t="s">
        <v>425</v>
      </c>
      <c r="J49" s="373" t="s">
        <v>425</v>
      </c>
      <c r="K49" s="373" t="s">
        <v>425</v>
      </c>
      <c r="L49" s="373" t="s">
        <v>425</v>
      </c>
      <c r="M49" s="373" t="s">
        <v>425</v>
      </c>
      <c r="N49" s="373" t="s">
        <v>425</v>
      </c>
      <c r="O49" s="374" t="s">
        <v>425</v>
      </c>
      <c r="P49" s="264"/>
    </row>
    <row r="50" spans="1:16" ht="16.5" thickBot="1">
      <c r="A50" s="1090"/>
      <c r="B50" s="375">
        <v>600</v>
      </c>
      <c r="C50" s="405">
        <v>45010</v>
      </c>
      <c r="D50" s="395" t="s">
        <v>4632</v>
      </c>
      <c r="E50" s="305">
        <v>4696.7039999999997</v>
      </c>
      <c r="F50" s="386">
        <v>5260.3084800000006</v>
      </c>
      <c r="G50" s="411" t="s">
        <v>425</v>
      </c>
      <c r="H50" s="376" t="s">
        <v>425</v>
      </c>
      <c r="I50" s="376" t="s">
        <v>425</v>
      </c>
      <c r="J50" s="376" t="s">
        <v>425</v>
      </c>
      <c r="K50" s="376" t="s">
        <v>425</v>
      </c>
      <c r="L50" s="376" t="s">
        <v>425</v>
      </c>
      <c r="M50" s="376" t="s">
        <v>425</v>
      </c>
      <c r="N50" s="376" t="s">
        <v>425</v>
      </c>
      <c r="O50" s="377" t="s">
        <v>425</v>
      </c>
      <c r="P50" s="264"/>
    </row>
    <row r="51" spans="1:16">
      <c r="A51" s="378"/>
      <c r="B51" s="378"/>
      <c r="C51" s="378"/>
      <c r="D51" s="378"/>
      <c r="E51" s="378"/>
      <c r="F51" s="378"/>
      <c r="G51" s="379"/>
      <c r="H51" s="378"/>
      <c r="I51" s="378"/>
      <c r="J51" s="379"/>
      <c r="K51" s="378"/>
      <c r="L51" s="378"/>
      <c r="M51" s="378"/>
      <c r="N51" s="378"/>
      <c r="O51" s="380"/>
      <c r="P51" s="381"/>
    </row>
  </sheetData>
  <mergeCells count="10">
    <mergeCell ref="A11:A22"/>
    <mergeCell ref="A24:A33"/>
    <mergeCell ref="A35:A40"/>
    <mergeCell ref="A47:A50"/>
    <mergeCell ref="A7:O7"/>
    <mergeCell ref="A8:B8"/>
    <mergeCell ref="M8:O8"/>
    <mergeCell ref="D8:F8"/>
    <mergeCell ref="J8:L8"/>
    <mergeCell ref="G8:I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Общая_информация</vt:lpstr>
      <vt:lpstr>Новинки</vt:lpstr>
      <vt:lpstr>Полный прайс-лист</vt:lpstr>
      <vt:lpstr>Pricelist_PQ_EXW</vt:lpstr>
      <vt:lpstr>Лист замен</vt:lpstr>
      <vt:lpstr>ИБП (1ph)</vt:lpstr>
      <vt:lpstr>Батарейные шкафы</vt:lpstr>
      <vt:lpstr>Сервисный прайс-лист</vt:lpstr>
      <vt:lpstr>Расширенная гарантия на 3-ph </vt:lpstr>
      <vt:lpstr>Расширенная гарантия на 1-ph </vt:lpstr>
      <vt:lpstr>3-ph_UPS_Selector</vt:lpstr>
      <vt:lpstr>Подбор UPS</vt:lpstr>
      <vt:lpstr>Мощность</vt:lpstr>
      <vt:lpstr>Sheet5</vt:lpstr>
      <vt:lpstr>Sheet1</vt:lpstr>
      <vt:lpstr>Спецификация_Заказ</vt:lpstr>
    </vt:vector>
  </TitlesOfParts>
  <Company>Eaton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Amelkin, Sergey</dc:creator>
  <cp:lastModifiedBy>Александр Лебединский</cp:lastModifiedBy>
  <cp:lastPrinted>2016-09-12T09:29:27Z</cp:lastPrinted>
  <dcterms:created xsi:type="dcterms:W3CDTF">2014-04-18T12:42:00Z</dcterms:created>
  <dcterms:modified xsi:type="dcterms:W3CDTF">2018-03-30T05:58:47Z</dcterms:modified>
</cp:coreProperties>
</file>