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/>
  <bookViews>
    <workbookView xWindow="0" yWindow="0" windowWidth="20580" windowHeight="7560" tabRatio="822" firstSheet="7" activeTab="8"/>
  </bookViews>
  <sheets>
    <sheet name="Физика" sheetId="58" r:id="rId1"/>
    <sheet name="Химия" sheetId="59" r:id="rId2"/>
    <sheet name="Биология" sheetId="61" r:id="rId3"/>
    <sheet name="Мультимед" sheetId="35" r:id="rId4"/>
    <sheet name="ЛМК (Байтерек)" sheetId="40" r:id="rId5"/>
    <sheet name="ЛМК (Sanako)" sheetId="62" r:id="rId6"/>
    <sheet name="ЛМК (Диалог М)" sheetId="36" r:id="rId7"/>
    <sheet name="История" sheetId="38" r:id="rId8"/>
    <sheet name="Рус яз" sheetId="47" r:id="rId9"/>
    <sheet name="Каз яз" sheetId="49" r:id="rId10"/>
    <sheet name="Рус лит" sheetId="48" r:id="rId11"/>
    <sheet name="Каз лит" sheetId="50" r:id="rId12"/>
    <sheet name="Иностранный язык" sheetId="54" r:id="rId13"/>
    <sheet name="НВП" sheetId="51" r:id="rId14"/>
    <sheet name="География" sheetId="39" r:id="rId15"/>
    <sheet name="Математика" sheetId="41" r:id="rId16"/>
    <sheet name="Самопозание" sheetId="43" r:id="rId17"/>
    <sheet name="Труд мальчики" sheetId="45" r:id="rId18"/>
    <sheet name="Труд девочки" sheetId="57" r:id="rId19"/>
    <sheet name="Начальная школа" sheetId="52" r:id="rId20"/>
    <sheet name="Кабинет физической культуры" sheetId="56" r:id="rId21"/>
  </sheets>
  <externalReferences>
    <externalReference r:id="rId22"/>
  </externalReferences>
  <definedNames>
    <definedName name="_xlnm._FilterDatabase" localSheetId="5" hidden="1">'ЛМК (Sanako)'!$B$8:$F$33</definedName>
    <definedName name="_xlnm._FilterDatabase" localSheetId="4" hidden="1">'ЛМК (Байтерек)'!$B$8:$F$33</definedName>
    <definedName name="_xlnm._FilterDatabase" localSheetId="6" hidden="1">'ЛМК (Диалог М)'!$D$10:$D$10</definedName>
    <definedName name="_xlnm._FilterDatabase" localSheetId="3" hidden="1">Мультимед!$B$8:$F$32</definedName>
    <definedName name="_xlnm._FilterDatabase" localSheetId="0" hidden="1">Физика!#REF!</definedName>
    <definedName name="_xlnm._FilterDatabase" localSheetId="1" hidden="1">Химия!#REF!</definedName>
    <definedName name="Bezeichnung">[1]Bezeichnungen!$A$1:$K$65536</definedName>
    <definedName name="Curr_Fact">[1]myOffer!$D$25</definedName>
    <definedName name="Excel_BuiltIn_Print_Area_1" localSheetId="2">#REF!</definedName>
    <definedName name="Excel_BuiltIn_Print_Area_1" localSheetId="12">#REF!</definedName>
    <definedName name="Excel_BuiltIn_Print_Area_1" localSheetId="20">#REF!</definedName>
    <definedName name="Excel_BuiltIn_Print_Area_1" localSheetId="5">#REF!</definedName>
    <definedName name="Excel_BuiltIn_Print_Area_1" localSheetId="4">#REF!</definedName>
    <definedName name="Excel_BuiltIn_Print_Area_1" localSheetId="15">#REF!</definedName>
    <definedName name="Excel_BuiltIn_Print_Area_1" localSheetId="16">#REF!</definedName>
    <definedName name="Excel_BuiltIn_Print_Area_1" localSheetId="18">#REF!</definedName>
    <definedName name="Excel_BuiltIn_Print_Area_1" localSheetId="17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10" localSheetId="2">#REF!</definedName>
    <definedName name="Excel_BuiltIn_Print_Area_10" localSheetId="12">#REF!</definedName>
    <definedName name="Excel_BuiltIn_Print_Area_10" localSheetId="20">#REF!</definedName>
    <definedName name="Excel_BuiltIn_Print_Area_10" localSheetId="5">#REF!</definedName>
    <definedName name="Excel_BuiltIn_Print_Area_10" localSheetId="4">#REF!</definedName>
    <definedName name="Excel_BuiltIn_Print_Area_10" localSheetId="15">#REF!</definedName>
    <definedName name="Excel_BuiltIn_Print_Area_10" localSheetId="16">#REF!</definedName>
    <definedName name="Excel_BuiltIn_Print_Area_10" localSheetId="18">#REF!</definedName>
    <definedName name="Excel_BuiltIn_Print_Area_10" localSheetId="17">#REF!</definedName>
    <definedName name="Excel_BuiltIn_Print_Area_10" localSheetId="0">#REF!</definedName>
    <definedName name="Excel_BuiltIn_Print_Area_10" localSheetId="1">#REF!</definedName>
    <definedName name="Excel_BuiltIn_Print_Area_10">#REF!</definedName>
    <definedName name="Excel_BuiltIn_Print_Area_11_1" localSheetId="2">#REF!</definedName>
    <definedName name="Excel_BuiltIn_Print_Area_11_1" localSheetId="12">#REF!</definedName>
    <definedName name="Excel_BuiltIn_Print_Area_11_1" localSheetId="20">#REF!</definedName>
    <definedName name="Excel_BuiltIn_Print_Area_11_1" localSheetId="5">#REF!</definedName>
    <definedName name="Excel_BuiltIn_Print_Area_11_1" localSheetId="4">#REF!</definedName>
    <definedName name="Excel_BuiltIn_Print_Area_11_1" localSheetId="15">#REF!</definedName>
    <definedName name="Excel_BuiltIn_Print_Area_11_1" localSheetId="16">#REF!</definedName>
    <definedName name="Excel_BuiltIn_Print_Area_11_1" localSheetId="18">#REF!</definedName>
    <definedName name="Excel_BuiltIn_Print_Area_11_1" localSheetId="17">#REF!</definedName>
    <definedName name="Excel_BuiltIn_Print_Area_11_1" localSheetId="0">#REF!</definedName>
    <definedName name="Excel_BuiltIn_Print_Area_11_1" localSheetId="1">#REF!</definedName>
    <definedName name="Excel_BuiltIn_Print_Area_11_1">#REF!</definedName>
    <definedName name="Excel_BuiltIn_Print_Area_11_1_1" localSheetId="2">#REF!</definedName>
    <definedName name="Excel_BuiltIn_Print_Area_11_1_1" localSheetId="12">#REF!</definedName>
    <definedName name="Excel_BuiltIn_Print_Area_11_1_1" localSheetId="20">#REF!</definedName>
    <definedName name="Excel_BuiltIn_Print_Area_11_1_1" localSheetId="5">#REF!</definedName>
    <definedName name="Excel_BuiltIn_Print_Area_11_1_1" localSheetId="4">#REF!</definedName>
    <definedName name="Excel_BuiltIn_Print_Area_11_1_1" localSheetId="15">#REF!</definedName>
    <definedName name="Excel_BuiltIn_Print_Area_11_1_1" localSheetId="16">#REF!</definedName>
    <definedName name="Excel_BuiltIn_Print_Area_11_1_1" localSheetId="18">#REF!</definedName>
    <definedName name="Excel_BuiltIn_Print_Area_11_1_1" localSheetId="17">#REF!</definedName>
    <definedName name="Excel_BuiltIn_Print_Area_11_1_1" localSheetId="0">#REF!</definedName>
    <definedName name="Excel_BuiltIn_Print_Area_11_1_1" localSheetId="1">#REF!</definedName>
    <definedName name="Excel_BuiltIn_Print_Area_11_1_1">#REF!</definedName>
    <definedName name="Excel_BuiltIn_Print_Area_14" localSheetId="2">#REF!</definedName>
    <definedName name="Excel_BuiltIn_Print_Area_14" localSheetId="12">#REF!</definedName>
    <definedName name="Excel_BuiltIn_Print_Area_14" localSheetId="20">#REF!</definedName>
    <definedName name="Excel_BuiltIn_Print_Area_14" localSheetId="5">#REF!</definedName>
    <definedName name="Excel_BuiltIn_Print_Area_14" localSheetId="4">#REF!</definedName>
    <definedName name="Excel_BuiltIn_Print_Area_14" localSheetId="15">#REF!</definedName>
    <definedName name="Excel_BuiltIn_Print_Area_14" localSheetId="16">#REF!</definedName>
    <definedName name="Excel_BuiltIn_Print_Area_14" localSheetId="18">#REF!</definedName>
    <definedName name="Excel_BuiltIn_Print_Area_14" localSheetId="17">#REF!</definedName>
    <definedName name="Excel_BuiltIn_Print_Area_14" localSheetId="0">#REF!</definedName>
    <definedName name="Excel_BuiltIn_Print_Area_14" localSheetId="1">#REF!</definedName>
    <definedName name="Excel_BuiltIn_Print_Area_14">#REF!</definedName>
    <definedName name="Excel_BuiltIn_Print_Area_16_1" localSheetId="2">#REF!</definedName>
    <definedName name="Excel_BuiltIn_Print_Area_16_1" localSheetId="12">#REF!</definedName>
    <definedName name="Excel_BuiltIn_Print_Area_16_1" localSheetId="20">#REF!</definedName>
    <definedName name="Excel_BuiltIn_Print_Area_16_1" localSheetId="5">#REF!</definedName>
    <definedName name="Excel_BuiltIn_Print_Area_16_1" localSheetId="4">#REF!</definedName>
    <definedName name="Excel_BuiltIn_Print_Area_16_1" localSheetId="15">#REF!</definedName>
    <definedName name="Excel_BuiltIn_Print_Area_16_1" localSheetId="16">#REF!</definedName>
    <definedName name="Excel_BuiltIn_Print_Area_16_1" localSheetId="18">#REF!</definedName>
    <definedName name="Excel_BuiltIn_Print_Area_16_1" localSheetId="17">#REF!</definedName>
    <definedName name="Excel_BuiltIn_Print_Area_16_1" localSheetId="0">#REF!</definedName>
    <definedName name="Excel_BuiltIn_Print_Area_16_1" localSheetId="1">#REF!</definedName>
    <definedName name="Excel_BuiltIn_Print_Area_16_1">#REF!</definedName>
    <definedName name="Excel_BuiltIn_Print_Area_17" localSheetId="2">#REF!</definedName>
    <definedName name="Excel_BuiltIn_Print_Area_17" localSheetId="12">#REF!</definedName>
    <definedName name="Excel_BuiltIn_Print_Area_17" localSheetId="20">#REF!</definedName>
    <definedName name="Excel_BuiltIn_Print_Area_17" localSheetId="5">#REF!</definedName>
    <definedName name="Excel_BuiltIn_Print_Area_17" localSheetId="4">#REF!</definedName>
    <definedName name="Excel_BuiltIn_Print_Area_17" localSheetId="15">#REF!</definedName>
    <definedName name="Excel_BuiltIn_Print_Area_17" localSheetId="16">#REF!</definedName>
    <definedName name="Excel_BuiltIn_Print_Area_17" localSheetId="18">#REF!</definedName>
    <definedName name="Excel_BuiltIn_Print_Area_17" localSheetId="17">#REF!</definedName>
    <definedName name="Excel_BuiltIn_Print_Area_17" localSheetId="0">#REF!</definedName>
    <definedName name="Excel_BuiltIn_Print_Area_17" localSheetId="1">#REF!</definedName>
    <definedName name="Excel_BuiltIn_Print_Area_17">#REF!</definedName>
    <definedName name="Excel_BuiltIn_Print_Area_17_1" localSheetId="2">#REF!</definedName>
    <definedName name="Excel_BuiltIn_Print_Area_17_1" localSheetId="12">#REF!</definedName>
    <definedName name="Excel_BuiltIn_Print_Area_17_1" localSheetId="20">#REF!</definedName>
    <definedName name="Excel_BuiltIn_Print_Area_17_1" localSheetId="5">#REF!</definedName>
    <definedName name="Excel_BuiltIn_Print_Area_17_1" localSheetId="4">#REF!</definedName>
    <definedName name="Excel_BuiltIn_Print_Area_17_1" localSheetId="15">#REF!</definedName>
    <definedName name="Excel_BuiltIn_Print_Area_17_1" localSheetId="16">#REF!</definedName>
    <definedName name="Excel_BuiltIn_Print_Area_17_1" localSheetId="18">#REF!</definedName>
    <definedName name="Excel_BuiltIn_Print_Area_17_1" localSheetId="17">#REF!</definedName>
    <definedName name="Excel_BuiltIn_Print_Area_17_1" localSheetId="0">#REF!</definedName>
    <definedName name="Excel_BuiltIn_Print_Area_17_1" localSheetId="1">#REF!</definedName>
    <definedName name="Excel_BuiltIn_Print_Area_17_1">#REF!</definedName>
    <definedName name="Excel_BuiltIn_Print_Area_20" localSheetId="2">#REF!</definedName>
    <definedName name="Excel_BuiltIn_Print_Area_20" localSheetId="12">#REF!</definedName>
    <definedName name="Excel_BuiltIn_Print_Area_20" localSheetId="20">#REF!</definedName>
    <definedName name="Excel_BuiltIn_Print_Area_20" localSheetId="5">#REF!</definedName>
    <definedName name="Excel_BuiltIn_Print_Area_20" localSheetId="4">#REF!</definedName>
    <definedName name="Excel_BuiltIn_Print_Area_20" localSheetId="15">#REF!</definedName>
    <definedName name="Excel_BuiltIn_Print_Area_20" localSheetId="16">#REF!</definedName>
    <definedName name="Excel_BuiltIn_Print_Area_20" localSheetId="18">#REF!</definedName>
    <definedName name="Excel_BuiltIn_Print_Area_20" localSheetId="17">#REF!</definedName>
    <definedName name="Excel_BuiltIn_Print_Area_20" localSheetId="0">#REF!</definedName>
    <definedName name="Excel_BuiltIn_Print_Area_20" localSheetId="1">#REF!</definedName>
    <definedName name="Excel_BuiltIn_Print_Area_20">#REF!</definedName>
    <definedName name="Excel_BuiltIn_Print_Area_23" localSheetId="2">#REF!</definedName>
    <definedName name="Excel_BuiltIn_Print_Area_23" localSheetId="12">#REF!</definedName>
    <definedName name="Excel_BuiltIn_Print_Area_23" localSheetId="20">#REF!</definedName>
    <definedName name="Excel_BuiltIn_Print_Area_23" localSheetId="5">#REF!</definedName>
    <definedName name="Excel_BuiltIn_Print_Area_23" localSheetId="4">#REF!</definedName>
    <definedName name="Excel_BuiltIn_Print_Area_23" localSheetId="15">#REF!</definedName>
    <definedName name="Excel_BuiltIn_Print_Area_23" localSheetId="16">#REF!</definedName>
    <definedName name="Excel_BuiltIn_Print_Area_23" localSheetId="18">#REF!</definedName>
    <definedName name="Excel_BuiltIn_Print_Area_23" localSheetId="17">#REF!</definedName>
    <definedName name="Excel_BuiltIn_Print_Area_23" localSheetId="0">#REF!</definedName>
    <definedName name="Excel_BuiltIn_Print_Area_23" localSheetId="1">#REF!</definedName>
    <definedName name="Excel_BuiltIn_Print_Area_23">#REF!</definedName>
    <definedName name="Excel_BuiltIn_Print_Area_8_1" localSheetId="2">#REF!</definedName>
    <definedName name="Excel_BuiltIn_Print_Area_8_1" localSheetId="12">#REF!</definedName>
    <definedName name="Excel_BuiltIn_Print_Area_8_1" localSheetId="20">#REF!</definedName>
    <definedName name="Excel_BuiltIn_Print_Area_8_1" localSheetId="5">#REF!</definedName>
    <definedName name="Excel_BuiltIn_Print_Area_8_1" localSheetId="4">#REF!</definedName>
    <definedName name="Excel_BuiltIn_Print_Area_8_1" localSheetId="15">#REF!</definedName>
    <definedName name="Excel_BuiltIn_Print_Area_8_1" localSheetId="16">#REF!</definedName>
    <definedName name="Excel_BuiltIn_Print_Area_8_1" localSheetId="18">#REF!</definedName>
    <definedName name="Excel_BuiltIn_Print_Area_8_1" localSheetId="17">#REF!</definedName>
    <definedName name="Excel_BuiltIn_Print_Area_8_1" localSheetId="0">#REF!</definedName>
    <definedName name="Excel_BuiltIn_Print_Area_8_1" localSheetId="1">#REF!</definedName>
    <definedName name="Excel_BuiltIn_Print_Area_8_1">#REF!</definedName>
    <definedName name="MatCol">[1]Start!$H$14</definedName>
    <definedName name="MatCol1">[1]Start!$I$14</definedName>
    <definedName name="Text">[1]Texte!$D$2:$D$65536</definedName>
    <definedName name="TxtNr">[1]Texte!$B$2:$B$65536</definedName>
    <definedName name="_xlnm.Print_Area" localSheetId="2">Биология!$A$1:$H$181</definedName>
    <definedName name="_xlnm.Print_Area" localSheetId="14">География!$A$1:$H$76</definedName>
    <definedName name="_xlnm.Print_Area" localSheetId="7">История!$A$1:$H$81</definedName>
    <definedName name="_xlnm.Print_Area" localSheetId="20">'Кабинет физической культуры'!$A$1:$H$78</definedName>
    <definedName name="_xlnm.Print_Area" localSheetId="11">'Каз лит'!$A$1:$H$44</definedName>
    <definedName name="_xlnm.Print_Area" localSheetId="9">'Каз яз'!$A$1:$H$47</definedName>
    <definedName name="_xlnm.Print_Area" localSheetId="5">'ЛМК (Sanako)'!$A$1:$H$34</definedName>
    <definedName name="_xlnm.Print_Area" localSheetId="4">'ЛМК (Байтерек)'!$A$1:$H$34</definedName>
    <definedName name="_xlnm.Print_Area" localSheetId="6">'ЛМК (Диалог М)'!$A$1:$H$33</definedName>
    <definedName name="_xlnm.Print_Area" localSheetId="15">Математика!$A$1:$H$52</definedName>
    <definedName name="_xlnm.Print_Area" localSheetId="3">Мультимед!$A$1:$H$35</definedName>
    <definedName name="_xlnm.Print_Area" localSheetId="19">'Начальная школа'!$A$1:$H$81</definedName>
    <definedName name="_xlnm.Print_Area" localSheetId="13">НВП!$A$1:$H$48</definedName>
    <definedName name="_xlnm.Print_Area" localSheetId="10">'Рус лит'!$A$1:$H$45</definedName>
    <definedName name="_xlnm.Print_Area" localSheetId="16">Самопозание!$A$1:$H$48</definedName>
    <definedName name="_xlnm.Print_Area" localSheetId="18">'Труд девочки'!$A$1:$H$74</definedName>
    <definedName name="_xlnm.Print_Area" localSheetId="17">'Труд мальчики'!$A$1:$H$68</definedName>
    <definedName name="_xlnm.Print_Area" localSheetId="0">Физика!$A$1:$H$158</definedName>
    <definedName name="_xlnm.Print_Area" localSheetId="1">Химия!$A$1:$H$112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62" l="1"/>
  <c r="H31" i="62"/>
  <c r="H30" i="62"/>
  <c r="H29" i="62"/>
  <c r="H28" i="62"/>
  <c r="H26" i="62"/>
  <c r="H25" i="62"/>
  <c r="H24" i="62"/>
  <c r="H23" i="62"/>
  <c r="H22" i="62"/>
  <c r="H20" i="62"/>
  <c r="H19" i="62"/>
  <c r="H18" i="62"/>
  <c r="H17" i="62"/>
  <c r="H16" i="62"/>
  <c r="H15" i="62"/>
  <c r="H14" i="62"/>
  <c r="H13" i="62"/>
  <c r="H12" i="62"/>
  <c r="H11" i="62"/>
  <c r="H10" i="62"/>
  <c r="G33" i="62"/>
  <c r="H179" i="61"/>
  <c r="H178" i="61"/>
  <c r="H177" i="61"/>
  <c r="H176" i="61"/>
  <c r="H175" i="61"/>
  <c r="H174" i="61"/>
  <c r="H172" i="61"/>
  <c r="H170" i="61"/>
  <c r="H169" i="61"/>
  <c r="H167" i="61"/>
  <c r="H166" i="61"/>
  <c r="H165" i="61"/>
  <c r="H163" i="61"/>
  <c r="H161" i="61"/>
  <c r="H160" i="61"/>
  <c r="H159" i="61"/>
  <c r="H158" i="61"/>
  <c r="H156" i="61"/>
  <c r="H155" i="61"/>
  <c r="H154" i="61"/>
  <c r="H153" i="61"/>
  <c r="H151" i="61"/>
  <c r="H150" i="61"/>
  <c r="H149" i="61"/>
  <c r="H148" i="61"/>
  <c r="H147" i="61"/>
  <c r="H145" i="61"/>
  <c r="H144" i="61"/>
  <c r="H143" i="61"/>
  <c r="H142" i="61"/>
  <c r="H141" i="61"/>
  <c r="H140" i="61"/>
  <c r="H139" i="61"/>
  <c r="H138" i="61"/>
  <c r="H137" i="61"/>
  <c r="H136" i="61"/>
  <c r="H135" i="61"/>
  <c r="H134" i="61"/>
  <c r="H133" i="61"/>
  <c r="H132" i="61"/>
  <c r="H131" i="61"/>
  <c r="H130" i="61"/>
  <c r="H129" i="61"/>
  <c r="H128" i="61"/>
  <c r="H126" i="61"/>
  <c r="H125" i="61"/>
  <c r="H124" i="61"/>
  <c r="H122" i="61"/>
  <c r="H121" i="61"/>
  <c r="H120" i="61"/>
  <c r="H119" i="61"/>
  <c r="H118" i="61"/>
  <c r="H117" i="61"/>
  <c r="H116" i="61"/>
  <c r="H115" i="61"/>
  <c r="H114" i="61"/>
  <c r="H113" i="61"/>
  <c r="H112" i="61"/>
  <c r="H111" i="61"/>
  <c r="H110" i="61"/>
  <c r="H109" i="61"/>
  <c r="H108" i="61"/>
  <c r="H107" i="61"/>
  <c r="H106" i="61"/>
  <c r="H105" i="61"/>
  <c r="H104" i="61"/>
  <c r="H103" i="61"/>
  <c r="H102" i="61"/>
  <c r="H101" i="61"/>
  <c r="H100" i="61"/>
  <c r="H99" i="61"/>
  <c r="H98" i="61"/>
  <c r="H97" i="61"/>
  <c r="H96" i="61"/>
  <c r="H95" i="61"/>
  <c r="H94" i="61"/>
  <c r="H93" i="61"/>
  <c r="H92" i="61"/>
  <c r="H91" i="61"/>
  <c r="H90" i="61"/>
  <c r="H89" i="61"/>
  <c r="H88" i="61"/>
  <c r="H87" i="61"/>
  <c r="H86" i="61"/>
  <c r="H85" i="61"/>
  <c r="H84" i="61"/>
  <c r="H83" i="61"/>
  <c r="H82" i="61"/>
  <c r="H81" i="61"/>
  <c r="H80" i="61"/>
  <c r="H79" i="61"/>
  <c r="H78" i="61"/>
  <c r="H76" i="61"/>
  <c r="H75" i="61"/>
  <c r="H74" i="61"/>
  <c r="H73" i="61"/>
  <c r="H72" i="61"/>
  <c r="H71" i="61"/>
  <c r="H70" i="61"/>
  <c r="H69" i="61"/>
  <c r="H68" i="61"/>
  <c r="H67" i="61"/>
  <c r="H65" i="61"/>
  <c r="H64" i="61"/>
  <c r="H63" i="61"/>
  <c r="H62" i="61"/>
  <c r="H60" i="61"/>
  <c r="H59" i="61"/>
  <c r="H58" i="61"/>
  <c r="H57" i="61"/>
  <c r="H56" i="61"/>
  <c r="H55" i="61"/>
  <c r="H54" i="61"/>
  <c r="H53" i="61"/>
  <c r="H52" i="61"/>
  <c r="H51" i="61"/>
  <c r="H49" i="61"/>
  <c r="H48" i="61"/>
  <c r="H47" i="61"/>
  <c r="H46" i="61"/>
  <c r="H45" i="61"/>
  <c r="H44" i="61"/>
  <c r="H43" i="61"/>
  <c r="H42" i="61"/>
  <c r="H41" i="61"/>
  <c r="H40" i="61"/>
  <c r="H39" i="61"/>
  <c r="H38" i="61"/>
  <c r="H37" i="61"/>
  <c r="H36" i="61"/>
  <c r="H34" i="61"/>
  <c r="H33" i="61"/>
  <c r="H32" i="61"/>
  <c r="H30" i="61"/>
  <c r="H29" i="61"/>
  <c r="H28" i="61"/>
  <c r="H27" i="61"/>
  <c r="H26" i="61"/>
  <c r="H25" i="61"/>
  <c r="H24" i="61"/>
  <c r="H23" i="61"/>
  <c r="H22" i="61"/>
  <c r="H21" i="61"/>
  <c r="H20" i="61"/>
  <c r="H18" i="61"/>
  <c r="H17" i="61"/>
  <c r="H16" i="61"/>
  <c r="H15" i="61"/>
  <c r="H14" i="61"/>
  <c r="H13" i="61"/>
  <c r="H12" i="61"/>
  <c r="H11" i="61"/>
  <c r="H10" i="61"/>
  <c r="H103" i="59"/>
  <c r="H180" i="61"/>
  <c r="H48" i="58"/>
  <c r="H47" i="58"/>
  <c r="H46" i="58"/>
  <c r="H45" i="58"/>
  <c r="H44" i="58"/>
  <c r="H43" i="58"/>
  <c r="H42" i="58"/>
  <c r="H41" i="58"/>
  <c r="H40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1" i="58"/>
  <c r="H20" i="58"/>
  <c r="H11" i="35"/>
  <c r="H12" i="35"/>
  <c r="H13" i="35"/>
  <c r="H14" i="35"/>
  <c r="H15" i="35"/>
  <c r="H16" i="35"/>
  <c r="H17" i="35"/>
  <c r="H18" i="35"/>
  <c r="H11" i="36"/>
  <c r="H12" i="36"/>
  <c r="H13" i="36"/>
  <c r="H14" i="36"/>
  <c r="H15" i="36"/>
  <c r="H16" i="36"/>
  <c r="H17" i="36"/>
  <c r="H18" i="36"/>
  <c r="H11" i="58"/>
  <c r="H12" i="58"/>
  <c r="H13" i="58"/>
  <c r="H14" i="58"/>
  <c r="H15" i="58"/>
  <c r="H16" i="58"/>
  <c r="H17" i="58"/>
  <c r="H18" i="58"/>
  <c r="H18" i="59"/>
  <c r="H17" i="59"/>
  <c r="H16" i="59"/>
  <c r="H15" i="59"/>
  <c r="H14" i="59"/>
  <c r="H13" i="59"/>
  <c r="H12" i="59"/>
  <c r="H11" i="59"/>
  <c r="H18" i="40"/>
  <c r="H17" i="40"/>
  <c r="H16" i="40"/>
  <c r="H15" i="40"/>
  <c r="H14" i="40"/>
  <c r="H13" i="40"/>
  <c r="H12" i="40"/>
  <c r="H11" i="40"/>
  <c r="H19" i="59"/>
  <c r="H66" i="58"/>
  <c r="H29" i="50"/>
  <c r="H30" i="48"/>
  <c r="H32" i="49"/>
  <c r="H54" i="47"/>
  <c r="H66" i="38"/>
  <c r="H68" i="38"/>
  <c r="H10" i="57"/>
  <c r="G61" i="57"/>
  <c r="H10" i="45"/>
  <c r="H10" i="56"/>
  <c r="H10" i="52"/>
  <c r="H10" i="43"/>
  <c r="H10" i="41"/>
  <c r="H10" i="39"/>
  <c r="H10" i="51"/>
  <c r="H10" i="54"/>
  <c r="H11" i="54"/>
  <c r="H12" i="54"/>
  <c r="H13" i="54"/>
  <c r="H14" i="54"/>
  <c r="H15" i="54"/>
  <c r="H16" i="54"/>
  <c r="H17" i="54"/>
  <c r="H18" i="54"/>
  <c r="H20" i="54"/>
  <c r="H21" i="54"/>
  <c r="H22" i="54"/>
  <c r="H23" i="54"/>
  <c r="H24" i="54"/>
  <c r="H25" i="54"/>
  <c r="H26" i="54"/>
  <c r="H27" i="54"/>
  <c r="H28" i="54"/>
  <c r="H29" i="54"/>
  <c r="H30" i="54"/>
  <c r="H31" i="54"/>
  <c r="H32" i="54"/>
  <c r="H34" i="54"/>
  <c r="H36" i="54"/>
  <c r="H37" i="54"/>
  <c r="H38" i="54"/>
  <c r="H39" i="54"/>
  <c r="H40" i="54"/>
  <c r="H41" i="54"/>
  <c r="G42" i="54"/>
  <c r="H10" i="50"/>
  <c r="H10" i="48"/>
  <c r="H34" i="49"/>
  <c r="H35" i="49"/>
  <c r="H36" i="49"/>
  <c r="H37" i="49"/>
  <c r="H38" i="49"/>
  <c r="H39" i="49"/>
  <c r="H10" i="49"/>
  <c r="G40" i="49"/>
  <c r="H56" i="47"/>
  <c r="H57" i="47"/>
  <c r="H58" i="47"/>
  <c r="H59" i="47"/>
  <c r="H60" i="47"/>
  <c r="H61" i="47"/>
  <c r="H10" i="47"/>
  <c r="G62" i="47"/>
  <c r="H10" i="38"/>
  <c r="H10" i="36"/>
  <c r="H23" i="36"/>
  <c r="H10" i="35"/>
  <c r="H10" i="40"/>
  <c r="H10" i="59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63" i="52"/>
  <c r="H64" i="52"/>
  <c r="H65" i="52"/>
  <c r="H66" i="52"/>
  <c r="H67" i="52"/>
  <c r="H68" i="52"/>
  <c r="H26" i="52"/>
  <c r="H21" i="52"/>
  <c r="H22" i="52"/>
  <c r="H23" i="52"/>
  <c r="H24" i="52"/>
  <c r="H10" i="58"/>
  <c r="H104" i="59"/>
  <c r="H102" i="59"/>
  <c r="H101" i="59"/>
  <c r="H100" i="59"/>
  <c r="H99" i="59"/>
  <c r="H98" i="59"/>
  <c r="H97" i="59"/>
  <c r="H95" i="59"/>
  <c r="H93" i="59"/>
  <c r="H92" i="59"/>
  <c r="H90" i="59"/>
  <c r="H89" i="59"/>
  <c r="H88" i="59"/>
  <c r="H87" i="59"/>
  <c r="H86" i="59"/>
  <c r="H85" i="59"/>
  <c r="H84" i="59"/>
  <c r="H83" i="59"/>
  <c r="H82" i="59"/>
  <c r="H81" i="59"/>
  <c r="H80" i="59"/>
  <c r="H79" i="59"/>
  <c r="H77" i="59"/>
  <c r="H76" i="59"/>
  <c r="H75" i="59"/>
  <c r="H73" i="59"/>
  <c r="H72" i="59"/>
  <c r="H71" i="59"/>
  <c r="H70" i="59"/>
  <c r="H69" i="59"/>
  <c r="H68" i="59"/>
  <c r="H67" i="59"/>
  <c r="H66" i="59"/>
  <c r="H65" i="59"/>
  <c r="H64" i="59"/>
  <c r="H63" i="59"/>
  <c r="H62" i="59"/>
  <c r="H60" i="59"/>
  <c r="H59" i="59"/>
  <c r="H58" i="59"/>
  <c r="H57" i="59"/>
  <c r="H56" i="59"/>
  <c r="H55" i="59"/>
  <c r="H54" i="59"/>
  <c r="H53" i="59"/>
  <c r="H52" i="59"/>
  <c r="H51" i="59"/>
  <c r="H50" i="59"/>
  <c r="H48" i="59"/>
  <c r="H47" i="59"/>
  <c r="H45" i="59"/>
  <c r="H44" i="59"/>
  <c r="H43" i="59"/>
  <c r="H42" i="59"/>
  <c r="H41" i="59"/>
  <c r="H40" i="59"/>
  <c r="H39" i="59"/>
  <c r="H38" i="59"/>
  <c r="H37" i="59"/>
  <c r="H36" i="59"/>
  <c r="H35" i="59"/>
  <c r="H34" i="59"/>
  <c r="H32" i="59"/>
  <c r="H31" i="59"/>
  <c r="H30" i="59"/>
  <c r="H29" i="59"/>
  <c r="H28" i="59"/>
  <c r="H27" i="59"/>
  <c r="H26" i="59"/>
  <c r="H25" i="59"/>
  <c r="H24" i="59"/>
  <c r="H23" i="59"/>
  <c r="H22" i="59"/>
  <c r="H21" i="59"/>
  <c r="H156" i="58"/>
  <c r="H155" i="58"/>
  <c r="H154" i="58"/>
  <c r="H153" i="58"/>
  <c r="H152" i="58"/>
  <c r="H151" i="58"/>
  <c r="H149" i="58"/>
  <c r="H147" i="58"/>
  <c r="H146" i="58"/>
  <c r="H144" i="58"/>
  <c r="H143" i="58"/>
  <c r="H142" i="58"/>
  <c r="H141" i="58"/>
  <c r="H140" i="58"/>
  <c r="H139" i="58"/>
  <c r="H137" i="58"/>
  <c r="H135" i="58"/>
  <c r="H134" i="58"/>
  <c r="H133" i="58"/>
  <c r="H132" i="58"/>
  <c r="H131" i="58"/>
  <c r="H130" i="58"/>
  <c r="H129" i="58"/>
  <c r="H128" i="58"/>
  <c r="H127" i="58"/>
  <c r="H126" i="58"/>
  <c r="H125" i="58"/>
  <c r="H124" i="58"/>
  <c r="H122" i="58"/>
  <c r="H121" i="58"/>
  <c r="H120" i="58"/>
  <c r="H118" i="58"/>
  <c r="H117" i="58"/>
  <c r="H116" i="58"/>
  <c r="H115" i="58"/>
  <c r="H113" i="58"/>
  <c r="H112" i="58"/>
  <c r="H111" i="58"/>
  <c r="H110" i="58"/>
  <c r="H109" i="58"/>
  <c r="H108" i="58"/>
  <c r="H106" i="58"/>
  <c r="H105" i="58"/>
  <c r="H104" i="58"/>
  <c r="H102" i="58"/>
  <c r="H101" i="58"/>
  <c r="H100" i="58"/>
  <c r="H99" i="58"/>
  <c r="H98" i="58"/>
  <c r="H97" i="58"/>
  <c r="H96" i="58"/>
  <c r="H94" i="58"/>
  <c r="H93" i="58"/>
  <c r="H92" i="58"/>
  <c r="H91" i="58"/>
  <c r="H90" i="58"/>
  <c r="H89" i="58"/>
  <c r="H88" i="58"/>
  <c r="H87" i="58"/>
  <c r="H86" i="58"/>
  <c r="H85" i="58"/>
  <c r="H84" i="58"/>
  <c r="H83" i="58"/>
  <c r="H82" i="58"/>
  <c r="H81" i="58"/>
  <c r="H80" i="58"/>
  <c r="H78" i="58"/>
  <c r="H77" i="58"/>
  <c r="H76" i="58"/>
  <c r="H75" i="58"/>
  <c r="H74" i="58"/>
  <c r="H73" i="58"/>
  <c r="H72" i="58"/>
  <c r="H71" i="58"/>
  <c r="H70" i="58"/>
  <c r="H69" i="58"/>
  <c r="H68" i="58"/>
  <c r="H65" i="58"/>
  <c r="H64" i="58"/>
  <c r="H63" i="58"/>
  <c r="H18" i="56"/>
  <c r="H17" i="56"/>
  <c r="H16" i="56"/>
  <c r="H15" i="56"/>
  <c r="H14" i="56"/>
  <c r="H13" i="56"/>
  <c r="H12" i="56"/>
  <c r="H11" i="56"/>
  <c r="H18" i="52"/>
  <c r="H17" i="52"/>
  <c r="H16" i="52"/>
  <c r="H15" i="52"/>
  <c r="H14" i="52"/>
  <c r="H13" i="52"/>
  <c r="H12" i="52"/>
  <c r="H11" i="52"/>
  <c r="H18" i="57"/>
  <c r="H17" i="57"/>
  <c r="H16" i="57"/>
  <c r="H15" i="57"/>
  <c r="H14" i="57"/>
  <c r="H13" i="57"/>
  <c r="H12" i="57"/>
  <c r="H11" i="57"/>
  <c r="H18" i="45"/>
  <c r="H17" i="45"/>
  <c r="H16" i="45"/>
  <c r="H15" i="45"/>
  <c r="H14" i="45"/>
  <c r="H13" i="45"/>
  <c r="H12" i="45"/>
  <c r="H11" i="45"/>
  <c r="H18" i="43"/>
  <c r="H17" i="43"/>
  <c r="H16" i="43"/>
  <c r="H15" i="43"/>
  <c r="H14" i="43"/>
  <c r="H13" i="43"/>
  <c r="H12" i="43"/>
  <c r="H11" i="43"/>
  <c r="H18" i="41"/>
  <c r="H17" i="41"/>
  <c r="H16" i="41"/>
  <c r="H15" i="41"/>
  <c r="H14" i="41"/>
  <c r="H13" i="41"/>
  <c r="H12" i="41"/>
  <c r="H11" i="41"/>
  <c r="H18" i="39"/>
  <c r="H17" i="39"/>
  <c r="H16" i="39"/>
  <c r="H15" i="39"/>
  <c r="H14" i="39"/>
  <c r="H13" i="39"/>
  <c r="H12" i="39"/>
  <c r="H11" i="39"/>
  <c r="H18" i="51"/>
  <c r="H17" i="51"/>
  <c r="H16" i="51"/>
  <c r="H15" i="51"/>
  <c r="H14" i="51"/>
  <c r="H13" i="51"/>
  <c r="H12" i="51"/>
  <c r="H11" i="51"/>
  <c r="H18" i="50"/>
  <c r="H17" i="50"/>
  <c r="H16" i="50"/>
  <c r="H15" i="50"/>
  <c r="H14" i="50"/>
  <c r="H13" i="50"/>
  <c r="H12" i="50"/>
  <c r="H11" i="50"/>
  <c r="H18" i="48"/>
  <c r="H17" i="48"/>
  <c r="H16" i="48"/>
  <c r="H15" i="48"/>
  <c r="H14" i="48"/>
  <c r="H13" i="48"/>
  <c r="H12" i="48"/>
  <c r="H11" i="48"/>
  <c r="H18" i="49"/>
  <c r="H17" i="49"/>
  <c r="H16" i="49"/>
  <c r="H15" i="49"/>
  <c r="H14" i="49"/>
  <c r="H13" i="49"/>
  <c r="H12" i="49"/>
  <c r="H11" i="49"/>
  <c r="H18" i="47"/>
  <c r="H17" i="47"/>
  <c r="H16" i="47"/>
  <c r="H15" i="47"/>
  <c r="H14" i="47"/>
  <c r="H13" i="47"/>
  <c r="H12" i="47"/>
  <c r="H11" i="47"/>
  <c r="H18" i="38"/>
  <c r="H17" i="38"/>
  <c r="H16" i="38"/>
  <c r="H15" i="38"/>
  <c r="H14" i="38"/>
  <c r="H13" i="38"/>
  <c r="H12" i="38"/>
  <c r="H11" i="38"/>
  <c r="H20" i="40"/>
  <c r="H19" i="40"/>
  <c r="H25" i="40"/>
  <c r="H25" i="35"/>
  <c r="H20" i="52"/>
  <c r="H64" i="39"/>
  <c r="H65" i="39"/>
  <c r="H66" i="39"/>
  <c r="H67" i="39"/>
  <c r="H68" i="39"/>
  <c r="H63" i="39"/>
  <c r="H61" i="39"/>
  <c r="H59" i="39"/>
  <c r="H45" i="39"/>
  <c r="H46" i="39"/>
  <c r="H47" i="39"/>
  <c r="H48" i="39"/>
  <c r="H49" i="39"/>
  <c r="H50" i="39"/>
  <c r="H51" i="39"/>
  <c r="H52" i="39"/>
  <c r="H53" i="39"/>
  <c r="H54" i="39"/>
  <c r="H55" i="39"/>
  <c r="H56" i="39"/>
  <c r="H57" i="39"/>
  <c r="H44" i="39"/>
  <c r="H42" i="39"/>
  <c r="H41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25" i="39"/>
  <c r="H21" i="39"/>
  <c r="H22" i="39"/>
  <c r="H23" i="39"/>
  <c r="H20" i="39"/>
  <c r="H42" i="51"/>
  <c r="H43" i="51"/>
  <c r="H44" i="51"/>
  <c r="H45" i="51"/>
  <c r="H20" i="51"/>
  <c r="H21" i="51"/>
  <c r="H22" i="51"/>
  <c r="H23" i="51"/>
  <c r="H24" i="51"/>
  <c r="H25" i="51"/>
  <c r="H26" i="51"/>
  <c r="H27" i="51"/>
  <c r="H28" i="51"/>
  <c r="H29" i="51"/>
  <c r="H30" i="51"/>
  <c r="H32" i="51"/>
  <c r="H33" i="51"/>
  <c r="H34" i="51"/>
  <c r="H35" i="51"/>
  <c r="H36" i="51"/>
  <c r="H37" i="51"/>
  <c r="H38" i="51"/>
  <c r="H39" i="51"/>
  <c r="H41" i="51"/>
  <c r="H46" i="51"/>
  <c r="H21" i="49"/>
  <c r="H60" i="57"/>
  <c r="H59" i="57"/>
  <c r="H58" i="57"/>
  <c r="H57" i="57"/>
  <c r="H56" i="57"/>
  <c r="H55" i="57"/>
  <c r="H54" i="57"/>
  <c r="H53" i="57"/>
  <c r="H52" i="57"/>
  <c r="H50" i="57"/>
  <c r="H49" i="57"/>
  <c r="H48" i="57"/>
  <c r="H47" i="57"/>
  <c r="H46" i="57"/>
  <c r="H44" i="57"/>
  <c r="H43" i="57"/>
  <c r="H42" i="57"/>
  <c r="H41" i="57"/>
  <c r="H40" i="57"/>
  <c r="H39" i="57"/>
  <c r="H38" i="57"/>
  <c r="H37" i="57"/>
  <c r="H36" i="57"/>
  <c r="H35" i="57"/>
  <c r="H34" i="57"/>
  <c r="H33" i="57"/>
  <c r="H32" i="57"/>
  <c r="H31" i="57"/>
  <c r="H30" i="57"/>
  <c r="H29" i="57"/>
  <c r="H28" i="57"/>
  <c r="H27" i="57"/>
  <c r="H26" i="57"/>
  <c r="H25" i="57"/>
  <c r="H24" i="57"/>
  <c r="H23" i="57"/>
  <c r="H22" i="57"/>
  <c r="H21" i="57"/>
  <c r="H20" i="57"/>
  <c r="G42" i="45"/>
  <c r="G41" i="45"/>
  <c r="H41" i="45"/>
  <c r="G39" i="45"/>
  <c r="H55" i="45"/>
  <c r="H36" i="50"/>
  <c r="H35" i="50"/>
  <c r="H34" i="50"/>
  <c r="H33" i="50"/>
  <c r="G37" i="50"/>
  <c r="H32" i="50"/>
  <c r="H31" i="50"/>
  <c r="H67" i="56"/>
  <c r="H66" i="56"/>
  <c r="H65" i="56"/>
  <c r="H64" i="56"/>
  <c r="H63" i="56"/>
  <c r="H61" i="56"/>
  <c r="H60" i="56"/>
  <c r="H59" i="56"/>
  <c r="H58" i="56"/>
  <c r="H57" i="56"/>
  <c r="H56" i="56"/>
  <c r="H55" i="56"/>
  <c r="H54" i="56"/>
  <c r="H53" i="56"/>
  <c r="H52" i="56"/>
  <c r="H51" i="56"/>
  <c r="H49" i="56"/>
  <c r="H48" i="56"/>
  <c r="H47" i="56"/>
  <c r="H46" i="56"/>
  <c r="H45" i="56"/>
  <c r="H44" i="56"/>
  <c r="H43" i="56"/>
  <c r="H42" i="56"/>
  <c r="H41" i="56"/>
  <c r="H40" i="56"/>
  <c r="H39" i="56"/>
  <c r="H37" i="56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23" i="56"/>
  <c r="H22" i="56"/>
  <c r="H21" i="56"/>
  <c r="H20" i="56"/>
  <c r="H51" i="45"/>
  <c r="H50" i="45"/>
  <c r="H40" i="45"/>
  <c r="H39" i="45"/>
  <c r="H45" i="45"/>
  <c r="H46" i="45"/>
  <c r="H59" i="45"/>
  <c r="H58" i="45"/>
  <c r="H57" i="45"/>
  <c r="H56" i="45"/>
  <c r="H19" i="35"/>
  <c r="H75" i="52"/>
  <c r="H74" i="52"/>
  <c r="H73" i="52"/>
  <c r="H72" i="52"/>
  <c r="H71" i="52"/>
  <c r="H70" i="52"/>
  <c r="H20" i="49"/>
  <c r="H37" i="48"/>
  <c r="H36" i="48"/>
  <c r="H35" i="48"/>
  <c r="H34" i="48"/>
  <c r="G38" i="48"/>
  <c r="H33" i="48"/>
  <c r="H32" i="48"/>
  <c r="H23" i="47"/>
  <c r="H22" i="47"/>
  <c r="H21" i="47"/>
  <c r="H20" i="47"/>
  <c r="H26" i="40"/>
  <c r="H49" i="45"/>
  <c r="H48" i="45"/>
  <c r="H42" i="45"/>
  <c r="H37" i="45"/>
  <c r="H30" i="45"/>
  <c r="H27" i="45"/>
  <c r="H25" i="45"/>
  <c r="H21" i="45"/>
  <c r="H20" i="43"/>
  <c r="H38" i="43"/>
  <c r="H33" i="43"/>
  <c r="H44" i="41"/>
  <c r="H39" i="41"/>
  <c r="H73" i="38"/>
  <c r="H32" i="40"/>
  <c r="H28" i="40"/>
  <c r="H20" i="35"/>
  <c r="H24" i="40"/>
  <c r="H35" i="45"/>
  <c r="H34" i="45"/>
  <c r="H24" i="45"/>
  <c r="H23" i="45"/>
  <c r="H22" i="45"/>
  <c r="H20" i="45"/>
  <c r="H53" i="45"/>
  <c r="H44" i="45"/>
  <c r="H43" i="45"/>
  <c r="H33" i="45"/>
  <c r="H32" i="45"/>
  <c r="H31" i="45"/>
  <c r="H29" i="45"/>
  <c r="H28" i="45"/>
  <c r="H28" i="43"/>
  <c r="H29" i="43"/>
  <c r="H27" i="43"/>
  <c r="H26" i="43"/>
  <c r="H25" i="43"/>
  <c r="H24" i="43"/>
  <c r="H23" i="43"/>
  <c r="H37" i="43"/>
  <c r="G39" i="43"/>
  <c r="H36" i="43"/>
  <c r="H35" i="43"/>
  <c r="H34" i="43"/>
  <c r="H31" i="43"/>
  <c r="H21" i="43"/>
  <c r="H37" i="41"/>
  <c r="H32" i="41"/>
  <c r="H33" i="41"/>
  <c r="H31" i="41"/>
  <c r="H30" i="41"/>
  <c r="H29" i="41"/>
  <c r="H27" i="41"/>
  <c r="H28" i="41"/>
  <c r="H26" i="41"/>
  <c r="H43" i="41"/>
  <c r="H42" i="41"/>
  <c r="H41" i="41"/>
  <c r="H40" i="41"/>
  <c r="H35" i="41"/>
  <c r="H34" i="41"/>
  <c r="H24" i="41"/>
  <c r="H22" i="41"/>
  <c r="H21" i="41"/>
  <c r="H20" i="41"/>
  <c r="G45" i="41"/>
  <c r="H71" i="38"/>
  <c r="H70" i="38"/>
  <c r="H69" i="38"/>
  <c r="H72" i="38"/>
  <c r="H20" i="38"/>
  <c r="H21" i="38"/>
  <c r="H22" i="38"/>
  <c r="H23" i="38"/>
  <c r="H24" i="38"/>
  <c r="H25" i="38"/>
  <c r="H26" i="38"/>
  <c r="H27" i="38"/>
  <c r="H28" i="38"/>
  <c r="H30" i="38"/>
  <c r="H31" i="38"/>
  <c r="H32" i="38"/>
  <c r="H33" i="38"/>
  <c r="H34" i="38"/>
  <c r="H35" i="38"/>
  <c r="H36" i="38"/>
  <c r="G74" i="38"/>
  <c r="H37" i="38"/>
  <c r="H39" i="38"/>
  <c r="H40" i="38"/>
  <c r="H41" i="38"/>
  <c r="H42" i="38"/>
  <c r="H43" i="38"/>
  <c r="H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58" i="38"/>
  <c r="H59" i="38"/>
  <c r="H61" i="38"/>
  <c r="H62" i="38"/>
  <c r="H63" i="38"/>
  <c r="H64" i="38"/>
  <c r="H31" i="40"/>
  <c r="H30" i="40"/>
  <c r="H29" i="40"/>
  <c r="H23" i="40"/>
  <c r="H22" i="40"/>
  <c r="H20" i="36"/>
  <c r="H22" i="36"/>
  <c r="H24" i="36"/>
  <c r="H25" i="36"/>
  <c r="H26" i="36"/>
  <c r="H24" i="35"/>
  <c r="H23" i="35"/>
  <c r="H22" i="35"/>
  <c r="H27" i="35"/>
  <c r="H28" i="35"/>
  <c r="H29" i="35"/>
  <c r="H30" i="35"/>
  <c r="H31" i="35"/>
  <c r="G69" i="39"/>
  <c r="G76" i="52"/>
  <c r="G68" i="56"/>
  <c r="G47" i="51"/>
  <c r="G105" i="59"/>
  <c r="G27" i="36"/>
  <c r="G32" i="35"/>
  <c r="G33" i="40"/>
  <c r="G60" i="45"/>
  <c r="H53" i="58"/>
  <c r="H57" i="58"/>
  <c r="H61" i="58"/>
  <c r="H60" i="58"/>
  <c r="H52" i="58"/>
  <c r="H58" i="58"/>
  <c r="H59" i="58"/>
  <c r="H50" i="58"/>
  <c r="H56" i="58"/>
  <c r="H55" i="58"/>
  <c r="H54" i="58"/>
  <c r="H51" i="58"/>
  <c r="G157" i="58"/>
</calcChain>
</file>

<file path=xl/sharedStrings.xml><?xml version="1.0" encoding="utf-8"?>
<sst xmlns="http://schemas.openxmlformats.org/spreadsheetml/2006/main" count="3941" uniqueCount="1368">
  <si>
    <t>ТОО "Фирма "КазИнтерСервис" официальный дистрибьютор PROMETHEAN, LUMENS, INFOCUS, GLOBISENS LABDISC, EINSTEIN FOURIER, YOU SHANG, СВЕТОЧ, ДИАЛОГ, НОВЫЙ СТИЛЬ.</t>
  </si>
  <si>
    <t>№ п/п</t>
  </si>
  <si>
    <t>Артикул</t>
  </si>
  <si>
    <t>Наименование учебного оборудования</t>
  </si>
  <si>
    <t>К-во</t>
  </si>
  <si>
    <t>Цена Розница</t>
  </si>
  <si>
    <t>Общая Розница</t>
  </si>
  <si>
    <t>1.1</t>
  </si>
  <si>
    <t>шт</t>
  </si>
  <si>
    <t>1.2</t>
  </si>
  <si>
    <t>1.3</t>
  </si>
  <si>
    <t>1.4</t>
  </si>
  <si>
    <t>dc125</t>
  </si>
  <si>
    <t>Документ-камера Lumens DC 125</t>
  </si>
  <si>
    <t>1.5</t>
  </si>
  <si>
    <t xml:space="preserve">PCT-1 </t>
  </si>
  <si>
    <t>MU-21,5</t>
  </si>
  <si>
    <t>UPS-1</t>
  </si>
  <si>
    <t>SF-1</t>
  </si>
  <si>
    <t>Hf-1</t>
  </si>
  <si>
    <t>Гарнитура</t>
  </si>
  <si>
    <t>WC-1</t>
  </si>
  <si>
    <t>к-т</t>
  </si>
  <si>
    <t>ДА-32 (з)</t>
  </si>
  <si>
    <t>КИС/СП1</t>
  </si>
  <si>
    <t>Рабочее место преподавателя</t>
  </si>
  <si>
    <t>КИС/СЛФ1</t>
  </si>
  <si>
    <t>Стол лабораторный ученический</t>
  </si>
  <si>
    <t>Кресло для преподавателя</t>
  </si>
  <si>
    <t>СТУ1пр</t>
  </si>
  <si>
    <t>W-1(ph)</t>
  </si>
  <si>
    <t>Шкала твердости</t>
  </si>
  <si>
    <t>Минералы и горные породы</t>
  </si>
  <si>
    <t>Стулья ученические</t>
  </si>
  <si>
    <t>комп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</si>
  <si>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</si>
  <si>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</si>
  <si>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</si>
  <si>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</si>
  <si>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</si>
  <si>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</si>
  <si>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</si>
  <si>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</si>
  <si>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</si>
  <si>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</si>
  <si>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</si>
  <si>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Шкаф многофункциональный</t>
  </si>
  <si>
    <t>1.6</t>
  </si>
  <si>
    <t>1.7</t>
  </si>
  <si>
    <t>1.8</t>
  </si>
  <si>
    <t>1.9</t>
  </si>
  <si>
    <t>1.10</t>
  </si>
  <si>
    <t>1.11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</si>
  <si>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</si>
  <si>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</si>
  <si>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</si>
  <si>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</si>
  <si>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</si>
  <si>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</si>
  <si>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</si>
  <si>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</si>
  <si>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</si>
  <si>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</si>
  <si>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</si>
  <si>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</si>
  <si>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4.2</t>
  </si>
  <si>
    <t>4.3</t>
  </si>
  <si>
    <t>4.4</t>
  </si>
  <si>
    <t>4.5</t>
  </si>
  <si>
    <t>5.1</t>
  </si>
  <si>
    <t>6.1</t>
  </si>
  <si>
    <t>4.6</t>
  </si>
  <si>
    <t>4.7</t>
  </si>
  <si>
    <t>4.9</t>
  </si>
  <si>
    <t>Весы электронные Т-1000</t>
  </si>
  <si>
    <t>Источник питания демонстрационный</t>
  </si>
  <si>
    <t>Набор грузов с крючками</t>
  </si>
  <si>
    <t>Набор тел равного объема (дем.)</t>
  </si>
  <si>
    <t>Набор тел равной массы (дем.)</t>
  </si>
  <si>
    <t>Насос вакуумный Комовского</t>
  </si>
  <si>
    <t>Воздушный трек</t>
  </si>
  <si>
    <t>Сосуды сообщающиеся</t>
  </si>
  <si>
    <t>Шар Паскаля</t>
  </si>
  <si>
    <t>Трубка Ньютона</t>
  </si>
  <si>
    <t>Модель двигателя внутреннего сгорания</t>
  </si>
  <si>
    <t>Маятник Максвелла</t>
  </si>
  <si>
    <t>Пистолет баллистический</t>
  </si>
  <si>
    <t>Камертоны на резонансных ящиках (пара)</t>
  </si>
  <si>
    <t>Набор пружин с различной жёсткостью</t>
  </si>
  <si>
    <t>Комплект приборов и принадлежностей для демонстрации св-в электромагнитных волн</t>
  </si>
  <si>
    <t>Трубка для демонстрации конвекции в жидкости</t>
  </si>
  <si>
    <t>Цилиндры свинцовые со стругом</t>
  </si>
  <si>
    <t>48-1</t>
  </si>
  <si>
    <t>Набор по электростатике демонстрационный</t>
  </si>
  <si>
    <t>Комплект выключателей</t>
  </si>
  <si>
    <t>Модель для демонстр. в объеме линий магнитного поля</t>
  </si>
  <si>
    <t>Набор реостатов ползунковых с роликовыми контактами (5шт)</t>
  </si>
  <si>
    <t>Набор для демонстрации спектров магнитного поля тока</t>
  </si>
  <si>
    <t>Прибор для демонстрации вращения рамки в магнитном поле</t>
  </si>
  <si>
    <t>Прибор для изучения правила Ленца</t>
  </si>
  <si>
    <t>Набор по дифракции, интерференции и поляризации света</t>
  </si>
  <si>
    <t>Прибор для демонстрации фотоэффекта</t>
  </si>
  <si>
    <t>Комплект по геометрической оптике на магнитных держателях</t>
  </si>
  <si>
    <t>Спектроскоп трёх трубный</t>
  </si>
  <si>
    <t>Весы учебные с гирями до 200г.</t>
  </si>
  <si>
    <t>Комплект динамометров</t>
  </si>
  <si>
    <t>Набор соединительных проводов (шлейфовых)</t>
  </si>
  <si>
    <t>Набор тел по калориметрии</t>
  </si>
  <si>
    <t>Термометр жидкостной (0-100 град.)</t>
  </si>
  <si>
    <t>Компас школьный</t>
  </si>
  <si>
    <t>Набор резисторов</t>
  </si>
  <si>
    <t>Реостат ползунковый (Диапазон изменения сопротивления 0-50 Ohm.  Сила тока 1,5 A.)</t>
  </si>
  <si>
    <t xml:space="preserve">Лабораторный комплект по оптике  </t>
  </si>
  <si>
    <t>Авометр с гальванометром демонстрационный</t>
  </si>
  <si>
    <t>Комплект радиотехнический</t>
  </si>
  <si>
    <t>Миллиамперметр лаб.</t>
  </si>
  <si>
    <t>Набор для изучения полупроводников</t>
  </si>
  <si>
    <t>5.2</t>
  </si>
  <si>
    <t>5.3</t>
  </si>
  <si>
    <t>5.4</t>
  </si>
  <si>
    <t>5.5</t>
  </si>
  <si>
    <t>Ед.изм.</t>
  </si>
  <si>
    <t>1. Интерактивные и технические средства обучения:</t>
  </si>
  <si>
    <t>3.12</t>
  </si>
  <si>
    <t>3.13</t>
  </si>
  <si>
    <t>3.14</t>
  </si>
  <si>
    <t>4.8</t>
  </si>
  <si>
    <t>4.10</t>
  </si>
  <si>
    <t>4.11</t>
  </si>
  <si>
    <t>4.12</t>
  </si>
  <si>
    <t>6.2</t>
  </si>
  <si>
    <t>6.3</t>
  </si>
  <si>
    <t>6.4</t>
  </si>
  <si>
    <t>6.5</t>
  </si>
  <si>
    <t>6.6</t>
  </si>
  <si>
    <t>2.12</t>
  </si>
  <si>
    <t xml:space="preserve">Итого: </t>
  </si>
  <si>
    <t>Кабинет физики</t>
  </si>
  <si>
    <t>ENTABSEN-BUN</t>
  </si>
  <si>
    <t>Регистратор данных для компьютерных измерительных датчиков</t>
  </si>
  <si>
    <t>Программное обеспечение для комплекта компьютерных измерительных датчиков и регистратора данных</t>
  </si>
  <si>
    <t>ENVLT001</t>
  </si>
  <si>
    <t>Датчик измерения напряжения</t>
  </si>
  <si>
    <t>ENCRN005</t>
  </si>
  <si>
    <t>Датчик измерения силы тока</t>
  </si>
  <si>
    <t>ENCRN006</t>
  </si>
  <si>
    <t>Датчик гальванометрический</t>
  </si>
  <si>
    <t>ENTMP029</t>
  </si>
  <si>
    <t>Датчик измерения температуры</t>
  </si>
  <si>
    <t>ENTMP025</t>
  </si>
  <si>
    <t>Датчик термоэлектрический</t>
  </si>
  <si>
    <t>ENPRS015-4</t>
  </si>
  <si>
    <t>Датчик измерения давления газа</t>
  </si>
  <si>
    <t>ENLGT009-4</t>
  </si>
  <si>
    <t>Датчик фотометрический</t>
  </si>
  <si>
    <t>ENMGN-D156</t>
  </si>
  <si>
    <t>Датчик измерения внешнего магнитного поля</t>
  </si>
  <si>
    <t>ENELC-A261A</t>
  </si>
  <si>
    <t>ENMCR008</t>
  </si>
  <si>
    <t>Микрофон</t>
  </si>
  <si>
    <t>ENROT-A148</t>
  </si>
  <si>
    <t>Датчик движения</t>
  </si>
  <si>
    <t>ENFRC272</t>
  </si>
  <si>
    <t>Датчик силы</t>
  </si>
  <si>
    <t>Датчик акселерометрический</t>
  </si>
  <si>
    <t>4. Приборы общего назначения:</t>
  </si>
  <si>
    <t>355</t>
  </si>
  <si>
    <t>наб</t>
  </si>
  <si>
    <t>173</t>
  </si>
  <si>
    <t>н-р</t>
  </si>
  <si>
    <t>174</t>
  </si>
  <si>
    <t>123</t>
  </si>
  <si>
    <t>28</t>
  </si>
  <si>
    <t>Тарелка вакуумная со звонком</t>
  </si>
  <si>
    <t>168</t>
  </si>
  <si>
    <t>Штатив универсальный физический ШУН</t>
  </si>
  <si>
    <t>200</t>
  </si>
  <si>
    <t>Весы технические с гирями до 1000гр. с равновесами</t>
  </si>
  <si>
    <t>10020</t>
  </si>
  <si>
    <t>5. Комплект демонстрационных приборов по механике:</t>
  </si>
  <si>
    <t>163</t>
  </si>
  <si>
    <t>Ведерко Архимеда</t>
  </si>
  <si>
    <t>632</t>
  </si>
  <si>
    <t>637</t>
  </si>
  <si>
    <t xml:space="preserve">Источник сжатого воздуха </t>
  </si>
  <si>
    <t>2199</t>
  </si>
  <si>
    <t>Прибор для демонстрации свободного падения тел на штативе</t>
  </si>
  <si>
    <t>2086</t>
  </si>
  <si>
    <t>5.6</t>
  </si>
  <si>
    <t>636</t>
  </si>
  <si>
    <t>5.7</t>
  </si>
  <si>
    <t>159</t>
  </si>
  <si>
    <t>5.8</t>
  </si>
  <si>
    <t>86</t>
  </si>
  <si>
    <t>5.9</t>
  </si>
  <si>
    <t>366</t>
  </si>
  <si>
    <t>5.10</t>
  </si>
  <si>
    <t>4710</t>
  </si>
  <si>
    <t>6. Комплект демонстрационных приборов по механическим колебаниям и волнам:</t>
  </si>
  <si>
    <t>42</t>
  </si>
  <si>
    <t>118</t>
  </si>
  <si>
    <t>50</t>
  </si>
  <si>
    <t>4564</t>
  </si>
  <si>
    <t>Прибор для дем.волновых явлений</t>
  </si>
  <si>
    <t>7. Комплект демонстрационных приборов по молекулярной физике и термодинамике:</t>
  </si>
  <si>
    <t>7.1</t>
  </si>
  <si>
    <t>7.2</t>
  </si>
  <si>
    <t>Набор проволочных каркасов для определения коэффициента поверхностного натяжения жидкости</t>
  </si>
  <si>
    <t>7.3</t>
  </si>
  <si>
    <t>Прибор для демонстрации атмосферного давления (Магдебурские полушария)</t>
  </si>
  <si>
    <t>7.4</t>
  </si>
  <si>
    <t>140</t>
  </si>
  <si>
    <t>Прибор для изучения теплопроводности твердых тел</t>
  </si>
  <si>
    <t>7.5</t>
  </si>
  <si>
    <t>2645</t>
  </si>
  <si>
    <t>7.6</t>
  </si>
  <si>
    <t>4502</t>
  </si>
  <si>
    <t>7.7</t>
  </si>
  <si>
    <t>194</t>
  </si>
  <si>
    <t>Шар с кольцом</t>
  </si>
  <si>
    <t>7.8</t>
  </si>
  <si>
    <t>2061</t>
  </si>
  <si>
    <t>Механическая модель Броуновского движения модекул</t>
  </si>
  <si>
    <t>7.9</t>
  </si>
  <si>
    <t>66</t>
  </si>
  <si>
    <t>Манометр жидкостной демонстрационный</t>
  </si>
  <si>
    <t>8. Комплект демонстрационных приборов по электричеству:</t>
  </si>
  <si>
    <t>8.1</t>
  </si>
  <si>
    <t>Батарея солнечная</t>
  </si>
  <si>
    <t>8.2</t>
  </si>
  <si>
    <t>2288</t>
  </si>
  <si>
    <t>8.3</t>
  </si>
  <si>
    <t>2041</t>
  </si>
  <si>
    <t>8.4</t>
  </si>
  <si>
    <t>68</t>
  </si>
  <si>
    <t xml:space="preserve">Машина электрофорная </t>
  </si>
  <si>
    <t>8.5</t>
  </si>
  <si>
    <t>87</t>
  </si>
  <si>
    <t>8.6</t>
  </si>
  <si>
    <t>10594</t>
  </si>
  <si>
    <t>Набор для изучения свойств полупроводников</t>
  </si>
  <si>
    <t xml:space="preserve">наб </t>
  </si>
  <si>
    <t>8.7</t>
  </si>
  <si>
    <t>10037</t>
  </si>
  <si>
    <t>8.8</t>
  </si>
  <si>
    <t>365</t>
  </si>
  <si>
    <t>8.9</t>
  </si>
  <si>
    <t>4438</t>
  </si>
  <si>
    <t>8.10</t>
  </si>
  <si>
    <t>4717</t>
  </si>
  <si>
    <t>Прибор для демонстрации зависимости сопротивления проводника его длины сечения</t>
  </si>
  <si>
    <t>8.11</t>
  </si>
  <si>
    <t>4282</t>
  </si>
  <si>
    <t>Реохорд демонстрационный</t>
  </si>
  <si>
    <t>8.12</t>
  </si>
  <si>
    <t>4533</t>
  </si>
  <si>
    <t>Трасформатор универсальный с принадлежностями</t>
  </si>
  <si>
    <t>8.13</t>
  </si>
  <si>
    <t>9. Комплект демонстрационных приборов по оптике и квантовой физике:</t>
  </si>
  <si>
    <t>9.1</t>
  </si>
  <si>
    <t>Микроскоп учебный</t>
  </si>
  <si>
    <t>9.2</t>
  </si>
  <si>
    <t>4401</t>
  </si>
  <si>
    <t>9.3</t>
  </si>
  <si>
    <t>10606</t>
  </si>
  <si>
    <t>9.4</t>
  </si>
  <si>
    <t>10788</t>
  </si>
  <si>
    <t>9.5</t>
  </si>
  <si>
    <t>10483,3456</t>
  </si>
  <si>
    <t>Источник высокого напряжения</t>
  </si>
  <si>
    <t>9.6</t>
  </si>
  <si>
    <t>4511</t>
  </si>
  <si>
    <t>9.7</t>
  </si>
  <si>
    <t>41</t>
  </si>
  <si>
    <t xml:space="preserve">Вогнутое и выпуклое зеркало </t>
  </si>
  <si>
    <t>10. Модели по астрономии:</t>
  </si>
  <si>
    <t>10.1</t>
  </si>
  <si>
    <t>7762</t>
  </si>
  <si>
    <t>Небесная сфера</t>
  </si>
  <si>
    <t>10.2</t>
  </si>
  <si>
    <t>2180</t>
  </si>
  <si>
    <t>Теллурий (Модель Солнце-Земля-Луна)</t>
  </si>
  <si>
    <t>10.3</t>
  </si>
  <si>
    <t>185</t>
  </si>
  <si>
    <t>Телескоп-рефрактор</t>
  </si>
  <si>
    <t>11. Комплект лабораторных приборов и принадлежностей общего назначения:</t>
  </si>
  <si>
    <t>11.1</t>
  </si>
  <si>
    <t>29</t>
  </si>
  <si>
    <t>11.2</t>
  </si>
  <si>
    <t>10038</t>
  </si>
  <si>
    <t>11.3</t>
  </si>
  <si>
    <t>1735</t>
  </si>
  <si>
    <t>11.4</t>
  </si>
  <si>
    <t>10776</t>
  </si>
  <si>
    <t>Набор грузов по механике (10шт*100гр)</t>
  </si>
  <si>
    <t>11.5</t>
  </si>
  <si>
    <t>629</t>
  </si>
  <si>
    <t>Штангенциркуль</t>
  </si>
  <si>
    <t>11.6</t>
  </si>
  <si>
    <t>12. Комплект лабораторных приборов по механике:</t>
  </si>
  <si>
    <t>12.1</t>
  </si>
  <si>
    <t>141</t>
  </si>
  <si>
    <t>Желоб лабораторный с шариком</t>
  </si>
  <si>
    <t>12.2</t>
  </si>
  <si>
    <t>3499</t>
  </si>
  <si>
    <t>Рычаг-линейка</t>
  </si>
  <si>
    <t>13.3</t>
  </si>
  <si>
    <t>10039</t>
  </si>
  <si>
    <t>Трибометр лабороторный</t>
  </si>
  <si>
    <t>13.1</t>
  </si>
  <si>
    <t>4470</t>
  </si>
  <si>
    <t>Калориметр со спиралью-резистором</t>
  </si>
  <si>
    <t>13.2</t>
  </si>
  <si>
    <t>8789</t>
  </si>
  <si>
    <t>156</t>
  </si>
  <si>
    <t>14. Комплект лабораторных приборов по электричеству:</t>
  </si>
  <si>
    <t>14.1</t>
  </si>
  <si>
    <t>3</t>
  </si>
  <si>
    <t>14.2</t>
  </si>
  <si>
    <t>Вольтметр цифровой лаб.</t>
  </si>
  <si>
    <t>14.3</t>
  </si>
  <si>
    <t>Выключатель  однополюсный лаб.</t>
  </si>
  <si>
    <t>14.4</t>
  </si>
  <si>
    <t>11680</t>
  </si>
  <si>
    <t>Источник питания лаб.</t>
  </si>
  <si>
    <t>14.5</t>
  </si>
  <si>
    <t>45</t>
  </si>
  <si>
    <t>14.6</t>
  </si>
  <si>
    <t>63</t>
  </si>
  <si>
    <t>Магнит U-образный лаб.</t>
  </si>
  <si>
    <t>14.7</t>
  </si>
  <si>
    <t>64</t>
  </si>
  <si>
    <t>Магнит полосовой лаб. (пара)</t>
  </si>
  <si>
    <t>14.8</t>
  </si>
  <si>
    <t>2033</t>
  </si>
  <si>
    <t>Миниатюрный ламповый держатель</t>
  </si>
  <si>
    <t>14.9</t>
  </si>
  <si>
    <t>769</t>
  </si>
  <si>
    <t>14.10</t>
  </si>
  <si>
    <t>14.11</t>
  </si>
  <si>
    <t>171</t>
  </si>
  <si>
    <t>Электромагнит разборный подковообразный</t>
  </si>
  <si>
    <t>15. Комплект лабораторных приборов по оптике:</t>
  </si>
  <si>
    <t>15.1</t>
  </si>
  <si>
    <t>53</t>
  </si>
  <si>
    <t>16. Комплект приборов для практикума:</t>
  </si>
  <si>
    <t>16.1</t>
  </si>
  <si>
    <t>8873</t>
  </si>
  <si>
    <t>16.2</t>
  </si>
  <si>
    <t>8439</t>
  </si>
  <si>
    <t>16.3</t>
  </si>
  <si>
    <t>4720</t>
  </si>
  <si>
    <t>Комплект дроссельных катушек</t>
  </si>
  <si>
    <t>16.4</t>
  </si>
  <si>
    <t>72</t>
  </si>
  <si>
    <t>16.5</t>
  </si>
  <si>
    <t>16.6</t>
  </si>
  <si>
    <t>10601</t>
  </si>
  <si>
    <t>Прибор для измерения деформации растяжения</t>
  </si>
  <si>
    <t>17. Комплект печатных пособий:</t>
  </si>
  <si>
    <t>18. Экранно-звуковые пособия:</t>
  </si>
  <si>
    <t>18.1</t>
  </si>
  <si>
    <t>19.1</t>
  </si>
  <si>
    <t>19.2</t>
  </si>
  <si>
    <t>19.3</t>
  </si>
  <si>
    <t>19.4</t>
  </si>
  <si>
    <t>19.5</t>
  </si>
  <si>
    <t>19.6</t>
  </si>
  <si>
    <t>Шкаф комбинированный для кабинета Физики</t>
  </si>
  <si>
    <r>
      <t>Датчик измерения</t>
    </r>
    <r>
      <rPr>
        <sz val="10"/>
        <color indexed="8"/>
        <rFont val="Times New Roman"/>
        <family val="1"/>
        <charset val="204"/>
      </rPr>
      <t xml:space="preserve"> температуры</t>
    </r>
  </si>
  <si>
    <r>
      <t>Датчик измерения давления</t>
    </r>
    <r>
      <rPr>
        <sz val="10"/>
        <color indexed="8"/>
        <rFont val="Times New Roman"/>
        <family val="1"/>
        <charset val="204"/>
      </rPr>
      <t xml:space="preserve"> газа</t>
    </r>
  </si>
  <si>
    <t>ENPH-A016</t>
  </si>
  <si>
    <t>Датчик рН</t>
  </si>
  <si>
    <t>ENCO2B040A</t>
  </si>
  <si>
    <t>Датчик газа СО2</t>
  </si>
  <si>
    <t>ENOXY-A222</t>
  </si>
  <si>
    <t>Датчик газа О2</t>
  </si>
  <si>
    <r>
      <t>Датчик измерения</t>
    </r>
    <r>
      <rPr>
        <sz val="10"/>
        <color indexed="8"/>
        <rFont val="Times New Roman"/>
        <family val="1"/>
        <charset val="204"/>
      </rPr>
      <t xml:space="preserve"> электропроводности</t>
    </r>
  </si>
  <si>
    <t>166</t>
  </si>
  <si>
    <t>7.10</t>
  </si>
  <si>
    <t>10.4</t>
  </si>
  <si>
    <t>12.3</t>
  </si>
  <si>
    <t>12.4</t>
  </si>
  <si>
    <t xml:space="preserve">Кабинет химии </t>
  </si>
  <si>
    <r>
      <t>Регистратор данных для</t>
    </r>
    <r>
      <rPr>
        <sz val="10"/>
        <color indexed="8"/>
        <rFont val="Times New Roman"/>
        <family val="1"/>
        <charset val="204"/>
      </rPr>
      <t xml:space="preserve"> компьютерных измерительных датчиков</t>
    </r>
  </si>
  <si>
    <r>
      <t>Датчик измерения</t>
    </r>
    <r>
      <rPr>
        <sz val="10"/>
        <color indexed="8"/>
        <rFont val="Times New Roman"/>
        <family val="1"/>
        <charset val="204"/>
      </rPr>
      <t xml:space="preserve"> напряжения</t>
    </r>
  </si>
  <si>
    <r>
      <t>Датчик</t>
    </r>
    <r>
      <rPr>
        <sz val="10"/>
        <color indexed="8"/>
        <rFont val="Times New Roman"/>
        <family val="1"/>
        <charset val="204"/>
      </rPr>
      <t xml:space="preserve"> гальванометрический</t>
    </r>
  </si>
  <si>
    <t>10668</t>
  </si>
  <si>
    <t>Алюминий</t>
  </si>
  <si>
    <t>10670</t>
  </si>
  <si>
    <t xml:space="preserve">Волокна </t>
  </si>
  <si>
    <t>10671</t>
  </si>
  <si>
    <r>
      <t>Каменный уголь и продукты</t>
    </r>
    <r>
      <rPr>
        <sz val="10"/>
        <color indexed="8"/>
        <rFont val="Times New Roman"/>
        <family val="1"/>
        <charset val="204"/>
      </rPr>
      <t xml:space="preserve"> его переработки</t>
    </r>
  </si>
  <si>
    <t>10673</t>
  </si>
  <si>
    <t>Металлы и их сплавы</t>
  </si>
  <si>
    <t>12005</t>
  </si>
  <si>
    <t>13952</t>
  </si>
  <si>
    <r>
      <t>Нефть и важнейшие</t>
    </r>
    <r>
      <rPr>
        <sz val="10"/>
        <color indexed="8"/>
        <rFont val="Times New Roman"/>
        <family val="1"/>
        <charset val="204"/>
      </rPr>
      <t xml:space="preserve"> продукты ее переработки</t>
    </r>
  </si>
  <si>
    <t>10676</t>
  </si>
  <si>
    <t>Полимеры</t>
  </si>
  <si>
    <t>10677</t>
  </si>
  <si>
    <r>
      <t>Стекло и изделия из</t>
    </r>
    <r>
      <rPr>
        <sz val="10"/>
        <color indexed="8"/>
        <rFont val="Times New Roman"/>
        <family val="1"/>
        <charset val="204"/>
      </rPr>
      <t xml:space="preserve"> стекла</t>
    </r>
  </si>
  <si>
    <t>10678</t>
  </si>
  <si>
    <t>Топливо</t>
  </si>
  <si>
    <t>10680</t>
  </si>
  <si>
    <t>Чугун и сталь</t>
  </si>
  <si>
    <t>10679</t>
  </si>
  <si>
    <t>8381</t>
  </si>
  <si>
    <t>Каучук</t>
  </si>
  <si>
    <t>33</t>
  </si>
  <si>
    <r>
      <t>Набор для составления</t>
    </r>
    <r>
      <rPr>
        <sz val="10"/>
        <color indexed="8"/>
        <rFont val="Times New Roman"/>
        <family val="1"/>
        <charset val="204"/>
      </rPr>
      <t xml:space="preserve"> объемных моделей молекул</t>
    </r>
  </si>
  <si>
    <t>10503</t>
  </si>
  <si>
    <t>8302</t>
  </si>
  <si>
    <r>
      <t>Аппарат для дистилляции</t>
    </r>
    <r>
      <rPr>
        <sz val="10"/>
        <color indexed="8"/>
        <rFont val="Times New Roman"/>
        <family val="1"/>
        <charset val="204"/>
      </rPr>
      <t xml:space="preserve"> воды</t>
    </r>
  </si>
  <si>
    <t>10475</t>
  </si>
  <si>
    <t xml:space="preserve">Баня комбинированная </t>
  </si>
  <si>
    <t>Весы технические</t>
  </si>
  <si>
    <t>Весы электронные</t>
  </si>
  <si>
    <t>14058</t>
  </si>
  <si>
    <t>Колбонагреватель</t>
  </si>
  <si>
    <t>10809</t>
  </si>
  <si>
    <r>
      <t>Магнитная мешалка с</t>
    </r>
    <r>
      <rPr>
        <sz val="10"/>
        <color indexed="8"/>
        <rFont val="Times New Roman"/>
        <family val="1"/>
        <charset val="204"/>
      </rPr>
      <t xml:space="preserve"> подогревом</t>
    </r>
  </si>
  <si>
    <t>6.7</t>
  </si>
  <si>
    <t>3954</t>
  </si>
  <si>
    <t>Набор ареометров</t>
  </si>
  <si>
    <t>6.8</t>
  </si>
  <si>
    <t>1322</t>
  </si>
  <si>
    <t>Столики подъемные</t>
  </si>
  <si>
    <t>6.9</t>
  </si>
  <si>
    <t>3908</t>
  </si>
  <si>
    <t>Сушильный шкаф</t>
  </si>
  <si>
    <t>6.10</t>
  </si>
  <si>
    <r>
      <t>Штатив универсальный</t>
    </r>
    <r>
      <rPr>
        <sz val="10"/>
        <color indexed="8"/>
        <rFont val="Times New Roman"/>
        <family val="1"/>
        <charset val="204"/>
      </rPr>
      <t xml:space="preserve"> химический</t>
    </r>
  </si>
  <si>
    <t>6.11</t>
  </si>
  <si>
    <t>162</t>
  </si>
  <si>
    <t>4</t>
  </si>
  <si>
    <r>
      <t>Аппарат для получения</t>
    </r>
    <r>
      <rPr>
        <sz val="10"/>
        <color indexed="8"/>
        <rFont val="Times New Roman"/>
        <family val="1"/>
        <charset val="204"/>
      </rPr>
      <t xml:space="preserve"> газов (Аппарат Киппа)</t>
    </r>
  </si>
  <si>
    <t>3912</t>
  </si>
  <si>
    <r>
      <t>Аппарат для проведения</t>
    </r>
    <r>
      <rPr>
        <sz val="10"/>
        <color indexed="8"/>
        <rFont val="Times New Roman"/>
        <family val="1"/>
        <charset val="204"/>
      </rPr>
      <t xml:space="preserve"> химических реакций</t>
    </r>
  </si>
  <si>
    <t>3934</t>
  </si>
  <si>
    <t xml:space="preserve">Горелка универсальная </t>
  </si>
  <si>
    <t>3911</t>
  </si>
  <si>
    <r>
      <t>Прибор для иллюстрации</t>
    </r>
    <r>
      <rPr>
        <sz val="10"/>
        <color indexed="8"/>
        <rFont val="Times New Roman"/>
        <family val="1"/>
        <charset val="204"/>
      </rPr>
      <t xml:space="preserve"> зависимости скорости химической реакции от условий</t>
    </r>
  </si>
  <si>
    <t>4778</t>
  </si>
  <si>
    <r>
      <t>Прибор для окисления</t>
    </r>
    <r>
      <rPr>
        <sz val="10"/>
        <color indexed="8"/>
        <rFont val="Times New Roman"/>
        <family val="1"/>
        <charset val="204"/>
      </rPr>
      <t xml:space="preserve"> спирта над медным катализатором</t>
    </r>
  </si>
  <si>
    <t>10419</t>
  </si>
  <si>
    <t>Комплект приборов для опытов с электрическим током</t>
  </si>
  <si>
    <t>3910</t>
  </si>
  <si>
    <r>
      <t>Прибор для получения</t>
    </r>
    <r>
      <rPr>
        <sz val="10"/>
        <color indexed="8"/>
        <rFont val="Times New Roman"/>
        <family val="1"/>
        <charset val="204"/>
      </rPr>
      <t xml:space="preserve"> галоидоалканов</t>
    </r>
  </si>
  <si>
    <t>3915</t>
  </si>
  <si>
    <r>
      <t>Прибор для получения</t>
    </r>
    <r>
      <rPr>
        <sz val="10"/>
        <color indexed="8"/>
        <rFont val="Times New Roman"/>
        <family val="1"/>
        <charset val="204"/>
      </rPr>
      <t xml:space="preserve"> растворимых веществ в твердом виде</t>
    </r>
  </si>
  <si>
    <t>4775</t>
  </si>
  <si>
    <t>Эвдиометр</t>
  </si>
  <si>
    <t>11590</t>
  </si>
  <si>
    <t>Аппарат для электролиза раствора солей</t>
  </si>
  <si>
    <t>Весы лабораторные</t>
  </si>
  <si>
    <t>3917</t>
  </si>
  <si>
    <r>
      <t>Пробирочный нагреватель</t>
    </r>
    <r>
      <rPr>
        <sz val="10"/>
        <color indexed="8"/>
        <rFont val="Times New Roman"/>
        <family val="1"/>
        <charset val="204"/>
      </rPr>
      <t xml:space="preserve"> электрический</t>
    </r>
  </si>
  <si>
    <r>
      <t>Штатив лабораторный</t>
    </r>
    <r>
      <rPr>
        <sz val="10"/>
        <color indexed="8"/>
        <rFont val="Times New Roman"/>
        <family val="1"/>
        <charset val="204"/>
      </rPr>
      <t xml:space="preserve"> химический</t>
    </r>
  </si>
  <si>
    <t>11242</t>
  </si>
  <si>
    <r>
      <t>Прибор для иллюстрации</t>
    </r>
    <r>
      <rPr>
        <sz val="10"/>
        <color indexed="8"/>
        <rFont val="Times New Roman"/>
        <family val="1"/>
        <charset val="204"/>
      </rPr>
      <t xml:space="preserve"> сохранения массы веществ</t>
    </r>
  </si>
  <si>
    <t>3919</t>
  </si>
  <si>
    <t>Прибор для получения газов</t>
  </si>
  <si>
    <t>3920</t>
  </si>
  <si>
    <t>Прибор для опытов с электрическим током</t>
  </si>
  <si>
    <t>8910</t>
  </si>
  <si>
    <r>
      <t>Источник питания</t>
    </r>
    <r>
      <rPr>
        <sz val="10"/>
        <color indexed="8"/>
        <rFont val="Times New Roman"/>
        <family val="1"/>
        <charset val="204"/>
      </rPr>
      <t xml:space="preserve"> лабораторный </t>
    </r>
  </si>
  <si>
    <t>Комплект электрических проводов</t>
  </si>
  <si>
    <r>
      <t>Набор химической</t>
    </r>
    <r>
      <rPr>
        <sz val="10"/>
        <color indexed="8"/>
        <rFont val="Times New Roman"/>
        <family val="1"/>
        <charset val="204"/>
      </rPr>
      <t xml:space="preserve"> посуды общего и специального назначения для демонстрационных опытов</t>
    </r>
  </si>
  <si>
    <t>Набор принадлежностей для демонстрационных опытов:</t>
  </si>
  <si>
    <t>10498</t>
  </si>
  <si>
    <r>
      <t>Набор химической</t>
    </r>
    <r>
      <rPr>
        <sz val="10"/>
        <color indexed="8"/>
        <rFont val="Times New Roman"/>
        <family val="1"/>
        <charset val="204"/>
      </rPr>
      <t xml:space="preserve"> посуды и принадлежностей для лабораторных работ:</t>
    </r>
  </si>
  <si>
    <r>
      <t>Наборы химических</t>
    </r>
    <r>
      <rPr>
        <sz val="10"/>
        <color indexed="8"/>
        <rFont val="Times New Roman"/>
        <family val="1"/>
        <charset val="204"/>
      </rPr>
      <t xml:space="preserve"> реактивов</t>
    </r>
  </si>
  <si>
    <t>Комплект справочно-инструктивных стенных таблиц по химии</t>
  </si>
  <si>
    <t>Портреты ученых химиков</t>
  </si>
  <si>
    <t>W-1(ch)</t>
  </si>
  <si>
    <t>W-2(ch)</t>
  </si>
  <si>
    <r>
      <t>Шкаф металлический для</t>
    </r>
    <r>
      <rPr>
        <sz val="10"/>
        <color indexed="8"/>
        <rFont val="Times New Roman"/>
        <family val="1"/>
        <charset val="204"/>
      </rPr>
      <t xml:space="preserve"> хранения химических реактивов</t>
    </r>
  </si>
  <si>
    <r>
      <t>Доска аудиторная</t>
    </r>
    <r>
      <rPr>
        <sz val="10"/>
        <color indexed="8"/>
        <rFont val="Times New Roman"/>
        <family val="1"/>
        <charset val="204"/>
      </rPr>
      <t xml:space="preserve"> настенная трехэлементная</t>
    </r>
  </si>
  <si>
    <t>Доска аудиторная настенная трехэлементная</t>
  </si>
  <si>
    <t>Итого:</t>
  </si>
  <si>
    <t>Шкаф комбинированный для кабинета Биологии</t>
  </si>
  <si>
    <t>18.6</t>
  </si>
  <si>
    <t>18.5</t>
  </si>
  <si>
    <t>18.4</t>
  </si>
  <si>
    <t>18.3</t>
  </si>
  <si>
    <t>18.2</t>
  </si>
  <si>
    <r>
      <t>18. Комплект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специализированной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лабораторной мебели:</t>
    </r>
  </si>
  <si>
    <t>17.1</t>
  </si>
  <si>
    <t>17. Экранно-звуковые пособия</t>
  </si>
  <si>
    <r>
      <t>Портреты ученых</t>
    </r>
    <r>
      <rPr>
        <sz val="10"/>
        <color indexed="8"/>
        <rFont val="Times New Roman"/>
        <family val="1"/>
        <charset val="204"/>
      </rPr>
      <t xml:space="preserve"> биологов</t>
    </r>
  </si>
  <si>
    <t>16. Печатные пособия:</t>
  </si>
  <si>
    <r>
      <t>15. Набор химической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посуды и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принадлежностей для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лабораторных работ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 биологии</t>
    </r>
  </si>
  <si>
    <t>Набор химической посуды и принадлежностей по биологии для демонстрационных работ (КДОБУ)</t>
  </si>
  <si>
    <r>
      <t>14. Набор химической</t>
    </r>
    <r>
      <rPr>
        <b/>
        <sz val="10"/>
        <color indexed="8"/>
        <rFont val="Times New Roman"/>
        <family val="1"/>
        <charset val="204"/>
      </rPr>
      <t xml:space="preserve"> посуды и принадлежностей по биологии для демонстрационных работ</t>
    </r>
  </si>
  <si>
    <t>Микроскоп с электроподсветкой</t>
  </si>
  <si>
    <t>ys01</t>
  </si>
  <si>
    <t>13.4</t>
  </si>
  <si>
    <t>Бинокль</t>
  </si>
  <si>
    <t>Лупа ручная</t>
  </si>
  <si>
    <t>13. Приборы оптические:</t>
  </si>
  <si>
    <t>Суслик (или крыса)</t>
  </si>
  <si>
    <t>Кролик</t>
  </si>
  <si>
    <t>Карп</t>
  </si>
  <si>
    <t>Птица</t>
  </si>
  <si>
    <t>12. Чучела:</t>
  </si>
  <si>
    <t>Скелет человека на штативе 170см</t>
  </si>
  <si>
    <t>Скелет лягушки</t>
  </si>
  <si>
    <t>Скелет голубя</t>
  </si>
  <si>
    <t>Скелет кролика</t>
  </si>
  <si>
    <r>
      <t>11. Модели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остеологические:</t>
    </r>
  </si>
  <si>
    <t>HMA-8</t>
  </si>
  <si>
    <t>HMA-7</t>
  </si>
  <si>
    <t>10.17</t>
  </si>
  <si>
    <t>HMA-6</t>
  </si>
  <si>
    <t>10.16</t>
  </si>
  <si>
    <t>HMA-5</t>
  </si>
  <si>
    <t>10.15</t>
  </si>
  <si>
    <t>HMA-4</t>
  </si>
  <si>
    <t>10.14</t>
  </si>
  <si>
    <t>10.13</t>
  </si>
  <si>
    <t>10.12</t>
  </si>
  <si>
    <t>HMA-3</t>
  </si>
  <si>
    <t>10.11</t>
  </si>
  <si>
    <t>10.10</t>
  </si>
  <si>
    <t>10.9</t>
  </si>
  <si>
    <t>10.8</t>
  </si>
  <si>
    <t>Роль ядра в регуляции и развития организма</t>
  </si>
  <si>
    <t>HMA-2</t>
  </si>
  <si>
    <t>10.7</t>
  </si>
  <si>
    <t>10.6</t>
  </si>
  <si>
    <r>
      <t>Наследование</t>
    </r>
    <r>
      <rPr>
        <sz val="10"/>
        <color indexed="8"/>
        <rFont val="Times New Roman"/>
        <family val="1"/>
        <charset val="204"/>
      </rPr>
      <t xml:space="preserve"> резус-фактора</t>
    </r>
  </si>
  <si>
    <t>10.5</t>
  </si>
  <si>
    <r>
      <t>Моногибридное</t>
    </r>
    <r>
      <rPr>
        <sz val="10"/>
        <color indexed="8"/>
        <rFont val="Times New Roman"/>
        <family val="1"/>
        <charset val="204"/>
      </rPr>
      <t xml:space="preserve"> скрещивание</t>
    </r>
  </si>
  <si>
    <t>Дигибридное скрещивание</t>
  </si>
  <si>
    <t>Генетика групп крови</t>
  </si>
  <si>
    <t>Биосинтез белка</t>
  </si>
  <si>
    <t>10. Модели-аппликации:</t>
  </si>
  <si>
    <t>Фрукты</t>
  </si>
  <si>
    <t>Овощи</t>
  </si>
  <si>
    <t>Плодовые тела съедобных и ядовитых грибов</t>
  </si>
  <si>
    <t>9. Муляжи:</t>
  </si>
  <si>
    <t>Цветок тюльпана</t>
  </si>
  <si>
    <t>8.40</t>
  </si>
  <si>
    <r>
      <t>Модель цветка</t>
    </r>
    <r>
      <rPr>
        <sz val="10"/>
        <color indexed="8"/>
        <rFont val="Times New Roman"/>
        <family val="1"/>
        <charset val="204"/>
      </rPr>
      <t xml:space="preserve"> двудольных растений</t>
    </r>
  </si>
  <si>
    <t>8.39</t>
  </si>
  <si>
    <t>Цветок пшеницы</t>
  </si>
  <si>
    <t>8.38</t>
  </si>
  <si>
    <t>Цветок персика</t>
  </si>
  <si>
    <t>8.37</t>
  </si>
  <si>
    <t>Цветок картофеля</t>
  </si>
  <si>
    <t>8.36</t>
  </si>
  <si>
    <t>Цветок капусты</t>
  </si>
  <si>
    <t>8.35</t>
  </si>
  <si>
    <t>Цветок гороха</t>
  </si>
  <si>
    <t>8.34</t>
  </si>
  <si>
    <r>
      <t>Модель инфузории</t>
    </r>
    <r>
      <rPr>
        <sz val="10"/>
        <color indexed="8"/>
        <rFont val="Times New Roman"/>
        <family val="1"/>
        <charset val="204"/>
      </rPr>
      <t xml:space="preserve"> парамеции</t>
    </r>
  </si>
  <si>
    <t>8.33</t>
  </si>
  <si>
    <t>Модель строения стебля двудольного растения</t>
  </si>
  <si>
    <t>8.32</t>
  </si>
  <si>
    <t>Модель строения листа</t>
  </si>
  <si>
    <t>8.31</t>
  </si>
  <si>
    <t>Модель "Растительная клетка"</t>
  </si>
  <si>
    <t>8.30</t>
  </si>
  <si>
    <t xml:space="preserve">Демонстрационная модель строения корня </t>
  </si>
  <si>
    <t>8.29</t>
  </si>
  <si>
    <r>
      <t>Модель строения</t>
    </r>
    <r>
      <rPr>
        <sz val="10"/>
        <color indexed="8"/>
        <rFont val="Times New Roman"/>
        <family val="1"/>
        <charset val="204"/>
      </rPr>
      <t xml:space="preserve"> животной клеточной оболочки</t>
    </r>
  </si>
  <si>
    <t>8.28</t>
  </si>
  <si>
    <t>Модель механизма растительной и животной клетки увеличенная (6 ч.)</t>
  </si>
  <si>
    <t>8.27</t>
  </si>
  <si>
    <t>Демонстрационная объемная модель гидры  из пластмассы</t>
  </si>
  <si>
    <t>8.25</t>
  </si>
  <si>
    <t>Лимфатический узел увелич.</t>
  </si>
  <si>
    <t>8.24</t>
  </si>
  <si>
    <t>Модель стопы</t>
  </si>
  <si>
    <t>8.23</t>
  </si>
  <si>
    <t>Строение кожи</t>
  </si>
  <si>
    <t>8.22</t>
  </si>
  <si>
    <t>Модель РНК</t>
  </si>
  <si>
    <t>8.21</t>
  </si>
  <si>
    <t>Модель ДНК структурная</t>
  </si>
  <si>
    <t>8.20</t>
  </si>
  <si>
    <r>
      <t>Модель деления клетки:</t>
    </r>
    <r>
      <rPr>
        <sz val="10"/>
        <color indexed="8"/>
        <rFont val="Times New Roman"/>
        <family val="1"/>
        <charset val="204"/>
      </rPr>
      <t xml:space="preserve"> митоз и мейоз</t>
    </r>
  </si>
  <si>
    <t>ys11222</t>
  </si>
  <si>
    <t>8.19</t>
  </si>
  <si>
    <t>Развитие зародыша человека</t>
  </si>
  <si>
    <t>8.18</t>
  </si>
  <si>
    <t>8.17</t>
  </si>
  <si>
    <t>Торс человека разборный 42 см пластиковый</t>
  </si>
  <si>
    <t>8.16</t>
  </si>
  <si>
    <t>Модель нейрона</t>
  </si>
  <si>
    <t>8.15</t>
  </si>
  <si>
    <t>Модель спинного мозга</t>
  </si>
  <si>
    <t>8.14</t>
  </si>
  <si>
    <t>Печень в разрезе</t>
  </si>
  <si>
    <t>Почка в разрезе</t>
  </si>
  <si>
    <t>Модель мочеполовой системы мужская</t>
  </si>
  <si>
    <t>модель кишечных ворсинок</t>
  </si>
  <si>
    <t>Дем.мод. "Желудок в разрезе" пласт.</t>
  </si>
  <si>
    <t>Ухо</t>
  </si>
  <si>
    <t>Нос в разрезе на подставке</t>
  </si>
  <si>
    <t>Глаз  человека</t>
  </si>
  <si>
    <r>
      <t>Модель головы с мышцами</t>
    </r>
    <r>
      <rPr>
        <sz val="10"/>
        <color indexed="8"/>
        <rFont val="Times New Roman"/>
        <family val="1"/>
        <charset val="204"/>
      </rPr>
      <t xml:space="preserve"> в разрезе</t>
    </r>
  </si>
  <si>
    <t>Гигиена зубов</t>
  </si>
  <si>
    <t>8. Модели объемные:</t>
  </si>
  <si>
    <t>Бычий цепень</t>
  </si>
  <si>
    <t>Развитие жука</t>
  </si>
  <si>
    <t>HWP-1</t>
  </si>
  <si>
    <t>7. Влажные препараты:</t>
  </si>
  <si>
    <t>Набор микропрепаратов по общей биологии</t>
  </si>
  <si>
    <t>Набор микропрепаратов по анатомии, физиологии, гигиене человека</t>
  </si>
  <si>
    <t>Набор микропрепаратов по зоологии</t>
  </si>
  <si>
    <t>Набор микропрепаратов по ботанике</t>
  </si>
  <si>
    <t>6. Микропрепараты:</t>
  </si>
  <si>
    <t>Хлопок и продукты его переработки</t>
  </si>
  <si>
    <t>HK-1</t>
  </si>
  <si>
    <t>Развитие саранчи</t>
  </si>
  <si>
    <t>Развитие насекомых с полным превращением. Шелкопряд тутовых</t>
  </si>
  <si>
    <t>Пчела медоносная</t>
  </si>
  <si>
    <t>Представители отрядов насекомых (на примере вредителей)</t>
  </si>
  <si>
    <r>
      <t>Коллекция «Шишки,</t>
    </r>
    <r>
      <rPr>
        <sz val="10"/>
        <color indexed="8"/>
        <rFont val="Times New Roman"/>
        <family val="1"/>
        <charset val="204"/>
      </rPr>
      <t xml:space="preserve"> плоды, семена деревьев и кустарников»</t>
    </r>
  </si>
  <si>
    <t>Коллекция семян и плодов</t>
  </si>
  <si>
    <r>
      <t>Коллекция «Раковины</t>
    </r>
    <r>
      <rPr>
        <sz val="10"/>
        <color indexed="8"/>
        <rFont val="Times New Roman"/>
        <family val="1"/>
        <charset val="204"/>
      </rPr>
      <t xml:space="preserve"> моллюсков»</t>
    </r>
  </si>
  <si>
    <t>Морское дно</t>
  </si>
  <si>
    <t>Голосеменные растения</t>
  </si>
  <si>
    <t>5. Коллекции:</t>
  </si>
  <si>
    <t>4. Гербарий:</t>
  </si>
  <si>
    <r>
      <t>3. Приборы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демонстрационные и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общего назначения:</t>
    </r>
  </si>
  <si>
    <r>
      <t>Датчик измерения</t>
    </r>
    <r>
      <rPr>
        <sz val="10"/>
        <color indexed="8"/>
        <rFont val="Times New Roman"/>
        <family val="1"/>
        <charset val="204"/>
      </rPr>
      <t xml:space="preserve"> частоты сердечных сокращений</t>
    </r>
  </si>
  <si>
    <t>ENEXRT-A298</t>
  </si>
  <si>
    <t xml:space="preserve">Кабинет биологии </t>
  </si>
  <si>
    <t>Шкаф комбинированный</t>
  </si>
  <si>
    <t>Лингафонный кабинет на базе "Диалог-М "</t>
  </si>
  <si>
    <t>Стол  ученический</t>
  </si>
  <si>
    <t>Стул ученический</t>
  </si>
  <si>
    <t>Стол преподавателя компьютерный</t>
  </si>
  <si>
    <t>10089</t>
  </si>
  <si>
    <t>Кристаллическая решетка углекислого газа и поваренной соли</t>
  </si>
  <si>
    <t>3070, ys3069</t>
  </si>
  <si>
    <t>2036</t>
  </si>
  <si>
    <t>Демонстрационный комплект по электричеству</t>
  </si>
  <si>
    <t>124</t>
  </si>
  <si>
    <t>Насос воздушный ручной</t>
  </si>
  <si>
    <t>7.11</t>
  </si>
  <si>
    <t>729</t>
  </si>
  <si>
    <t>Прибор для определения точки росы</t>
  </si>
  <si>
    <t>Гигрометр психрометрический</t>
  </si>
  <si>
    <t>32</t>
  </si>
  <si>
    <t>1117</t>
  </si>
  <si>
    <t>126</t>
  </si>
  <si>
    <t>Лабораторный комплект по механике</t>
  </si>
  <si>
    <t>14.12</t>
  </si>
  <si>
    <t>55</t>
  </si>
  <si>
    <t>Лабораторный набор "Магнетизм."</t>
  </si>
  <si>
    <t>8.41</t>
  </si>
  <si>
    <t>Тренажер "Имитатор ранений"</t>
  </si>
  <si>
    <t>Стол ученический одноместный</t>
  </si>
  <si>
    <t>1. Интерактивные и технические средства обучения для преподавателя:</t>
  </si>
  <si>
    <t>2.Оборудование для ученика:</t>
  </si>
  <si>
    <t>3. Мебель:</t>
  </si>
  <si>
    <t>Монитор LED 21,5", 250 кд/м2</t>
  </si>
  <si>
    <t>Сетевой фильтр 6роз, 3м.</t>
  </si>
  <si>
    <t>Web-камера HP, 1280х720р</t>
  </si>
  <si>
    <t xml:space="preserve">Скелет костистой рыбы </t>
  </si>
  <si>
    <t xml:space="preserve">Модель-аппликация "Гаметогенез у животных"      </t>
  </si>
  <si>
    <t xml:space="preserve">Модель-аппликация "Перекрест хромосом" </t>
  </si>
  <si>
    <t>Модель-аппликация "Классификация растений и животных"</t>
  </si>
  <si>
    <t>Модель-аппликация "Размножение и развитие хордовых"</t>
  </si>
  <si>
    <t>Модель-аппликация "Цикл развития аскариды"</t>
  </si>
  <si>
    <t xml:space="preserve">Модель-аппликация "Жизненный цикл вируса"            </t>
  </si>
  <si>
    <t>Влажный препарат "Внутреннее строение лягушки"</t>
  </si>
  <si>
    <t>Влажный препарат "Внутреннее строение крысы"</t>
  </si>
  <si>
    <t>Влажный препарат "Внутреннее строение рыбы"</t>
  </si>
  <si>
    <t>Влажный препарат "Гадюка"</t>
  </si>
  <si>
    <t xml:space="preserve">Влажный препарат "Речной рак" </t>
  </si>
  <si>
    <t>Влажный препарат "Развитие лягушки"</t>
  </si>
  <si>
    <t xml:space="preserve">Влажный препарат "Внутреннее строение птицы" </t>
  </si>
  <si>
    <t>Столик подъемно-поворотный с 2-мя плоскостями</t>
  </si>
  <si>
    <t>Влажный  препарат  "Развитие костистой рыбы"</t>
  </si>
  <si>
    <t>Модель-аппликация "Эволюция животных"</t>
  </si>
  <si>
    <t xml:space="preserve">Модель-аппликация "Эволюция растений" </t>
  </si>
  <si>
    <t>Модель-аппликация "Агроценоз"</t>
  </si>
  <si>
    <t>Модель-аппликация "Растительные ткани"</t>
  </si>
  <si>
    <t>Модель-аппликация "Типичные биоценозы"</t>
  </si>
  <si>
    <t>Модель-аппликация "Цикл развития бычьего цепня"</t>
  </si>
  <si>
    <t>Кабинет Истории</t>
  </si>
  <si>
    <t>2.Демонстрационные печатные материалы на русском языке:</t>
  </si>
  <si>
    <t>Комплект карт по истории Казахстана "Древнии Казахстан"</t>
  </si>
  <si>
    <t>Комплект карт по истории Казахстана "Казахстан в новое время"</t>
  </si>
  <si>
    <t>Комплект карт по истории Казахстана "Казахстан в новойшее время"</t>
  </si>
  <si>
    <t>Комплект карт по истории Казахстана "Средневековый Казахстан"</t>
  </si>
  <si>
    <t>Плакаты "Всемирная история" (обобщающие таб.) (68х98 см, 5шт., картон)</t>
  </si>
  <si>
    <t>Плакаты "История Древнего мира" (ф.А1, 10 шт., на рус.яз., глянц., лам.(припресс)</t>
  </si>
  <si>
    <t>Плакаты "История средних веков" (ф.А1, 11 шт., на рус.яз., глянц., лам.(припресс)</t>
  </si>
  <si>
    <t>Плакаты "Новейшая история" (ф.А1, 19 шт., на рус.яз., глянц., лам.)</t>
  </si>
  <si>
    <t>Плакаты "Новая история" (ф.А1, 20 шт., на рус.яз., глянц., лам.)</t>
  </si>
  <si>
    <t>3. Портреты:</t>
  </si>
  <si>
    <t>Д.23.1</t>
  </si>
  <si>
    <t>Портреты "Ел басшылары" (ф.А3, 19 шт., на каз.яз., глянц.)</t>
  </si>
  <si>
    <t>Д.23.2</t>
  </si>
  <si>
    <t>Портреты "Қазақ батырлары" (ф.А3, 18 шт., на каз.яз., глянц.)</t>
  </si>
  <si>
    <t>Д.23.3</t>
  </si>
  <si>
    <t xml:space="preserve">Портреты «Қазақ хандары» (ф.А3, 16шт.)  </t>
  </si>
  <si>
    <t>Д.23.4</t>
  </si>
  <si>
    <t>Портреты "Қазақ билері" (ф.А3, 3 шт.)</t>
  </si>
  <si>
    <t>Д.23.5</t>
  </si>
  <si>
    <t>Портреты "Мемлекет қайраткерлері" (ф.А3, 19 шт., на каз.яз., глянц.)</t>
  </si>
  <si>
    <t>Д.23.6</t>
  </si>
  <si>
    <t>Портреты "Тарих кабинетіне арналған портреттер жинағы" (ф.А3, 16 шт.)</t>
  </si>
  <si>
    <t>Д.23.7</t>
  </si>
  <si>
    <t>Портреты "ҰОС жылдарындағы халық қаһармандары" (ф.А3, 17  шт.)</t>
  </si>
  <si>
    <t>Д.23.8</t>
  </si>
  <si>
    <t xml:space="preserve">Портреты для кабинета истории (ф.А3, 10 шт.) </t>
  </si>
  <si>
    <t>4. Карты:</t>
  </si>
  <si>
    <t>Д.24.1</t>
  </si>
  <si>
    <t>Карта "Древ.Восток IV-Iтыс.до н.э./Завоевания Македонского" (140х100 см, 2-стор., лам.)</t>
  </si>
  <si>
    <t>Д.24.2</t>
  </si>
  <si>
    <t xml:space="preserve">Карта Индия и Китай в средние века глянцевое 1-стороннее лам. (83х104см.) </t>
  </si>
  <si>
    <t>Д.24.3</t>
  </si>
  <si>
    <t>Карта "Великое переселение народов. Гибель Западной Римской империи." (70х100 см, картон)</t>
  </si>
  <si>
    <t>Д.24.4</t>
  </si>
  <si>
    <t>Карта "Великая Отечественная война (22 июня 1941-декабрь 1943 гг.)" (100х140 см, картон)</t>
  </si>
  <si>
    <t>Д.24.5</t>
  </si>
  <si>
    <t>Карта "Гражданская война в США (1861-1865 гг.)" (70х100 см, картон)</t>
  </si>
  <si>
    <t>Д.24.6</t>
  </si>
  <si>
    <t>Карта "Гражданская война в России" (100х140 см, мат.)</t>
  </si>
  <si>
    <t>Д.24.7</t>
  </si>
  <si>
    <t>Д.24.8</t>
  </si>
  <si>
    <t>Карта "Древняя Греция в V-IV вв. до н.э." (70х100 см, картон)</t>
  </si>
  <si>
    <t>Д.24.9</t>
  </si>
  <si>
    <t>Карта "Древний Египет и Междуречье в IV-II тыс. до н.э." (70х100 см, картон)</t>
  </si>
  <si>
    <t>Д.24.10</t>
  </si>
  <si>
    <t>Карта "Объединение Германии. Объединение Италии" (100х140 см, мат.)</t>
  </si>
  <si>
    <t>Д.24.11</t>
  </si>
  <si>
    <t>Карта "Индия и Китай в древности" (70х100 см, картон)</t>
  </si>
  <si>
    <t>Д.24.12</t>
  </si>
  <si>
    <t>Карта "Крестовые   походы  XI-XIII вв."  (70х100 см, мат.)</t>
  </si>
  <si>
    <t>4.13</t>
  </si>
  <si>
    <t>Д.24.13</t>
  </si>
  <si>
    <t>Карта "Монгольские завоевания в XIIIв."(100х140см, лам.)</t>
  </si>
  <si>
    <t>4.14</t>
  </si>
  <si>
    <t>Д.24.14</t>
  </si>
  <si>
    <t>Карта "Мир в начале 70-х годов XIX в." (140х100 см, мат.)</t>
  </si>
  <si>
    <t>4.15</t>
  </si>
  <si>
    <t>Д.24.15</t>
  </si>
  <si>
    <t>Карта "Индия и Китай в VII-XII вв." (70х100 см, картон)</t>
  </si>
  <si>
    <t>4.16</t>
  </si>
  <si>
    <t>Д.24.16</t>
  </si>
  <si>
    <t>Карта "Отечественная война 1812г. и заграничный поход русской армии в 1813-1814гг." (70х100 см, картон)</t>
  </si>
  <si>
    <t>4.17</t>
  </si>
  <si>
    <t>Д.24.17</t>
  </si>
  <si>
    <t>Карта "Первая мировая война 1914-1918гг.  Военные действия в Европе и на Кавказе" (100х140 см, картон)</t>
  </si>
  <si>
    <t>4.18</t>
  </si>
  <si>
    <t>Д.24.18</t>
  </si>
  <si>
    <t>Карта "Советский Союз в 1950-х-середине 80 гг." (100х140 см, картон)</t>
  </si>
  <si>
    <t>4.19</t>
  </si>
  <si>
    <t>Д.24.19</t>
  </si>
  <si>
    <t>Карта "Советский Союз в 1985-1991 гг. Распад СССР" (100х140 см, картон)</t>
  </si>
  <si>
    <t>4.20</t>
  </si>
  <si>
    <t>Д.24.20</t>
  </si>
  <si>
    <t>Карта "Социально-экономическое развитие СССР в 1920-х-1930-х гг." (100х140 см, картон)</t>
  </si>
  <si>
    <t>4.21</t>
  </si>
  <si>
    <t>Д.24.21</t>
  </si>
  <si>
    <t>Карта "Союз Советских Социалистических Республик в 1922-1939гг." (100х140 см, картон)</t>
  </si>
  <si>
    <t>5. Демонстрационные печатные материалы на казахском языке</t>
  </si>
  <si>
    <t>5.1.</t>
  </si>
  <si>
    <t>М.23.1</t>
  </si>
  <si>
    <t>Папка-комплект "Қазақ халқының қару-жарақтары"  (ф.А3, 22 шт., на каз.яз., глянц.)</t>
  </si>
  <si>
    <t>5.2.</t>
  </si>
  <si>
    <t>М.23.2</t>
  </si>
  <si>
    <t>Папка-комплект  "Қазақ жеріндегі кесенелер" (ф.А4, 14 шт., на каз.яз.)</t>
  </si>
  <si>
    <t>5.3.</t>
  </si>
  <si>
    <t>М.23.3</t>
  </si>
  <si>
    <t xml:space="preserve">Плакаты  "Қазақстан тарихы ХVIII-ХХI ғ." (ф.А1, 24 шт., глянц.)                                            </t>
  </si>
  <si>
    <t>5.4.</t>
  </si>
  <si>
    <t>М.23.4</t>
  </si>
  <si>
    <t xml:space="preserve">Плакаты "Қазақстан тарихы ХVIII ғасырға дейін" (ф.А1, 28 шт., глянц.)                                            </t>
  </si>
  <si>
    <t>6. Комплект специализированной мебели:</t>
  </si>
  <si>
    <t xml:space="preserve">Итого </t>
  </si>
  <si>
    <t xml:space="preserve">Кабинет географии </t>
  </si>
  <si>
    <t>2. Модели:</t>
  </si>
  <si>
    <t>Теллурий (Модель "Солнце-Земля-Луна") с электроприводом</t>
  </si>
  <si>
    <t>Глобус физический Земли (лабораторный) М 1:50 млн.</t>
  </si>
  <si>
    <t>Глобус Земли 32 см политический</t>
  </si>
  <si>
    <t>Модель ширины и долготы</t>
  </si>
  <si>
    <t>3.Натуральные коллекции:</t>
  </si>
  <si>
    <t>Лен и продукты его переработки</t>
  </si>
  <si>
    <t xml:space="preserve">Шерсть и продукты его переработки </t>
  </si>
  <si>
    <t xml:space="preserve">Шелк и продукты его переработки </t>
  </si>
  <si>
    <t>Коллекция горных пород и минералов</t>
  </si>
  <si>
    <t>Коллекция основных видов промышленного сырья</t>
  </si>
  <si>
    <t xml:space="preserve">Коллекция полезных ископаемых различных типов </t>
  </si>
  <si>
    <t>Коллекция почвы и ее состав</t>
  </si>
  <si>
    <t>Гранит и его составные части</t>
  </si>
  <si>
    <t>Известняки</t>
  </si>
  <si>
    <t>Кальцит в природе</t>
  </si>
  <si>
    <t xml:space="preserve">Кварц в природе </t>
  </si>
  <si>
    <t>Кристаллы</t>
  </si>
  <si>
    <t xml:space="preserve">Минеральные удобрения </t>
  </si>
  <si>
    <t>4.Приборы, инструменты:</t>
  </si>
  <si>
    <t xml:space="preserve">Компас ученический </t>
  </si>
  <si>
    <t>Наборы раздаточныз образцов к коллекции полезных ископаемых</t>
  </si>
  <si>
    <t>5. Карты:</t>
  </si>
  <si>
    <t>Карта физическая "Азия" (70х100 см, мат.)</t>
  </si>
  <si>
    <t>Карта физическая Казахстана 1200х1380 1:2500000</t>
  </si>
  <si>
    <t>6. Печатные пособия:</t>
  </si>
  <si>
    <t>Портреты "География кабинетіне арналған" (ф.А3,  15 шт., на каз.яз.) без рамы</t>
  </si>
  <si>
    <t>7. Электронные учебники</t>
  </si>
  <si>
    <t>Комплект электронных учебников на русском и казахском языках</t>
  </si>
  <si>
    <t>8. Комплект мебели для кабинета географии:</t>
  </si>
  <si>
    <t>2. Комплект компьютерных измерительных датчиков по биологии:</t>
  </si>
  <si>
    <t>MFP-1</t>
  </si>
  <si>
    <t>Маршрутизатор TP-Link TL-WR940N</t>
  </si>
  <si>
    <t>Wifi-1</t>
  </si>
  <si>
    <t>2.Лингафонное оборудование:</t>
  </si>
  <si>
    <t>Лингафонный комплект "Диалог-М 16+1"</t>
  </si>
  <si>
    <t>DM-1</t>
  </si>
  <si>
    <t>3. Мебель для Лигафонного кабинета:</t>
  </si>
  <si>
    <t>КИС/СЛИ1</t>
  </si>
  <si>
    <t>КИС/СПИ1</t>
  </si>
  <si>
    <t>СТЛ.01ст</t>
  </si>
  <si>
    <t>Комплект электроснабжения кабинета</t>
  </si>
  <si>
    <t>Программное обеспечение для лингафонного кабинетам "Байтерек"</t>
  </si>
  <si>
    <t>LMK-B</t>
  </si>
  <si>
    <t xml:space="preserve">СТО1.01кр </t>
  </si>
  <si>
    <t>Стол ученический</t>
  </si>
  <si>
    <t>3.15</t>
  </si>
  <si>
    <t>5.11</t>
  </si>
  <si>
    <t>5.12</t>
  </si>
  <si>
    <t>5.13</t>
  </si>
  <si>
    <t>5.14</t>
  </si>
  <si>
    <t>Станция для промывки глаз</t>
  </si>
  <si>
    <t>2.Демонстрационные модели</t>
  </si>
  <si>
    <t>Комплект инструментов классных (циркуль,транспортир, угольники, линейка-2х вид., пластик., 105х55 см)</t>
  </si>
  <si>
    <t xml:space="preserve">Модель единицы обьема (28 деталей. белый с красным) </t>
  </si>
  <si>
    <t>Набор "Геометрические тела"  (10 шт.)</t>
  </si>
  <si>
    <t>Портреты математиков (ф.А3, 27 шт., на каз.яз.)</t>
  </si>
  <si>
    <t>Плакаты "Алгебра.Геометрия. 10-11 сынып" (ф.А1, 19 шт., на каз.яз., глянц.)</t>
  </si>
  <si>
    <t>Плакаты "Математика 5-6-7 сынып" (ф.А1, 25 шт., на каз.яз., глянц.)</t>
  </si>
  <si>
    <t>Плакаты "Математика 7-11сынып" (ф.А1, 18 шт., на каз.яз., глянц.)</t>
  </si>
  <si>
    <t>Плакаты "Алгебра.Геометрия. 10-11 классы" (ф.А1, 19 шт., на рус.яз., глянц.)</t>
  </si>
  <si>
    <t xml:space="preserve">Плакаты "Математика. 7-11 классы" (ф.А1, 18 шт., на рус.яз., глянц., лам.) </t>
  </si>
  <si>
    <t xml:space="preserve">Таблицы "Геометрия 7 класс" (68х98 см, 14 шт., картон) </t>
  </si>
  <si>
    <t xml:space="preserve">Таблицы "Геометрия 8 класс" (68х98, 15 шт., картон) </t>
  </si>
  <si>
    <t>Таблицы "Геометрия 9 класс" (68х98 см, 13 шт., картон)</t>
  </si>
  <si>
    <t xml:space="preserve">Таблицы "Математика 5 класс" (68х98 см, 18 шт., картон) </t>
  </si>
  <si>
    <t xml:space="preserve">Таблицы "Математика 6 класс"  (68х98 см, 12 шт., картон) </t>
  </si>
  <si>
    <t xml:space="preserve">4. Демонстрационные печатные материалы </t>
  </si>
  <si>
    <t>5. Электронные учебники</t>
  </si>
  <si>
    <t>Кабинет Математики</t>
  </si>
  <si>
    <t>Кабинет Самопознание</t>
  </si>
  <si>
    <t>2.Комбинированные наглядные пособия</t>
  </si>
  <si>
    <t xml:space="preserve">Моя безопасная дорога (СD-диск + демонстрационный и игровой материал, карточки, постеры)                                                                                            </t>
  </si>
  <si>
    <t xml:space="preserve">Страна здоровья  (СD-диск + демонстрационный и игровой материал, карточки, постеры)                                                                 </t>
  </si>
  <si>
    <t>3. Учебные таблицы, плакаты и карты</t>
  </si>
  <si>
    <t>Карта "Мир в руках ребёнка (обитатели Земли)" (21х30 см, складная)</t>
  </si>
  <si>
    <t>Карта "Мира для детей"(117х80см., лам., глянц.)</t>
  </si>
  <si>
    <t>Плакаты "Познание мира 1-4 кл." (ф.А2, 13 шт., на рус. яз., глянц.,  лам.)</t>
  </si>
  <si>
    <t>Папка-комплект "Жанұя-Семья" (ф.А5, 19 шт., на каз.и на русск.яз., глянц.)</t>
  </si>
  <si>
    <t xml:space="preserve">Таблицы "Дүниетану 1-2 сынып" (ф.А1, 10 шт., на каз.яз.,   лам.) </t>
  </si>
  <si>
    <t xml:space="preserve">Таблицы "Дүниетану 3 сынып" (ф.А1, 10 шт., на каз.яз.,   лам.) </t>
  </si>
  <si>
    <t xml:space="preserve">Таблицы "Дүниетану 4 сынып" (ф.А1, 8 шт., на каз.яз.,   лам.) </t>
  </si>
  <si>
    <t>Кабинет труда мальчики</t>
  </si>
  <si>
    <t>Аптечка</t>
  </si>
  <si>
    <t>Стол для учителя</t>
  </si>
  <si>
    <t xml:space="preserve">Столы ученические </t>
  </si>
  <si>
    <t>Стул для учителя</t>
  </si>
  <si>
    <t>Столярные соединения</t>
  </si>
  <si>
    <t>Виды отделки поверхностей деталей</t>
  </si>
  <si>
    <t>Обработка металла</t>
  </si>
  <si>
    <t>Заземление и защитные меры электробезопасности</t>
  </si>
  <si>
    <t>Технология изготовления изделий в школьных мастерских (работа по металлу и древесины)</t>
  </si>
  <si>
    <t>Древесина и ее свойства</t>
  </si>
  <si>
    <t xml:space="preserve">Ключ </t>
  </si>
  <si>
    <t xml:space="preserve">Молоток </t>
  </si>
  <si>
    <t xml:space="preserve">Набор напильников школьных </t>
  </si>
  <si>
    <t>Набор инструментов школьный</t>
  </si>
  <si>
    <t xml:space="preserve">Очки </t>
  </si>
  <si>
    <t xml:space="preserve">Тиски </t>
  </si>
  <si>
    <t xml:space="preserve">Набор контрольно-измерительных и разметочных инструментов школьный: </t>
  </si>
  <si>
    <t>Настольно сверлильный станок</t>
  </si>
  <si>
    <t xml:space="preserve">Настольно токарный станок, школьный </t>
  </si>
  <si>
    <t>Универсальный фрезерный станок</t>
  </si>
  <si>
    <t>Станок токарный по дереву</t>
  </si>
  <si>
    <t xml:space="preserve">Станок деревообрабатывающий настольный </t>
  </si>
  <si>
    <t>Прибор для выжигания</t>
  </si>
  <si>
    <t>4. Электронные учебники</t>
  </si>
  <si>
    <t>5. Комплект специализированной мебели:</t>
  </si>
  <si>
    <t>Верстак слесарный</t>
  </si>
  <si>
    <t>Верстак столярный</t>
  </si>
  <si>
    <t>Дрель электрическая</t>
  </si>
  <si>
    <t>PTB-16B/230</t>
  </si>
  <si>
    <t>SM-250E</t>
  </si>
  <si>
    <t>SF-40/1500</t>
  </si>
  <si>
    <t xml:space="preserve"> DSO-1000</t>
  </si>
  <si>
    <t>Кухонный гарнитур</t>
  </si>
  <si>
    <t>Плиты электрические</t>
  </si>
  <si>
    <t>Вытяжка</t>
  </si>
  <si>
    <t>Кухонная посуда</t>
  </si>
  <si>
    <t>Столовая посуда</t>
  </si>
  <si>
    <t>Столовые приборы</t>
  </si>
  <si>
    <t>Холодильник</t>
  </si>
  <si>
    <t xml:space="preserve">Миксер </t>
  </si>
  <si>
    <t xml:space="preserve">Чайник </t>
  </si>
  <si>
    <t>Микроволновые печи</t>
  </si>
  <si>
    <t xml:space="preserve">Швейные машины </t>
  </si>
  <si>
    <t xml:space="preserve">Стол раскроечный </t>
  </si>
  <si>
    <t>Светильник</t>
  </si>
  <si>
    <t>Доска гладильная</t>
  </si>
  <si>
    <t>Манекен</t>
  </si>
  <si>
    <t>Халат</t>
  </si>
  <si>
    <t xml:space="preserve">Утюг </t>
  </si>
  <si>
    <t xml:space="preserve">Набор игл для швейной машины </t>
  </si>
  <si>
    <t xml:space="preserve">Ножницы </t>
  </si>
  <si>
    <t xml:space="preserve">Искусственные и синтетические волокна и ткани </t>
  </si>
  <si>
    <t>Шелк и продукты его переработки</t>
  </si>
  <si>
    <t>Шерсть и продукты ее переработки</t>
  </si>
  <si>
    <t xml:space="preserve">Технология  шитья </t>
  </si>
  <si>
    <t>Влажно-тепловая обработка</t>
  </si>
  <si>
    <t xml:space="preserve">Фолий по конструированию и моделированию </t>
  </si>
  <si>
    <t>Плакаты по приготовление и оформлению блюд</t>
  </si>
  <si>
    <t xml:space="preserve">Подбор силуэта одежды </t>
  </si>
  <si>
    <t>Способы консервирования овощей и фруктов</t>
  </si>
  <si>
    <t xml:space="preserve">Технология обработки деталей одежды </t>
  </si>
  <si>
    <t>Кухонная и столовая.</t>
  </si>
  <si>
    <t xml:space="preserve">Техника безопасности </t>
  </si>
  <si>
    <t>Кабинет труда девочки</t>
  </si>
  <si>
    <t>Штатив лабораторный</t>
  </si>
  <si>
    <t>54/55</t>
  </si>
  <si>
    <t>Демонстрационный комплект по электродинамике</t>
  </si>
  <si>
    <t>14532</t>
  </si>
  <si>
    <t>Цветок василёк</t>
  </si>
  <si>
    <t>8.42</t>
  </si>
  <si>
    <t>14452</t>
  </si>
  <si>
    <t xml:space="preserve">Демонстрационный комплект по механике </t>
  </si>
  <si>
    <t>TIR</t>
  </si>
  <si>
    <t>DM-V</t>
  </si>
  <si>
    <t>Гербарий "Основные группы растений"</t>
  </si>
  <si>
    <t>Гербарий "Растительные сообщества. "</t>
  </si>
  <si>
    <t>Гербарий "Морфология растений."</t>
  </si>
  <si>
    <t>Гербарий "Закономерности изменчивости"</t>
  </si>
  <si>
    <t>Гербарий "Эволюция органического мира"</t>
  </si>
  <si>
    <t>10.18</t>
  </si>
  <si>
    <t>Комплект тележек легкоподвижных</t>
  </si>
  <si>
    <t>10798</t>
  </si>
  <si>
    <t>Насос водоструйный</t>
  </si>
  <si>
    <t>3909</t>
  </si>
  <si>
    <t>Колонка адсорбционная</t>
  </si>
  <si>
    <t>Комплект мерной посуды из пластика</t>
  </si>
  <si>
    <t>13463</t>
  </si>
  <si>
    <t>Кабинет русского языка</t>
  </si>
  <si>
    <t>Стол для преподавателя с приставкой для компьютера</t>
  </si>
  <si>
    <t>2. Государственные символы Республики Казахстан:</t>
  </si>
  <si>
    <t>Герб Республики Казахстан</t>
  </si>
  <si>
    <t>Портрет Президента Республики Казахстан</t>
  </si>
  <si>
    <t>Текст гимна Республики Казахстан на казахском и русском языках</t>
  </si>
  <si>
    <t>Флаг Республики Казахстан</t>
  </si>
  <si>
    <t>Плакаты "Русский яз. 5 кл. Синтаксис и пунктуация." (ф.А1, 11 шт.,  лам.)</t>
  </si>
  <si>
    <t>Плакаты "Русский яз. 5 кл. Морфология. Имя существительное" (ф.А1, 11 шт.,  лам.)</t>
  </si>
  <si>
    <t>Плакаты "Русский яз. 5 кл. Фонетика" (ф.А1, 7 шт.,  лам.)</t>
  </si>
  <si>
    <t>Плакаты "Русский яз. 5кл. Словообразование" (ф.А1, 10 шт.,  лам.)</t>
  </si>
  <si>
    <t>Плакаты "Русский яз. 5кл. Морфология. Глагол" (ф.А1, 12 шт.,  лам.)</t>
  </si>
  <si>
    <t>Плакаты "Русский яз. 5кл. Лексика" (ф.А1, 6 шт.,  лам.)</t>
  </si>
  <si>
    <t>Плакаты "Русский яз. 5кл. Морфология. Имя прилагательное" (ф.А1, 6 шт.,  лам.)</t>
  </si>
  <si>
    <t>Плакаты "Русский яз. 6 кл. Морфология. Местоимение" (ф.А1, 10 шт.,  лам.)</t>
  </si>
  <si>
    <t>Плакаты "Русский яз. 6 кл. Морфология. Имя числительное" (ф.А1, 7 шт.,  лам.)</t>
  </si>
  <si>
    <t>Плакаты "Русский язык. 6 кл. Морфология. Имя существительное" (ф.А1, 6 шт.,  лам.)</t>
  </si>
  <si>
    <t>Плакаты "Русский язык. 6 кл. Морфология. Имя прилагательное" (ф.А1, 6 шт.,  лам.)</t>
  </si>
  <si>
    <t>Плакаты "Русский язык. 6 кл. Орфография" (ф.А1, 8 шт.,  лам.)</t>
  </si>
  <si>
    <t>Плакаты "Русский язык. 6 кл. Словообразование. Орфография" (ф.А1, 9 шт.,  лам.)</t>
  </si>
  <si>
    <t>Плакаты "Русский яз. 7 кл.Союз как служебная часть речи" (ф.А1, 11 шт.,  лам.)</t>
  </si>
  <si>
    <t>Плакаты "Русский яз. 7кл. Причастие" (ф.А1, 14 шт.,  лам.)</t>
  </si>
  <si>
    <t>Плакаты "Русский яз. 9кл." (ф.А1, 19 шт.,  лам.)</t>
  </si>
  <si>
    <t>Плакаты "Русский яз. Для нац.шк. 5-7 кл." (ф.А1, 18 шт., на рус.яз., глянц.,  лам.)</t>
  </si>
  <si>
    <t>Плакаты "Русский яз. Для нац.шк. 8-9 кл." (ф.А1, 25 шт., на рус.яз., глянц.,  лам.)</t>
  </si>
  <si>
    <t>Плакаты "Русский яз. Для нац.шк. 10-11 кл." (ф.А1, 11 шт., на рус.яз.,  лам.)</t>
  </si>
  <si>
    <t>Плакат "Правописание суффиксов имён существительных /Обособление согласованных определений" (100х140 см, 2-стор., лам.)</t>
  </si>
  <si>
    <t>Плакат "Правописание Ь и Ъ в словах/Знаки препинания  между частями бессоюзного сложного предложения" (100х140 см, 2-стор., лам.)</t>
  </si>
  <si>
    <t xml:space="preserve">Таблицы "Опорные по русскому языку для начальных шк." (ф.А3, 56 шт., на рус.яз., глянц.) </t>
  </si>
  <si>
    <t>Таблицы "Правописание гласных в корне слова"(68х98 см, 5 шт.+32 карт., картон)</t>
  </si>
  <si>
    <t>Таблицы  "Русский язык.Причастие и деепричастие" (68х98 см, 12 шт., картон)</t>
  </si>
  <si>
    <t xml:space="preserve">Таблицы  "Русский язык.Союзы и предлоги" (68х98 см,  9 шт., картон) </t>
  </si>
  <si>
    <t xml:space="preserve">Таблицы  "Русский язык.Частицы и междометия" (68х98 см, 7 шт., картон) </t>
  </si>
  <si>
    <t>Таблицы  "Русский язык.Числительное и местоимение" (68х98 см, 14 шт., картон)</t>
  </si>
  <si>
    <t>Слайд-комплект "Развитие речи. 5 класс."</t>
  </si>
  <si>
    <t xml:space="preserve">Кабинет русской литературы </t>
  </si>
  <si>
    <t xml:space="preserve">Стенды с символами РК </t>
  </si>
  <si>
    <t xml:space="preserve">к-т </t>
  </si>
  <si>
    <t xml:space="preserve">Комплект "Теория лит-ры.Компл.табл.с метод.коммент.в папке" </t>
  </si>
  <si>
    <t xml:space="preserve">Альбом раздат.изобразительных материалов "М.Ю.Лермонтов" </t>
  </si>
  <si>
    <t xml:space="preserve">Альбом раздат.изобразительных материалов "Н.В.Гоголь" </t>
  </si>
  <si>
    <t xml:space="preserve">Наглядное пособие "Чехов А.П. и его эпоха: Портреты.Иллюстрации. Документы"  </t>
  </si>
  <si>
    <t>Слайд-комплект "Комедия Гоголя Н.В. "Ревизор" (20 сл.+CD)"</t>
  </si>
  <si>
    <t>Слайд-комплект "Комедия Гоголя Н.В. "Мёртвые души" (20 сл.+CD)"</t>
  </si>
  <si>
    <t xml:space="preserve">Портреты "Русские писатели ХVIII-ХX в.д/каб. лит-ры" </t>
  </si>
  <si>
    <t xml:space="preserve">Портреты русских писателей 19-20 вв.  </t>
  </si>
  <si>
    <t xml:space="preserve">Портреты д/каб. русского языка (10шт.) </t>
  </si>
  <si>
    <t xml:space="preserve">Кабинет казахского языка </t>
  </si>
  <si>
    <t>2.Государственные символы Республики Казахстан:</t>
  </si>
  <si>
    <t xml:space="preserve">Стенд государственные символы Республики Казахстан </t>
  </si>
  <si>
    <t xml:space="preserve">Портреты Президента </t>
  </si>
  <si>
    <t xml:space="preserve">Плакаты «Қазақ тілі. Фонетика» </t>
  </si>
  <si>
    <t xml:space="preserve">Плакаты «Қазақ тілі. Лексика» </t>
  </si>
  <si>
    <t xml:space="preserve">Плакаты «Морфология» </t>
  </si>
  <si>
    <t xml:space="preserve">Плакаты «Синтаксис» </t>
  </si>
  <si>
    <t xml:space="preserve">"Қазақ тілі 1" </t>
  </si>
  <si>
    <t xml:space="preserve">Кабинет казахской литературы </t>
  </si>
  <si>
    <t xml:space="preserve">Книга-брошюра «Әдебиет теориясынан жетекші ұғымдар» </t>
  </si>
  <si>
    <t xml:space="preserve">Плакаты «Әдебиет теориясы 5-11 сынып» </t>
  </si>
  <si>
    <t xml:space="preserve">Портреты «Қазақ хандары» </t>
  </si>
  <si>
    <t xml:space="preserve">Портреты «Жыраулар» </t>
  </si>
  <si>
    <t xml:space="preserve">Плакаты «Ауыз әдебиеті» ( халық ауыз әдебиетінен суретті кестелер) </t>
  </si>
  <si>
    <t>Портреты «Қазақ билері» (ф.А3, 3 шт., на каз.яз., глянц.)</t>
  </si>
  <si>
    <t xml:space="preserve">Портреты «ҰОС жылдарындағы халық қаһармандары»  </t>
  </si>
  <si>
    <t>Портреты "Қазақ  ақын-жазушыларының портреттері мен өмірбаяндары 1-11 сынып"</t>
  </si>
  <si>
    <t xml:space="preserve">Макет автомата ММГ АКМ  </t>
  </si>
  <si>
    <t>Противогаз ГП-7</t>
  </si>
  <si>
    <t>Респиратор Р-2</t>
  </si>
  <si>
    <t>Компас-азимут</t>
  </si>
  <si>
    <t>Регитсратор данных</t>
  </si>
  <si>
    <t xml:space="preserve">Датчик температуры </t>
  </si>
  <si>
    <t xml:space="preserve">Датчик влажности </t>
  </si>
  <si>
    <t>Датчик пульса</t>
  </si>
  <si>
    <t xml:space="preserve">Цифровой датчик частоты дыхания </t>
  </si>
  <si>
    <t xml:space="preserve">Тренажер "Максим II-01" сердечно-легочной и мозговой реанимации пружинно-механическмй с индикацией правильности выполнения действий </t>
  </si>
  <si>
    <t xml:space="preserve">Носилки санитарные </t>
  </si>
  <si>
    <t xml:space="preserve">Плакакты "Первая медицинская помощь при чрезвычайных ситуациях" </t>
  </si>
  <si>
    <t>Плакаты по НВП- 1 вариант</t>
  </si>
  <si>
    <t>Плакаты по НВП- 2 вариант</t>
  </si>
  <si>
    <t>Пдакаты по НВП на казахском языке</t>
  </si>
  <si>
    <t xml:space="preserve">Плакаты Первая омощь пострадавшим </t>
  </si>
  <si>
    <t>Стенды по Гражданской обороне 1кв.м.</t>
  </si>
  <si>
    <t xml:space="preserve">Объемные стенды с символами РК </t>
  </si>
  <si>
    <t>4. Комплект мебели для кабинета географии:</t>
  </si>
  <si>
    <t>Кабинет начальной школы</t>
  </si>
  <si>
    <t>2.Модели демонстрационные</t>
  </si>
  <si>
    <t xml:space="preserve">Модель "Единицы обьёма, 30 деталей" </t>
  </si>
  <si>
    <t>Модель часов демонстрационная</t>
  </si>
  <si>
    <t>Набор "Части целого на круге"</t>
  </si>
  <si>
    <t xml:space="preserve">Комплект "Алфавит магнитный" 360шт.(10х7см, карт., лам.) </t>
  </si>
  <si>
    <t xml:space="preserve">Комплект "Математика магнитная" 304шт.(8х8см, карт., плас.) </t>
  </si>
  <si>
    <t>3.Учебные таблицы и плакаты</t>
  </si>
  <si>
    <t>А1.1</t>
  </si>
  <si>
    <t>Касса букв на казахском языке (74х56 см)</t>
  </si>
  <si>
    <t>А1.2</t>
  </si>
  <si>
    <t>Плакат "Жазу үлгісі" (ф.А1, 1 шт., на каз.яз., глянц.)</t>
  </si>
  <si>
    <t>А1.3</t>
  </si>
  <si>
    <t>Папка-комплект "Қазақ ыдыстары" (ф.А4, 17 шт., глянц.)</t>
  </si>
  <si>
    <t>А1.4</t>
  </si>
  <si>
    <t xml:space="preserve">Плакат "Санауды үйренейік. Учимся считать" (ф.А1, 1 шт., на каз.-рус.яз.,  лам.) </t>
  </si>
  <si>
    <t>А1.5</t>
  </si>
  <si>
    <t>Плакаты "Әлiппе" (ф.А1, 42 шт., мелов.)</t>
  </si>
  <si>
    <t>А1.6</t>
  </si>
  <si>
    <t>А1.7</t>
  </si>
  <si>
    <t>А1.8</t>
  </si>
  <si>
    <t>А1.9</t>
  </si>
  <si>
    <t xml:space="preserve">Плакаты "Еңбекке баулу" 1-2 сынып (ф.А1, 12 шт, на каз.яз., лам., глянц.)                                            </t>
  </si>
  <si>
    <t>А1.10</t>
  </si>
  <si>
    <t xml:space="preserve">Плакаты "Еңбекке баулу" 3-4 сынып (ф.А1, 14 шт, на каз.яз., лам., глянц.) </t>
  </si>
  <si>
    <t>А1.11</t>
  </si>
  <si>
    <t>Плакаты "Ертегілер 1-2 сынып" (ф.А2, 19 шт., на каз.яз.,   лам.)</t>
  </si>
  <si>
    <t>А1.12</t>
  </si>
  <si>
    <t>Плакаты "Ертегілер" 3 сынып (ф.А2, 14 шт., на каз.яз.,  лам.)</t>
  </si>
  <si>
    <t>А1.13</t>
  </si>
  <si>
    <t>Плакаты "Ертегілер" 4 сынып (ф.А2, 21 шт., на каз.яз.,  лам.)</t>
  </si>
  <si>
    <t>А1.14</t>
  </si>
  <si>
    <t>Плакаты "Қазақ тілі. 1-сынып" (ф.А1, 18 шт., на каз.яз., глянц.,  лам.)</t>
  </si>
  <si>
    <t>А1.15</t>
  </si>
  <si>
    <t>Плакаты "Қазақ тілі. 2-сынып" (ф.А1, 18 шт., на каз.яз., глянц. , лам.)</t>
  </si>
  <si>
    <t>А1.16</t>
  </si>
  <si>
    <t>Плакаты "Қазақ тілі. 3-сынып" (ф.А1, 20 шт., на каз.яз., глянц. , лам.)</t>
  </si>
  <si>
    <t>А1.17</t>
  </si>
  <si>
    <t>Плакаты "Қазақ тілі. 4-сынып" (ф.А1, 20 шт., на каз.яз., глянц.,  лам.)</t>
  </si>
  <si>
    <t>А1.18</t>
  </si>
  <si>
    <t>Плакаты  "Казахский язык. 1класс"(ф.А1, 19 шт., на каз.яз.,  лам.)</t>
  </si>
  <si>
    <t>А1.19</t>
  </si>
  <si>
    <t xml:space="preserve">Плакаты "Казахский язык. 2класс" (ф.А1, 25 шт., на каз.яз.,  лам.) </t>
  </si>
  <si>
    <t>А1.20</t>
  </si>
  <si>
    <t>Плакаты "Казахский язык. 3класс" (ф.А1, 27 шт., на каз.яз.,  лам.)</t>
  </si>
  <si>
    <t>А1.21</t>
  </si>
  <si>
    <t>Плакаты "Казахский язык. 4класс" (ф.А1, 29 шт., на каз.яз.,  лам.)</t>
  </si>
  <si>
    <t>А1.22</t>
  </si>
  <si>
    <t>Плакаты  "Математика. Баст.сын." (ф.А2, 16 шт.,  лам., на каз.яз.)</t>
  </si>
  <si>
    <t>А1.23</t>
  </si>
  <si>
    <t>Плакаты  "Математика" (ф.А2, 26 шт., лам, на каз.яз.)</t>
  </si>
  <si>
    <t>А1.24</t>
  </si>
  <si>
    <t>А1.25</t>
  </si>
  <si>
    <t>Карта Мира Обитатели земли (54х37 см, настольная., капс.)</t>
  </si>
  <si>
    <t>А1.26</t>
  </si>
  <si>
    <t>Плакат "Математика 1кл.Компоненты сложения, вычит./Больше, меньше" (70х100 см, 2-стор., лам.)</t>
  </si>
  <si>
    <t>А1.27</t>
  </si>
  <si>
    <t>Плакат "Математика 1кл.Налево, направо, вверх, вниз/ Циферблат" (70х100 см, 2-стор., лам.)</t>
  </si>
  <si>
    <t>А1.28</t>
  </si>
  <si>
    <t>Плакат "Математика 1кл.Приемы табл.сложения выч.в пред.20" (70х100 см, лам.)</t>
  </si>
  <si>
    <t>А1.29</t>
  </si>
  <si>
    <t>Плакат "Математика 1кл.Составляй и решай задачи"(70х100 см, лам.)</t>
  </si>
  <si>
    <t>А1.30</t>
  </si>
  <si>
    <t>Плакат "Математика 1кл.Таблица разрядов" (70х100 см, лам.)</t>
  </si>
  <si>
    <t>А1.32</t>
  </si>
  <si>
    <t>Плакат "Математика 1кл.Таблица сложения и вычитания в пределах 20" (70х100 см, 2-стор., лам.)</t>
  </si>
  <si>
    <t>А1.33</t>
  </si>
  <si>
    <t>Плакат "Математика 1кл.Числа от 1 до 20/Игра "Весёлый счёт" (70х100 см, 2-стор., лам.)</t>
  </si>
  <si>
    <t>А1.34</t>
  </si>
  <si>
    <t>Плакат "Окр.мир.Времена года.Лето/Сообщества.Водоём"(70х100 см, 2-стор., лам.)</t>
  </si>
  <si>
    <t>А1.35</t>
  </si>
  <si>
    <t>Плакат "Окруж.мир.Небесные тела/Времена года.Осень" (70х100 см, 2-стор., лам.)</t>
  </si>
  <si>
    <t>А1.36</t>
  </si>
  <si>
    <t>А1.37</t>
  </si>
  <si>
    <t>Плакаты "Русский язык-1 класс" (ф.А1, 7 шт., на рус. яз.,  лам.)</t>
  </si>
  <si>
    <t>А1.38</t>
  </si>
  <si>
    <t>Плакаты "Русский язык-2 класс" (ф.А1,  15 шт., на рус. яз.,  лам.)</t>
  </si>
  <si>
    <t>А1.39</t>
  </si>
  <si>
    <t>Плакаты "Русский язык-3 класс" (ф.А1, 17 шт., на рус.яз.,  лам.)</t>
  </si>
  <si>
    <t>А1.40</t>
  </si>
  <si>
    <t>Плакаты "Русский язык-4 класс" (ф.А1, 11 шт., на рус.яз.,  лам.)</t>
  </si>
  <si>
    <t>А1.41</t>
  </si>
  <si>
    <t>Таблицы "Литературное чтение 1класс" (ф.А1, 16 шт., лам.)</t>
  </si>
  <si>
    <t>А1.42</t>
  </si>
  <si>
    <t>Таблицы "Литературное чтение 2класс" (ф.А1, 16 шт.., лам.)</t>
  </si>
  <si>
    <t>А1.43</t>
  </si>
  <si>
    <t>Таблицы "Литературное чтение 3класс"  (ф.А1, 16 шт.., лам.)</t>
  </si>
  <si>
    <t>А1.44</t>
  </si>
  <si>
    <t>Таблицы "Литературное чтение 4класс"  (ф.А1, 16 шт.., лам.)</t>
  </si>
  <si>
    <t>4. Комплект специализированной мебели:</t>
  </si>
  <si>
    <t>2. Комплект источников электрического тока:</t>
  </si>
  <si>
    <t>3.16</t>
  </si>
  <si>
    <t>3.17</t>
  </si>
  <si>
    <t>3.18</t>
  </si>
  <si>
    <t>3.19</t>
  </si>
  <si>
    <t xml:space="preserve">Портреты "Ағылшын ақын - жазушылары" (ф.А3, 16 шт., на каз.яз., глянц.) </t>
  </si>
  <si>
    <t>Демонстрац.материал "Достопримечательности Лондона" по англ.яз. (ф.А3)</t>
  </si>
  <si>
    <t xml:space="preserve">Папка-комплект  "Alphabet-Әріп-Алфавит"  (ф.А4, 26 шт., на каз.-рус.-анг.яз, глянц.)                            </t>
  </si>
  <si>
    <t>Папка-комплект "Ағылшын тілінен  9-11 сыныптарға арналған тематикалық -сөздік үлестірмелі материалдар" (ф.А4, 20 шт., на анг.яз., глянц.)</t>
  </si>
  <si>
    <t xml:space="preserve">Папка-комплект  "Numbers-Сандар-Цифры"  (ф.А4, 10 шт., на каз.-рус.-анг.яз, глянц.)                            </t>
  </si>
  <si>
    <t>Плакаты "Ағылшын тiлi 2-4 сынып" (ф.А1, 17 шт., мелов., лам.)</t>
  </si>
  <si>
    <t xml:space="preserve">Плакаты "Ағылшын тілі  5 сын. Английский язык"  (ф.А2, 9 шт., на каз.-рус.яз,  лам., глянц.)                                            </t>
  </si>
  <si>
    <t xml:space="preserve">Плакаты "Ағылшын тілі 6-7 сынып. Английский язык 6-7 класс" (ф.А1, 16 шт.,  на каз.-рус.яз., глянц.)                                            </t>
  </si>
  <si>
    <t>Плакаты "Ағылшын тілі. 8-11 с-р. Английский язык 8-11 кл." (ф.А1, 17 шт., на каз.-рус.яз.,  лам.)</t>
  </si>
  <si>
    <t>Плакаты "Англ.яз. Постеры. 8-11 кл." (ф.А1, 15 шт., на каз.-рус.яз.,  лам.)</t>
  </si>
  <si>
    <t xml:space="preserve">Плакаты "Английский язык" д/нач.кл. (ф.А2, 6 шт.,на каз.-рус.-анг.яз.,  лам.)                        </t>
  </si>
  <si>
    <t>Таблицы "Английский язык для нач.школы"  (50х70 см, 16 шт., лам.)</t>
  </si>
  <si>
    <t>Таблицы "Основная грамматика англ.языка" (68х98 см, 16 шт., картон)</t>
  </si>
  <si>
    <t xml:space="preserve">Лингафонно-мультимедийный кабинет </t>
  </si>
  <si>
    <t xml:space="preserve">Центрифуга </t>
  </si>
  <si>
    <t>Амперметр  лаб.</t>
  </si>
  <si>
    <t>17.2</t>
  </si>
  <si>
    <t>Комплект справочно инструктивных стенных таблиц по физики</t>
  </si>
  <si>
    <t>Кабинет английского языка</t>
  </si>
  <si>
    <t xml:space="preserve">Стол преподавателя </t>
  </si>
  <si>
    <t>Стол преподавателя</t>
  </si>
  <si>
    <t xml:space="preserve">Стол для преподавателя </t>
  </si>
  <si>
    <t xml:space="preserve">Отвертка комбинированная школьная </t>
  </si>
  <si>
    <t>Халат рабочий х/б, темный</t>
  </si>
  <si>
    <t>Горизонтально-фрезерный школьный</t>
  </si>
  <si>
    <t>Заточный школьный(электроточило)</t>
  </si>
  <si>
    <t>Сверлильный школьный</t>
  </si>
  <si>
    <t>Техника безопасности при обработке древесины в школьных мастерских</t>
  </si>
  <si>
    <t>Табурет регулируемый</t>
  </si>
  <si>
    <t>Карта "Мира.Политическая" 1:15млн. (197х127 см, ламин.)</t>
  </si>
  <si>
    <t xml:space="preserve">Карта "Мира.Политическая" 1:20 млн. (156х100 см, ламин.) </t>
  </si>
  <si>
    <t xml:space="preserve">Карта "Мира.Политическая" 1:25 млн. (122х79 см, ламин.) </t>
  </si>
  <si>
    <t>Карта физическая "Африка" (70х100 см, мат.)</t>
  </si>
  <si>
    <t>Карта физическая "Европа" (70х100 см, мат.)</t>
  </si>
  <si>
    <t>Карта физическая "Евразия" (100х140 см, картон)</t>
  </si>
  <si>
    <t>Карта физическая "Северная Америка" (70х100 см, картон)</t>
  </si>
  <si>
    <t>Карта физическая "Южная Америка" (70х100 см, картон)</t>
  </si>
  <si>
    <t>Карта Строение земной коры и полезные ископаемые мира (100х140 см. картон)</t>
  </si>
  <si>
    <t xml:space="preserve">Плакат "Қазақстан  географиясы"(ф.А1, в ассорт. 35 видов, на каз.яз, глянц.) </t>
  </si>
  <si>
    <t xml:space="preserve">Плакаты "Материктер мен мұхиттар географиясы  7-сын." (ф.А1, 14 шт.,  лам.) </t>
  </si>
  <si>
    <t>Плакаты "Физикалық география" 6 класс (ф.А1, 8 шт., на каз.яз., глянц.)</t>
  </si>
  <si>
    <t xml:space="preserve">ТОО "Казинтерсервис" Республика Казахстан
г. Алматы, мкр. «Айнабулак-3»,д. 129 (Торговый центр), Желтоксан, дом 162.                                                                                                                                        Тел./факс +7 (727) 252 12 77, +7 (727) 252 61 55,
 г. Астана, Район Есль, ул. Сыганак, дом 29, БЦ «ЕВРОЦЕНТР», офис 511. Тел./факс +7 (717) 251 69 53 
        E-mail: info@kazinterservice.kz, www.kazinterservice.kz  </t>
  </si>
  <si>
    <t>ТОО "Фирма "Казинтерсервис" официальный дистрибьютор PROMETHEAN, LUMENS, INFOCUS, GLOBISENS LABDISC, EINSTEIN FOURIER, YOU SHANG, СВЕТОЧ, ДИАЛОГ, НОВЫЙ СТИЛЬ.</t>
  </si>
  <si>
    <t xml:space="preserve">ТОО "Казинтерсервис" Республика Казахстан
г. Алматы, мкр. «Айнабулак-3»,д. 129 (Торговый центр), Желтоксан, дом 162.                                                                                                Тел./факс +7 (727) 252 12 77, +7 (727) 252 61 55,
 г. Астана, Район Есль, ул. Сыганак, дом 29, БЦ «ЕВРОЦЕНТР», офис 511. Тел./факс +7 (717) 251 69 53 
        E-mail: info@kazinterservice.kz, www.kazinterservice.kz </t>
  </si>
  <si>
    <t>ТОО "Казинтерсервис" Республика Казахстан
г. Алматы, мкр. «Айнабулак-3»,д. 129 (Торговый центр), Желтоксан, дом 162.                                                                                           Тел./факс +7 (727) 252 12 77, +7 (727) 252 61 55,
 г. Астана, Район Есль, ул. Сыганак, дом 29, БЦ «ЕВРОЦЕНТР», офис 511. Тел./факс +7 (717) 251 69 53 
        E-mail: info@kazinterservice.kz, www.kazinterservice.kz</t>
  </si>
  <si>
    <t xml:space="preserve">ТОО "Казинтерсервис" Республика Казахстан
г. Алматы, мкр. «Айнабулак-3»,д. 129 (Торговый центр), Желтоксан, дом 162.                                                                                   Тел./факс +7 (727) 252 12 77, +7 (727) 252 61 55,
 г. Астана, Район Есль, ул. Сыганак, дом 29, БЦ «ЕВРОЦЕНТР», офис 511. Тел./факс +7 (717) 251 69 53 
        E-mail: info@kazinterservice.kz, www.kazinterservice.kz  </t>
  </si>
  <si>
    <t xml:space="preserve">ТОО "Казинтерсервис" Республика Казахстан
г. Алматы, мкр. «Айнабулак-3»,д. 129 (Торговый центр), Желтоксан, дом 162.                                                     Тел./факс +7 (727) 252 12 77, +7 (727) 252 61 55,
 г. Астана, Район Есль, ул. Сыганак, дом 29, БЦ «ЕВРОЦЕНТР», офис 511. Тел./факс +7 (717) 251 69 53 
        E-mail: info@kazinterservice.kz, www.kazinterservice.kz </t>
  </si>
  <si>
    <t xml:space="preserve">ТОО "Казинтерсервис" Республика Казахстан
г. Алматы, мкр. «Айнабулак-3»,д. 129 (Торговый центр), Желтоксан, дом 162.                                                                                                                      Тел./факс +7 (727) 252 12 77, +7 (727) 252 61 55,
 г. Астана, Район Есль, ул. Сыганак, дом 29, БЦ «ЕВРОЦЕНТР», офис 511. Тел./факс +7 (717) 251 69 53 
        E-mail: info@kazinterservice.kz, www.kazinterservice.kz </t>
  </si>
  <si>
    <t xml:space="preserve">ТОО "Казинтерсервис" Республика Казахстан
г. Алматы, мкр. «Айнабулак-3»,д. 129 (Торговый центр), Желтоксан, дом 162.                                                             Тел./факс +7 (727) 252 12 77, +7 (727) 252 61 55,
 г. Астана, Район Есль, ул. Сыганак, дом 29, БЦ «ЕВРОЦЕНТР», офис 511. Тел./факс +7 (717) 251 69 53 
        E-mail: info@kazinterservice.kz, www.kazinterservice.kz  </t>
  </si>
  <si>
    <t xml:space="preserve">ТОО "Казинтерсервис" Республика Казахстан
г. Алматы, мкр. «Айнабулак-3»,д. 129 (Торговый центр), Желтоксан, дом 162.                                              Тел./факс +7 (727) 252 12 77, +7 (727) 252 61 55,
 г. Астана, Район Есль, ул. Сыганак, дом 29, БЦ «ЕВРОЦЕНТР», офис 511. Тел./факс +7 (717) 251 69 53 
        E-mail: info@kazinterservice.kz, www.kazinterservice.kz </t>
  </si>
  <si>
    <t>Цена за ед.</t>
  </si>
  <si>
    <t>Цена Общая</t>
  </si>
  <si>
    <t xml:space="preserve">Комплект электроснабжения кабинетов физики </t>
  </si>
  <si>
    <t>2. Печатные пособия:</t>
  </si>
  <si>
    <t>1. Интерактивные средства обучения:</t>
  </si>
  <si>
    <t>Кабинет физической культуры</t>
  </si>
  <si>
    <t>2.Спортивный зал и секции</t>
  </si>
  <si>
    <t>Бревно высокое</t>
  </si>
  <si>
    <t>Бревно напольное</t>
  </si>
  <si>
    <t>Комплект брусьев разновысоких (женских)</t>
  </si>
  <si>
    <t>Брусья параллельные (мужские)</t>
  </si>
  <si>
    <t>Канат для лазания</t>
  </si>
  <si>
    <t>Козел гимнастический</t>
  </si>
  <si>
    <t>Конь гимнастический</t>
  </si>
  <si>
    <t>Мат гимнастический из поролона</t>
  </si>
  <si>
    <t>Мат для борцовского ковра</t>
  </si>
  <si>
    <t>Мостик гимнастический подпружиненный</t>
  </si>
  <si>
    <t>Мостик гимнастический приставной</t>
  </si>
  <si>
    <t>Тележка для хранения и перевозки матов</t>
  </si>
  <si>
    <t>Обруч металлический</t>
  </si>
  <si>
    <t>Палка гимнастическая</t>
  </si>
  <si>
    <t>Канат для перетягивания</t>
  </si>
  <si>
    <t>Перекладина гимнастическая универсальная</t>
  </si>
  <si>
    <t>Скамейка гимнастическая</t>
  </si>
  <si>
    <t>Стенка гимнастическая</t>
  </si>
  <si>
    <t>3. Спортивные игры</t>
  </si>
  <si>
    <t>Волейбольная стойка</t>
  </si>
  <si>
    <t>Ворота для мини футбола</t>
  </si>
  <si>
    <t>Мяч баскетбольный</t>
  </si>
  <si>
    <t>Мяч волейбольный</t>
  </si>
  <si>
    <t>Мяч футбольный</t>
  </si>
  <si>
    <t>Сетка волейбольная</t>
  </si>
  <si>
    <t>Сетка для футбольных ворот</t>
  </si>
  <si>
    <t>Сетка баскетбольная</t>
  </si>
  <si>
    <t>Щит баскетбольный</t>
  </si>
  <si>
    <t>Щит баскетбольный учебный</t>
  </si>
  <si>
    <t>Кольцо баскетбольное</t>
  </si>
  <si>
    <t>4. Вспомогательное оборудование</t>
  </si>
  <si>
    <t>Стеллаж для хранения спортивного инвентаря</t>
  </si>
  <si>
    <t>Стеллаж для хранения мячей</t>
  </si>
  <si>
    <t>Корзина для мячей переносная</t>
  </si>
  <si>
    <t>Насос для накачивания мячей</t>
  </si>
  <si>
    <t>Свисток игровой</t>
  </si>
  <si>
    <t>Секундомер</t>
  </si>
  <si>
    <t>Мегафон</t>
  </si>
  <si>
    <t>Табло простое пластиковое</t>
  </si>
  <si>
    <t>Табло электронное</t>
  </si>
  <si>
    <t>Рулетка измерительная 10 метров</t>
  </si>
  <si>
    <t>Рулетка измерительная 50 метров</t>
  </si>
  <si>
    <t>Доска маркерная</t>
  </si>
  <si>
    <t>Стул полумягкий</t>
  </si>
  <si>
    <t>Цена общая</t>
  </si>
  <si>
    <t>Краеобметочное машина (оверлог)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</si>
  <si>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</si>
  <si>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</si>
  <si>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</si>
  <si>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</si>
  <si>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</si>
  <si>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</si>
  <si>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</si>
  <si>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</si>
  <si>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</si>
  <si>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</si>
  <si>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</si>
  <si>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</si>
  <si>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</si>
  <si>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</si>
  <si>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</si>
  <si>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</si>
  <si>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</si>
  <si>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</si>
  <si>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</si>
  <si>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</si>
  <si>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</si>
  <si>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</si>
  <si>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</si>
  <si>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</si>
  <si>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 xml:space="preserve">"Қазақ тілі 2" </t>
  </si>
  <si>
    <t xml:space="preserve">"Қазақ тілі 3" </t>
  </si>
  <si>
    <t xml:space="preserve">"Қазақ тілі 4" </t>
  </si>
  <si>
    <t>2.15</t>
  </si>
  <si>
    <t>2.13</t>
  </si>
  <si>
    <t>2.14</t>
  </si>
  <si>
    <t>2.16</t>
  </si>
  <si>
    <t>2.17</t>
  </si>
  <si>
    <t>2.18</t>
  </si>
  <si>
    <t>Кабинет НВП</t>
  </si>
  <si>
    <t>МФУ HP LaserJet M130a</t>
  </si>
  <si>
    <t xml:space="preserve">ТОО "КазИнтерСервис" Республика Казахстан
г. Алматы, мкр. «Айнабулак-3»,д. 129 (Торговый центр), Желтоксан, дом 162.                                                  Тел./факс +7 (727) 252 12 77, +7 (727) 252 61 55,
 г. Астана, Район Есль, ул. Сыганак, дом 29, БЦ «ЕВРОЦЕНТР», офис 511. Тел./факс +7 (717) 251 69 53 
        E-mail: info@kazinterservice.kz, www.kazinterservice.kz </t>
  </si>
  <si>
    <t>ENCNT435A</t>
  </si>
  <si>
    <t>Датчик статического напряжения</t>
  </si>
  <si>
    <t>ENACL138</t>
  </si>
  <si>
    <t>Лабораторные работы по предмету биологии</t>
  </si>
  <si>
    <t>Лабораторные работы по предмету Физика</t>
  </si>
  <si>
    <t>Лабораторные работы по предмету Химия</t>
  </si>
  <si>
    <t>Источник бесперебойного питания UPS SVC V1200-F</t>
  </si>
  <si>
    <t>3. Печатные пособия:</t>
  </si>
  <si>
    <t>4. Специализированная мебель:</t>
  </si>
  <si>
    <t>3. Экранно-звуковые пособия:</t>
  </si>
  <si>
    <t>2. Оборудование кабинета НВП и ОБЖ:</t>
  </si>
  <si>
    <t>3. Наглядные пособия по ОБЖ:</t>
  </si>
  <si>
    <t>2. Печатные пособия, плакаты:</t>
  </si>
  <si>
    <t>3. Инструменты и приспособления:</t>
  </si>
  <si>
    <t>4. Контрольно-измерительные и разметочные инструменты:</t>
  </si>
  <si>
    <t>5. Станки:</t>
  </si>
  <si>
    <t>6. Оборудование:</t>
  </si>
  <si>
    <t>7. Таблицы</t>
  </si>
  <si>
    <t>8. Специализированная мебель и оборудование:</t>
  </si>
  <si>
    <t>2. Специализированная мебель и оборудование:</t>
  </si>
  <si>
    <t>2.19</t>
  </si>
  <si>
    <t>2.20</t>
  </si>
  <si>
    <t>2.21</t>
  </si>
  <si>
    <t>2.22</t>
  </si>
  <si>
    <t>2.23</t>
  </si>
  <si>
    <t>2.24</t>
  </si>
  <si>
    <t>2.25</t>
  </si>
  <si>
    <t>3. Коллекции:</t>
  </si>
  <si>
    <t>4. Учебно-наглядные пособия: плакаты, таблицы:</t>
  </si>
  <si>
    <t>Портреты ученых физиков</t>
  </si>
  <si>
    <t>19. Комплект специализированной лабораторной мебели:</t>
  </si>
  <si>
    <r>
      <t>Модель мышечной системы</t>
    </r>
    <r>
      <rPr>
        <sz val="10"/>
        <color indexed="8"/>
        <rFont val="Times New Roman"/>
        <family val="1"/>
        <charset val="204"/>
      </rPr>
      <t xml:space="preserve"> торса человека</t>
    </r>
  </si>
  <si>
    <t>Микроскоп учебный ученический  200х</t>
  </si>
  <si>
    <t>Комплект мультимедийных пособий (7-11 классы)</t>
  </si>
  <si>
    <r>
      <t>Комплект мультимедийных</t>
    </r>
    <r>
      <rPr>
        <sz val="10"/>
        <color indexed="8"/>
        <rFont val="Times New Roman"/>
        <family val="1"/>
        <charset val="204"/>
      </rPr>
      <t xml:space="preserve"> пособий (8-11 классы)</t>
    </r>
  </si>
  <si>
    <t>Комплект справочно-инструктивных стенных таблиц по биологии</t>
  </si>
  <si>
    <t>Компьютер для преподавателя (Intel Core i5 - 6400, DDR4 4Gb, HDD 1Tb, DVD-RW, клавиатура, мышь, Windows 10 Acdmc, Office 2016 std acdmc, Антивирус 1 год)</t>
  </si>
  <si>
    <t>3. Комплект компьютерных измерительных датчиков по физики:</t>
  </si>
  <si>
    <t>2. Комплект компьютерных измерительных датчиков по химии:</t>
  </si>
  <si>
    <t>4. Модели демонстрационные:</t>
  </si>
  <si>
    <t>5. Приборы демонстрационные общего назначения:</t>
  </si>
  <si>
    <t>6. Приборы демонстрационные специализированные:</t>
  </si>
  <si>
    <t>6.12</t>
  </si>
  <si>
    <t>7. Приборы лабораторные общего назначения:</t>
  </si>
  <si>
    <t>8. Приборы лабораторные специализированные:</t>
  </si>
  <si>
    <t>9. Печатные пособия:</t>
  </si>
  <si>
    <t>10. Экранно-звуковые пособия:</t>
  </si>
  <si>
    <t>11. Комплект специализированной лабораторной мебели:</t>
  </si>
  <si>
    <t>11.8</t>
  </si>
  <si>
    <t>Стол демонстрационный для преподавателя</t>
  </si>
  <si>
    <t>Интерактивная панель Promethean ActivPanel i-series 75" 4K</t>
  </si>
  <si>
    <t>VTP2-75-4K</t>
  </si>
  <si>
    <r>
      <t>Комплект мультимедийных</t>
    </r>
    <r>
      <rPr>
        <sz val="10"/>
        <color indexed="8"/>
        <rFont val="Times New Roman"/>
        <family val="1"/>
        <charset val="204"/>
      </rPr>
      <t xml:space="preserve"> пособий (6-11 классы)</t>
    </r>
  </si>
  <si>
    <t>7. Комплект специализированной мебели:</t>
  </si>
  <si>
    <t>6. Экранно-звуковые пособия</t>
  </si>
  <si>
    <r>
      <t>Комплект мультимедийных</t>
    </r>
    <r>
      <rPr>
        <sz val="10"/>
        <color indexed="8"/>
        <rFont val="Times New Roman"/>
        <family val="1"/>
        <charset val="204"/>
      </rPr>
      <t xml:space="preserve"> пособий (5-11 классы)</t>
    </r>
  </si>
  <si>
    <t>5. Специализированная мебель:</t>
  </si>
  <si>
    <t>4. Экранно-звуковые пособия</t>
  </si>
  <si>
    <t>3. Экранно-звуковые пособия</t>
  </si>
  <si>
    <t>Кабинет мультимедийный</t>
  </si>
  <si>
    <t>13. Комплект лабораторных приборов по молекулярной физике и термодинамике:</t>
  </si>
  <si>
    <t>Комплект электроснабжения кабинета Химии</t>
  </si>
  <si>
    <t>11.7</t>
  </si>
  <si>
    <t>КИС/ШВД1</t>
  </si>
  <si>
    <r>
      <t>Шкаф вытяжной</t>
    </r>
    <r>
      <rPr>
        <sz val="10"/>
        <color indexed="8"/>
        <rFont val="Times New Roman"/>
        <family val="1"/>
        <charset val="204"/>
      </rPr>
      <t xml:space="preserve"> демонстрационный</t>
    </r>
  </si>
  <si>
    <t>Гербарий "Лекарственные растения"</t>
  </si>
  <si>
    <t>Гербарий "Лекарственные растения Казахстана"</t>
  </si>
  <si>
    <t>Гербарий "Сельскохозяйственные растения"</t>
  </si>
  <si>
    <t>Гербарий "Дикорастущие растения."</t>
  </si>
  <si>
    <t>Гербарий "Культурные растения."</t>
  </si>
  <si>
    <t>Гербарий "Сорные растения"</t>
  </si>
  <si>
    <t>Гербарий "Степные растения Казахстана"</t>
  </si>
  <si>
    <t>Гербарий "Растения Казахстана"</t>
  </si>
  <si>
    <t>Гербарий "Деревья и кустарники"</t>
  </si>
  <si>
    <t>Модель внутреннего строения легкого</t>
  </si>
  <si>
    <t>Модель гортани</t>
  </si>
  <si>
    <t>Модель сердца</t>
  </si>
  <si>
    <t>Модель черепа</t>
  </si>
  <si>
    <t>Модель поджелудочной железы</t>
  </si>
  <si>
    <t>Модель зубов</t>
  </si>
  <si>
    <t>8.26</t>
  </si>
  <si>
    <t>Демонстрационная учебная модель ланцетника из пластика</t>
  </si>
  <si>
    <t>8.43</t>
  </si>
  <si>
    <t>8.44</t>
  </si>
  <si>
    <t>8.45</t>
  </si>
  <si>
    <t>15.2</t>
  </si>
  <si>
    <t>15.3</t>
  </si>
  <si>
    <t>Биологическая микролаборатория</t>
  </si>
  <si>
    <t>Набор химических реактивов</t>
  </si>
  <si>
    <t>Набор химической посуды и принадлежностей для лабораторных работ по биологии</t>
  </si>
  <si>
    <r>
      <t>Набор моделей</t>
    </r>
    <r>
      <rPr>
        <sz val="10"/>
        <color indexed="8"/>
        <rFont val="Times New Roman"/>
        <family val="1"/>
        <charset val="204"/>
      </rPr>
      <t xml:space="preserve"> кристаллических решеток алмаза, графита, оксида углерода, поваренной соли, льда, оксида кремния, меди, железа, магния.</t>
    </r>
  </si>
  <si>
    <t>Системный блок (i5, DDR4 4Gb, HDD 1Tb, DVD-RW, ATX 450W, клавиатура, мышь, Windows 10 Pro dOEM acdmc, Office 2016 std acdmc)</t>
  </si>
  <si>
    <t>Монитор 21.5" Acer V226HQLb</t>
  </si>
  <si>
    <t>Программное обеспечение для лингафонного кабинета "Sanako Study 700"</t>
  </si>
  <si>
    <t>LMK-S700</t>
  </si>
  <si>
    <t>MU-18,5</t>
  </si>
  <si>
    <t>PCP-1</t>
  </si>
  <si>
    <t>Системный блок (Pentium G4600, DDR4 4Gb, HDD 500Gb, DVD-RW, ATX 400W, клавиатура, мышь, Windows 10 Pro dOEM acdmc, Office 2016 std acdmc)</t>
  </si>
  <si>
    <t>Монитор 18.5" Acer K192HQLb</t>
  </si>
  <si>
    <t>Дата создания: 19.03.2018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</si>
</sst>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_-* #,##0_р_._-;\-* #,##0_р_._-;_-* &quot;-&quot;??_р_.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name val="Helv"/>
      <family val="2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5">
    <xf numFmtId="0" fontId="0" fillId="0" borderId="0"/>
    <xf numFmtId="164" fontId="14" fillId="0" borderId="0" applyFont="0" applyFill="0" applyBorder="0" applyAlignment="0" applyProtection="0"/>
    <xf numFmtId="0" fontId="13" fillId="0" borderId="0"/>
    <xf numFmtId="0" fontId="17" fillId="0" borderId="0"/>
    <xf numFmtId="0" fontId="18" fillId="0" borderId="0"/>
    <xf numFmtId="164" fontId="13" fillId="0" borderId="0" applyFont="0" applyFill="0" applyBorder="0" applyAlignment="0" applyProtection="0"/>
    <xf numFmtId="0" fontId="14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2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3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00">
    <xf numFmtId="0" fontId="0" fillId="0" borderId="0" xfId="0"/>
    <xf numFmtId="0" fontId="20" fillId="0" borderId="0" xfId="12" applyFont="1" applyAlignment="1">
      <alignment vertical="top" wrapText="1"/>
    </xf>
    <xf numFmtId="166" fontId="20" fillId="0" borderId="0" xfId="1" applyNumberFormat="1" applyFont="1" applyAlignment="1">
      <alignment horizontal="center" vertical="center" wrapText="1"/>
    </xf>
    <xf numFmtId="166" fontId="21" fillId="4" borderId="22" xfId="1" applyNumberFormat="1" applyFont="1" applyFill="1" applyBorder="1" applyAlignment="1">
      <alignment horizontal="center" vertical="center" wrapText="1"/>
    </xf>
    <xf numFmtId="166" fontId="21" fillId="4" borderId="21" xfId="1" applyNumberFormat="1" applyFont="1" applyFill="1" applyBorder="1" applyAlignment="1">
      <alignment horizontal="center" vertical="center" wrapText="1"/>
    </xf>
    <xf numFmtId="0" fontId="27" fillId="0" borderId="0" xfId="12" applyFont="1" applyAlignment="1">
      <alignment vertical="top" wrapText="1"/>
    </xf>
    <xf numFmtId="0" fontId="23" fillId="0" borderId="0" xfId="12" applyFont="1" applyAlignment="1">
      <alignment horizontal="center" vertical="top" wrapText="1"/>
    </xf>
    <xf numFmtId="0" fontId="20" fillId="0" borderId="16" xfId="12" applyFont="1" applyBorder="1" applyAlignment="1">
      <alignment horizontal="center" vertical="center" wrapText="1"/>
    </xf>
    <xf numFmtId="3" fontId="16" fillId="0" borderId="8" xfId="12" applyNumberFormat="1" applyFont="1" applyFill="1" applyBorder="1" applyAlignment="1">
      <alignment horizontal="center" vertical="center" wrapText="1"/>
    </xf>
    <xf numFmtId="166" fontId="16" fillId="0" borderId="8" xfId="1" applyNumberFormat="1" applyFont="1" applyFill="1" applyBorder="1" applyAlignment="1">
      <alignment horizontal="center" vertical="center" wrapText="1"/>
    </xf>
    <xf numFmtId="3" fontId="16" fillId="0" borderId="10" xfId="12" applyNumberFormat="1" applyFont="1" applyFill="1" applyBorder="1" applyAlignment="1">
      <alignment horizontal="center" vertical="center" wrapText="1"/>
    </xf>
    <xf numFmtId="166" fontId="16" fillId="0" borderId="10" xfId="1" applyNumberFormat="1" applyFont="1" applyFill="1" applyBorder="1" applyAlignment="1">
      <alignment horizontal="center" vertical="center" wrapText="1"/>
    </xf>
    <xf numFmtId="3" fontId="20" fillId="0" borderId="0" xfId="12" applyNumberFormat="1" applyFont="1" applyAlignment="1">
      <alignment horizontal="center" vertical="center" wrapText="1"/>
    </xf>
    <xf numFmtId="166" fontId="16" fillId="0" borderId="9" xfId="1" applyNumberFormat="1" applyFont="1" applyFill="1" applyBorder="1" applyAlignment="1">
      <alignment horizontal="center" vertical="center" wrapText="1"/>
    </xf>
    <xf numFmtId="166" fontId="16" fillId="0" borderId="16" xfId="1" applyNumberFormat="1" applyFont="1" applyFill="1" applyBorder="1" applyAlignment="1">
      <alignment horizontal="center" vertical="center" wrapText="1"/>
    </xf>
    <xf numFmtId="166" fontId="16" fillId="0" borderId="18" xfId="1" applyNumberFormat="1" applyFont="1" applyFill="1" applyBorder="1" applyAlignment="1">
      <alignment horizontal="center" vertical="center" wrapText="1"/>
    </xf>
    <xf numFmtId="0" fontId="20" fillId="0" borderId="10" xfId="12" applyFont="1" applyBorder="1" applyAlignment="1">
      <alignment horizontal="left" vertical="center" wrapText="1"/>
    </xf>
    <xf numFmtId="0" fontId="20" fillId="0" borderId="10" xfId="12" applyFont="1" applyBorder="1" applyAlignment="1">
      <alignment horizontal="center" vertical="center" wrapText="1"/>
    </xf>
    <xf numFmtId="166" fontId="20" fillId="0" borderId="10" xfId="1" applyNumberFormat="1" applyFont="1" applyBorder="1" applyAlignment="1">
      <alignment horizontal="center" vertical="center" wrapText="1"/>
    </xf>
    <xf numFmtId="0" fontId="16" fillId="0" borderId="13" xfId="12" applyFont="1" applyFill="1" applyBorder="1" applyAlignment="1">
      <alignment horizontal="center" vertical="center" wrapText="1"/>
    </xf>
    <xf numFmtId="3" fontId="16" fillId="0" borderId="13" xfId="12" applyNumberFormat="1" applyFont="1" applyFill="1" applyBorder="1" applyAlignment="1">
      <alignment horizontal="center" vertical="center" wrapText="1"/>
    </xf>
    <xf numFmtId="165" fontId="16" fillId="0" borderId="8" xfId="10" applyNumberFormat="1" applyFont="1" applyFill="1" applyBorder="1" applyAlignment="1">
      <alignment horizontal="left" vertical="center" wrapText="1"/>
    </xf>
    <xf numFmtId="165" fontId="16" fillId="0" borderId="10" xfId="10" applyNumberFormat="1" applyFont="1" applyFill="1" applyBorder="1" applyAlignment="1">
      <alignment horizontal="left" vertical="center" wrapText="1"/>
    </xf>
    <xf numFmtId="0" fontId="16" fillId="0" borderId="10" xfId="10" applyFont="1" applyFill="1" applyBorder="1" applyAlignment="1">
      <alignment horizontal="left" vertical="center" wrapText="1"/>
    </xf>
    <xf numFmtId="0" fontId="16" fillId="0" borderId="13" xfId="10" applyFont="1" applyFill="1" applyBorder="1" applyAlignment="1">
      <alignment horizontal="left" vertical="center" wrapText="1"/>
    </xf>
    <xf numFmtId="0" fontId="20" fillId="0" borderId="13" xfId="12" applyFont="1" applyBorder="1" applyAlignment="1">
      <alignment horizontal="left" vertical="center" wrapText="1"/>
    </xf>
    <xf numFmtId="0" fontId="20" fillId="0" borderId="13" xfId="12" applyFont="1" applyBorder="1" applyAlignment="1">
      <alignment horizontal="center" vertical="center" wrapText="1"/>
    </xf>
    <xf numFmtId="0" fontId="20" fillId="0" borderId="8" xfId="12" applyFont="1" applyBorder="1" applyAlignment="1">
      <alignment horizontal="left" vertical="center" wrapText="1"/>
    </xf>
    <xf numFmtId="0" fontId="20" fillId="0" borderId="8" xfId="12" applyFont="1" applyBorder="1" applyAlignment="1">
      <alignment horizontal="center" vertical="center" wrapText="1"/>
    </xf>
    <xf numFmtId="166" fontId="16" fillId="0" borderId="13" xfId="1" applyNumberFormat="1" applyFont="1" applyFill="1" applyBorder="1" applyAlignment="1">
      <alignment horizontal="center" vertical="center" wrapText="1"/>
    </xf>
    <xf numFmtId="3" fontId="16" fillId="0" borderId="9" xfId="12" applyNumberFormat="1" applyFont="1" applyFill="1" applyBorder="1" applyAlignment="1">
      <alignment horizontal="center" vertical="center" wrapText="1"/>
    </xf>
    <xf numFmtId="0" fontId="25" fillId="0" borderId="10" xfId="12" applyFont="1" applyBorder="1" applyAlignment="1">
      <alignment horizontal="center" vertical="center" wrapText="1"/>
    </xf>
    <xf numFmtId="0" fontId="16" fillId="0" borderId="8" xfId="12" applyFont="1" applyBorder="1" applyAlignment="1">
      <alignment horizontal="center" vertical="center"/>
    </xf>
    <xf numFmtId="0" fontId="16" fillId="0" borderId="10" xfId="12" applyFont="1" applyBorder="1" applyAlignment="1">
      <alignment horizontal="center" vertical="center"/>
    </xf>
    <xf numFmtId="3" fontId="16" fillId="0" borderId="18" xfId="12" applyNumberFormat="1" applyFont="1" applyFill="1" applyBorder="1" applyAlignment="1">
      <alignment horizontal="center" vertical="center" wrapText="1"/>
    </xf>
    <xf numFmtId="0" fontId="25" fillId="0" borderId="10" xfId="12" applyFont="1" applyBorder="1" applyAlignment="1">
      <alignment horizontal="left" vertical="center" wrapText="1"/>
    </xf>
    <xf numFmtId="0" fontId="20" fillId="0" borderId="16" xfId="12" applyFont="1" applyBorder="1" applyAlignment="1">
      <alignment horizontal="left" vertical="center" wrapText="1"/>
    </xf>
    <xf numFmtId="0" fontId="16" fillId="0" borderId="8" xfId="12" applyFont="1" applyFill="1" applyBorder="1" applyAlignment="1">
      <alignment horizontal="left" vertical="center" wrapText="1"/>
    </xf>
    <xf numFmtId="0" fontId="16" fillId="0" borderId="10" xfId="12" applyFont="1" applyFill="1" applyBorder="1" applyAlignment="1">
      <alignment horizontal="left" vertical="center" wrapText="1"/>
    </xf>
    <xf numFmtId="0" fontId="16" fillId="0" borderId="13" xfId="12" applyFont="1" applyFill="1" applyBorder="1" applyAlignment="1">
      <alignment horizontal="left" vertical="center" wrapText="1"/>
    </xf>
    <xf numFmtId="166" fontId="16" fillId="0" borderId="20" xfId="1" applyNumberFormat="1" applyFont="1" applyFill="1" applyBorder="1" applyAlignment="1">
      <alignment horizontal="center" vertical="center" wrapText="1"/>
    </xf>
    <xf numFmtId="49" fontId="20" fillId="0" borderId="7" xfId="12" applyNumberFormat="1" applyFont="1" applyBorder="1" applyAlignment="1">
      <alignment horizontal="center" vertical="center"/>
    </xf>
    <xf numFmtId="49" fontId="20" fillId="0" borderId="17" xfId="12" applyNumberFormat="1" applyFont="1" applyBorder="1" applyAlignment="1">
      <alignment horizontal="center" vertical="center"/>
    </xf>
    <xf numFmtId="166" fontId="16" fillId="0" borderId="19" xfId="1" applyNumberFormat="1" applyFont="1" applyFill="1" applyBorder="1" applyAlignment="1">
      <alignment horizontal="center" vertical="center" wrapText="1"/>
    </xf>
    <xf numFmtId="166" fontId="20" fillId="3" borderId="0" xfId="1" applyNumberFormat="1" applyFont="1" applyFill="1" applyAlignment="1">
      <alignment horizontal="center" vertical="center" wrapText="1"/>
    </xf>
    <xf numFmtId="166" fontId="20" fillId="0" borderId="0" xfId="1" applyNumberFormat="1" applyFont="1" applyBorder="1" applyAlignment="1">
      <alignment horizontal="center" vertical="center" wrapText="1"/>
    </xf>
    <xf numFmtId="165" fontId="16" fillId="0" borderId="8" xfId="10" applyNumberFormat="1" applyFont="1" applyFill="1" applyBorder="1" applyAlignment="1">
      <alignment horizontal="center" vertical="center" wrapText="1"/>
    </xf>
    <xf numFmtId="3" fontId="16" fillId="0" borderId="8" xfId="10" applyNumberFormat="1" applyFont="1" applyFill="1" applyBorder="1" applyAlignment="1">
      <alignment horizontal="center" vertical="center" wrapText="1"/>
    </xf>
    <xf numFmtId="165" fontId="16" fillId="0" borderId="10" xfId="10" applyNumberFormat="1" applyFont="1" applyFill="1" applyBorder="1" applyAlignment="1">
      <alignment horizontal="center" vertical="center" wrapText="1"/>
    </xf>
    <xf numFmtId="3" fontId="16" fillId="0" borderId="10" xfId="10" applyNumberFormat="1" applyFont="1" applyFill="1" applyBorder="1" applyAlignment="1">
      <alignment horizontal="center" vertical="center" wrapText="1"/>
    </xf>
    <xf numFmtId="0" fontId="16" fillId="0" borderId="10" xfId="10" applyFont="1" applyFill="1" applyBorder="1" applyAlignment="1">
      <alignment horizontal="center" vertical="center" wrapText="1"/>
    </xf>
    <xf numFmtId="0" fontId="16" fillId="0" borderId="13" xfId="10" applyFont="1" applyFill="1" applyBorder="1" applyAlignment="1">
      <alignment horizontal="center" vertical="center" wrapText="1"/>
    </xf>
    <xf numFmtId="3" fontId="16" fillId="0" borderId="13" xfId="10" applyNumberFormat="1" applyFont="1" applyFill="1" applyBorder="1" applyAlignment="1">
      <alignment horizontal="center" vertical="center" wrapText="1"/>
    </xf>
    <xf numFmtId="166" fontId="25" fillId="3" borderId="10" xfId="1" applyNumberFormat="1" applyFont="1" applyFill="1" applyBorder="1" applyAlignment="1">
      <alignment horizontal="center" vertical="center" wrapText="1"/>
    </xf>
    <xf numFmtId="0" fontId="25" fillId="0" borderId="16" xfId="10" applyFont="1" applyBorder="1" applyAlignment="1">
      <alignment horizontal="center" vertical="center" wrapText="1"/>
    </xf>
    <xf numFmtId="166" fontId="25" fillId="0" borderId="16" xfId="1" applyNumberFormat="1" applyFont="1" applyBorder="1" applyAlignment="1">
      <alignment horizontal="center" vertical="center" wrapText="1"/>
    </xf>
    <xf numFmtId="0" fontId="25" fillId="0" borderId="8" xfId="10" applyFont="1" applyBorder="1" applyAlignment="1">
      <alignment horizontal="left" vertical="center" wrapText="1"/>
    </xf>
    <xf numFmtId="49" fontId="16" fillId="0" borderId="10" xfId="10" applyNumberFormat="1" applyFont="1" applyFill="1" applyBorder="1" applyAlignment="1">
      <alignment horizontal="center" vertical="center"/>
    </xf>
    <xf numFmtId="49" fontId="16" fillId="0" borderId="7" xfId="10" applyNumberFormat="1" applyFont="1" applyFill="1" applyBorder="1" applyAlignment="1">
      <alignment horizontal="center" vertical="center"/>
    </xf>
    <xf numFmtId="49" fontId="16" fillId="3" borderId="17" xfId="10" applyNumberFormat="1" applyFont="1" applyFill="1" applyBorder="1" applyAlignment="1">
      <alignment horizontal="center" vertical="center"/>
    </xf>
    <xf numFmtId="0" fontId="16" fillId="0" borderId="0" xfId="10" applyFont="1" applyFill="1" applyBorder="1" applyAlignment="1">
      <alignment horizontal="center" vertical="center"/>
    </xf>
    <xf numFmtId="0" fontId="16" fillId="0" borderId="0" xfId="10" applyFont="1" applyFill="1" applyBorder="1" applyAlignment="1">
      <alignment horizontal="center" vertical="center" wrapText="1"/>
    </xf>
    <xf numFmtId="49" fontId="15" fillId="4" borderId="5" xfId="10" applyNumberFormat="1" applyFont="1" applyFill="1" applyBorder="1" applyAlignment="1">
      <alignment horizontal="center" vertical="center" wrapText="1"/>
    </xf>
    <xf numFmtId="49" fontId="16" fillId="0" borderId="8" xfId="10" applyNumberFormat="1" applyFont="1" applyFill="1" applyBorder="1" applyAlignment="1">
      <alignment horizontal="center" vertical="center" wrapText="1"/>
    </xf>
    <xf numFmtId="49" fontId="16" fillId="0" borderId="13" xfId="10" applyNumberFormat="1" applyFont="1" applyFill="1" applyBorder="1" applyAlignment="1">
      <alignment horizontal="center" vertical="center" wrapText="1"/>
    </xf>
    <xf numFmtId="0" fontId="19" fillId="3" borderId="10" xfId="4" applyFont="1" applyFill="1" applyBorder="1" applyAlignment="1">
      <alignment horizontal="center" vertical="center"/>
    </xf>
    <xf numFmtId="0" fontId="15" fillId="4" borderId="5" xfId="10" applyFont="1" applyFill="1" applyBorder="1" applyAlignment="1">
      <alignment horizontal="center" vertical="center" wrapText="1"/>
    </xf>
    <xf numFmtId="166" fontId="16" fillId="0" borderId="0" xfId="1" applyNumberFormat="1" applyFont="1" applyFill="1" applyBorder="1" applyAlignment="1">
      <alignment horizontal="center" vertical="center" wrapText="1"/>
    </xf>
    <xf numFmtId="3" fontId="15" fillId="4" borderId="5" xfId="10" applyNumberFormat="1" applyFont="1" applyFill="1" applyBorder="1" applyAlignment="1">
      <alignment horizontal="center" vertical="center" wrapText="1"/>
    </xf>
    <xf numFmtId="166" fontId="15" fillId="4" borderId="5" xfId="1" applyNumberFormat="1" applyFont="1" applyFill="1" applyBorder="1" applyAlignment="1">
      <alignment horizontal="center" vertical="center" wrapText="1"/>
    </xf>
    <xf numFmtId="166" fontId="15" fillId="4" borderId="6" xfId="1" applyNumberFormat="1" applyFont="1" applyFill="1" applyBorder="1" applyAlignment="1">
      <alignment horizontal="center" vertical="center" wrapText="1"/>
    </xf>
    <xf numFmtId="49" fontId="20" fillId="0" borderId="0" xfId="12" applyNumberFormat="1" applyFont="1" applyAlignment="1">
      <alignment horizontal="center" vertical="center"/>
    </xf>
    <xf numFmtId="0" fontId="20" fillId="0" borderId="0" xfId="12" applyFont="1" applyBorder="1" applyAlignment="1">
      <alignment horizontal="center" vertical="center"/>
    </xf>
    <xf numFmtId="0" fontId="20" fillId="0" borderId="0" xfId="12" applyFont="1" applyBorder="1" applyAlignment="1">
      <alignment horizontal="center" vertical="center" wrapText="1"/>
    </xf>
    <xf numFmtId="0" fontId="20" fillId="0" borderId="0" xfId="12" applyFont="1" applyAlignment="1">
      <alignment horizontal="left" vertical="center" wrapText="1"/>
    </xf>
    <xf numFmtId="0" fontId="20" fillId="0" borderId="0" xfId="12" applyFont="1" applyBorder="1" applyAlignment="1">
      <alignment horizontal="left" vertical="center" wrapText="1"/>
    </xf>
    <xf numFmtId="0" fontId="20" fillId="0" borderId="0" xfId="12" applyFont="1" applyAlignment="1">
      <alignment horizontal="center" vertical="center" wrapText="1"/>
    </xf>
    <xf numFmtId="166" fontId="16" fillId="3" borderId="10" xfId="1" applyNumberFormat="1" applyFont="1" applyFill="1" applyBorder="1" applyAlignment="1">
      <alignment horizontal="center" vertical="center" wrapText="1"/>
    </xf>
    <xf numFmtId="166" fontId="16" fillId="3" borderId="13" xfId="1" applyNumberFormat="1" applyFont="1" applyFill="1" applyBorder="1" applyAlignment="1">
      <alignment horizontal="center" vertical="center" wrapText="1"/>
    </xf>
    <xf numFmtId="166" fontId="22" fillId="3" borderId="15" xfId="1" applyNumberFormat="1" applyFont="1" applyFill="1" applyBorder="1" applyAlignment="1">
      <alignment horizontal="center" vertical="center" wrapText="1"/>
    </xf>
    <xf numFmtId="49" fontId="27" fillId="0" borderId="0" xfId="12" applyNumberFormat="1" applyFont="1" applyAlignment="1">
      <alignment horizontal="center" vertical="center"/>
    </xf>
    <xf numFmtId="0" fontId="21" fillId="0" borderId="0" xfId="12" applyFont="1" applyBorder="1" applyAlignment="1">
      <alignment horizontal="center" vertical="center"/>
    </xf>
    <xf numFmtId="0" fontId="21" fillId="0" borderId="0" xfId="12" applyFont="1" applyBorder="1" applyAlignment="1">
      <alignment horizontal="center" vertical="center" wrapText="1"/>
    </xf>
    <xf numFmtId="0" fontId="27" fillId="0" borderId="0" xfId="12" applyFont="1" applyAlignment="1">
      <alignment horizontal="left" vertical="center" wrapText="1"/>
    </xf>
    <xf numFmtId="0" fontId="21" fillId="0" borderId="0" xfId="12" applyFont="1" applyBorder="1" applyAlignment="1">
      <alignment horizontal="left" vertical="center" wrapText="1"/>
    </xf>
    <xf numFmtId="0" fontId="27" fillId="0" borderId="0" xfId="12" applyFont="1" applyAlignment="1">
      <alignment horizontal="center" vertical="center" wrapText="1"/>
    </xf>
    <xf numFmtId="166" fontId="27" fillId="0" borderId="0" xfId="1" applyNumberFormat="1" applyFont="1" applyAlignment="1">
      <alignment horizontal="center" vertical="center" wrapText="1"/>
    </xf>
    <xf numFmtId="166" fontId="0" fillId="0" borderId="0" xfId="1" applyNumberFormat="1" applyFont="1" applyBorder="1" applyAlignment="1">
      <alignment horizontal="center" vertical="center" wrapText="1"/>
    </xf>
    <xf numFmtId="49" fontId="21" fillId="4" borderId="4" xfId="12" applyNumberFormat="1" applyFont="1" applyFill="1" applyBorder="1" applyAlignment="1">
      <alignment horizontal="center" vertical="center" wrapText="1"/>
    </xf>
    <xf numFmtId="49" fontId="19" fillId="0" borderId="7" xfId="12" applyNumberFormat="1" applyFont="1" applyBorder="1" applyAlignment="1">
      <alignment horizontal="center" vertical="center" wrapText="1"/>
    </xf>
    <xf numFmtId="49" fontId="19" fillId="0" borderId="11" xfId="12" applyNumberFormat="1" applyFont="1" applyBorder="1" applyAlignment="1">
      <alignment horizontal="center" vertical="center" wrapText="1"/>
    </xf>
    <xf numFmtId="0" fontId="21" fillId="4" borderId="5" xfId="12" applyFont="1" applyFill="1" applyBorder="1" applyAlignment="1">
      <alignment horizontal="center" vertical="center" wrapText="1"/>
    </xf>
    <xf numFmtId="3" fontId="21" fillId="4" borderId="5" xfId="12" applyNumberFormat="1" applyFont="1" applyFill="1" applyBorder="1" applyAlignment="1">
      <alignment horizontal="center" vertical="center" wrapText="1"/>
    </xf>
    <xf numFmtId="0" fontId="15" fillId="4" borderId="26" xfId="12" applyFont="1" applyFill="1" applyBorder="1" applyAlignment="1">
      <alignment horizontal="center" vertical="center" wrapText="1"/>
    </xf>
    <xf numFmtId="3" fontId="15" fillId="4" borderId="26" xfId="12" applyNumberFormat="1" applyFont="1" applyFill="1" applyBorder="1" applyAlignment="1">
      <alignment horizontal="center" vertical="center" wrapText="1"/>
    </xf>
    <xf numFmtId="166" fontId="15" fillId="4" borderId="26" xfId="1" applyNumberFormat="1" applyFont="1" applyFill="1" applyBorder="1" applyAlignment="1">
      <alignment horizontal="center" vertical="center" wrapText="1"/>
    </xf>
    <xf numFmtId="166" fontId="15" fillId="4" borderId="27" xfId="1" applyNumberFormat="1" applyFont="1" applyFill="1" applyBorder="1" applyAlignment="1">
      <alignment horizontal="center" vertical="center" wrapText="1"/>
    </xf>
    <xf numFmtId="166" fontId="20" fillId="0" borderId="9" xfId="1" applyNumberFormat="1" applyFont="1" applyBorder="1" applyAlignment="1">
      <alignment horizontal="center" vertical="center" wrapText="1"/>
    </xf>
    <xf numFmtId="166" fontId="20" fillId="0" borderId="20" xfId="1" applyNumberFormat="1" applyFont="1" applyBorder="1" applyAlignment="1">
      <alignment horizontal="center" vertical="center" wrapText="1"/>
    </xf>
    <xf numFmtId="166" fontId="20" fillId="0" borderId="19" xfId="1" applyNumberFormat="1" applyFont="1" applyBorder="1" applyAlignment="1">
      <alignment horizontal="center" vertical="center" wrapText="1"/>
    </xf>
    <xf numFmtId="49" fontId="20" fillId="0" borderId="11" xfId="12" applyNumberFormat="1" applyFont="1" applyBorder="1" applyAlignment="1">
      <alignment horizontal="center" vertical="center"/>
    </xf>
    <xf numFmtId="49" fontId="21" fillId="4" borderId="28" xfId="12" applyNumberFormat="1" applyFont="1" applyFill="1" applyBorder="1" applyAlignment="1">
      <alignment horizontal="center" vertical="center"/>
    </xf>
    <xf numFmtId="49" fontId="20" fillId="0" borderId="24" xfId="12" applyNumberFormat="1" applyFont="1" applyBorder="1" applyAlignment="1">
      <alignment horizontal="center" vertical="center"/>
    </xf>
    <xf numFmtId="2" fontId="16" fillId="0" borderId="8" xfId="10" applyNumberFormat="1" applyFont="1" applyFill="1" applyBorder="1" applyAlignment="1">
      <alignment horizontal="center" vertical="center" wrapText="1"/>
    </xf>
    <xf numFmtId="2" fontId="16" fillId="0" borderId="10" xfId="10" applyNumberFormat="1" applyFont="1" applyFill="1" applyBorder="1" applyAlignment="1">
      <alignment horizontal="center" vertical="center" wrapText="1"/>
    </xf>
    <xf numFmtId="2" fontId="16" fillId="0" borderId="13" xfId="10" applyNumberFormat="1" applyFont="1" applyFill="1" applyBorder="1" applyAlignment="1">
      <alignment horizontal="center" vertical="center" wrapText="1"/>
    </xf>
    <xf numFmtId="2" fontId="16" fillId="0" borderId="10" xfId="12" applyNumberFormat="1" applyFont="1" applyFill="1" applyBorder="1" applyAlignment="1">
      <alignment horizontal="center" vertical="center" wrapText="1"/>
    </xf>
    <xf numFmtId="2" fontId="16" fillId="0" borderId="13" xfId="12" applyNumberFormat="1" applyFont="1" applyFill="1" applyBorder="1" applyAlignment="1">
      <alignment horizontal="center" vertical="center" wrapText="1"/>
    </xf>
    <xf numFmtId="2" fontId="19" fillId="3" borderId="10" xfId="4" applyNumberFormat="1" applyFont="1" applyFill="1" applyBorder="1" applyAlignment="1">
      <alignment horizontal="center" vertical="center"/>
    </xf>
    <xf numFmtId="0" fontId="16" fillId="0" borderId="0" xfId="17" applyFont="1" applyFill="1" applyAlignment="1">
      <alignment wrapText="1"/>
    </xf>
    <xf numFmtId="166" fontId="16" fillId="0" borderId="0" xfId="1" applyNumberFormat="1" applyFont="1" applyFill="1" applyAlignment="1">
      <alignment horizontal="center" wrapText="1"/>
    </xf>
    <xf numFmtId="3" fontId="16" fillId="0" borderId="0" xfId="17" applyNumberFormat="1" applyFont="1" applyFill="1" applyAlignment="1">
      <alignment horizontal="center" wrapText="1"/>
    </xf>
    <xf numFmtId="0" fontId="16" fillId="0" borderId="0" xfId="17" applyFont="1" applyFill="1"/>
    <xf numFmtId="0" fontId="16" fillId="0" borderId="0" xfId="17" applyFont="1" applyFill="1" applyBorder="1" applyAlignment="1">
      <alignment horizontal="center" vertical="top" wrapText="1"/>
    </xf>
    <xf numFmtId="166" fontId="16" fillId="0" borderId="0" xfId="1" applyNumberFormat="1" applyFont="1" applyFill="1" applyBorder="1" applyAlignment="1">
      <alignment horizontal="center" vertical="top" wrapText="1"/>
    </xf>
    <xf numFmtId="49" fontId="15" fillId="2" borderId="4" xfId="17" applyNumberFormat="1" applyFont="1" applyFill="1" applyBorder="1" applyAlignment="1">
      <alignment horizontal="center" vertical="top" wrapText="1"/>
    </xf>
    <xf numFmtId="49" fontId="15" fillId="2" borderId="5" xfId="17" applyNumberFormat="1" applyFont="1" applyFill="1" applyBorder="1" applyAlignment="1">
      <alignment horizontal="center" vertical="top" wrapText="1"/>
    </xf>
    <xf numFmtId="0" fontId="15" fillId="2" borderId="5" xfId="17" applyFont="1" applyFill="1" applyBorder="1" applyAlignment="1">
      <alignment horizontal="center" vertical="top" wrapText="1"/>
    </xf>
    <xf numFmtId="166" fontId="15" fillId="2" borderId="5" xfId="1" applyNumberFormat="1" applyFont="1" applyFill="1" applyBorder="1" applyAlignment="1">
      <alignment horizontal="center" vertical="top" wrapText="1"/>
    </xf>
    <xf numFmtId="166" fontId="15" fillId="2" borderId="6" xfId="1" applyNumberFormat="1" applyFont="1" applyFill="1" applyBorder="1" applyAlignment="1">
      <alignment horizontal="center" vertical="top" wrapText="1"/>
    </xf>
    <xf numFmtId="0" fontId="19" fillId="0" borderId="0" xfId="18" applyFont="1" applyAlignment="1">
      <alignment vertical="top"/>
    </xf>
    <xf numFmtId="0" fontId="20" fillId="0" borderId="0" xfId="18" applyFont="1" applyBorder="1" applyAlignment="1">
      <alignment horizontal="center" vertical="top" wrapText="1"/>
    </xf>
    <xf numFmtId="0" fontId="21" fillId="0" borderId="0" xfId="18" applyFont="1" applyBorder="1" applyAlignment="1">
      <alignment horizontal="center" vertical="top" wrapText="1"/>
    </xf>
    <xf numFmtId="0" fontId="23" fillId="0" borderId="0" xfId="18" applyFont="1" applyBorder="1" applyAlignment="1">
      <alignment horizontal="center" vertical="top" wrapText="1"/>
    </xf>
    <xf numFmtId="0" fontId="26" fillId="0" borderId="0" xfId="18" applyFont="1" applyFill="1"/>
    <xf numFmtId="0" fontId="19" fillId="3" borderId="0" xfId="18" applyFont="1" applyFill="1" applyAlignment="1">
      <alignment vertical="top"/>
    </xf>
    <xf numFmtId="49" fontId="15" fillId="4" borderId="4" xfId="10" applyNumberFormat="1" applyFont="1" applyFill="1" applyBorder="1" applyAlignment="1">
      <alignment horizontal="center" vertical="center" wrapText="1"/>
    </xf>
    <xf numFmtId="49" fontId="21" fillId="4" borderId="25" xfId="12" applyNumberFormat="1" applyFont="1" applyFill="1" applyBorder="1" applyAlignment="1">
      <alignment horizontal="center" vertical="center" wrapText="1"/>
    </xf>
    <xf numFmtId="49" fontId="21" fillId="4" borderId="14" xfId="12" applyNumberFormat="1" applyFont="1" applyFill="1" applyBorder="1" applyAlignment="1">
      <alignment horizontal="center" vertical="center" wrapText="1"/>
    </xf>
    <xf numFmtId="49" fontId="19" fillId="0" borderId="29" xfId="12" applyNumberFormat="1" applyFont="1" applyBorder="1" applyAlignment="1">
      <alignment horizontal="center" vertical="center" wrapText="1"/>
    </xf>
    <xf numFmtId="166" fontId="20" fillId="0" borderId="18" xfId="1" applyNumberFormat="1" applyFont="1" applyBorder="1" applyAlignment="1">
      <alignment horizontal="center" vertical="center" wrapText="1"/>
    </xf>
    <xf numFmtId="49" fontId="20" fillId="0" borderId="10" xfId="12" applyNumberFormat="1" applyFont="1" applyBorder="1" applyAlignment="1">
      <alignment horizontal="center" vertical="center"/>
    </xf>
    <xf numFmtId="16" fontId="20" fillId="3" borderId="7" xfId="3" applyNumberFormat="1" applyFont="1" applyFill="1" applyBorder="1" applyAlignment="1">
      <alignment horizontal="center" vertical="center"/>
    </xf>
    <xf numFmtId="0" fontId="20" fillId="3" borderId="11" xfId="3" applyFont="1" applyFill="1" applyBorder="1" applyAlignment="1">
      <alignment horizontal="center" vertical="center"/>
    </xf>
    <xf numFmtId="16" fontId="20" fillId="3" borderId="11" xfId="3" applyNumberFormat="1" applyFont="1" applyFill="1" applyBorder="1" applyAlignment="1">
      <alignment horizontal="center" vertical="center"/>
    </xf>
    <xf numFmtId="0" fontId="20" fillId="3" borderId="12" xfId="3" applyFont="1" applyFill="1" applyBorder="1" applyAlignment="1">
      <alignment horizontal="center" vertical="center"/>
    </xf>
    <xf numFmtId="49" fontId="16" fillId="0" borderId="7" xfId="17" applyNumberFormat="1" applyFont="1" applyFill="1" applyBorder="1" applyAlignment="1">
      <alignment horizontal="center" vertical="center" wrapText="1"/>
    </xf>
    <xf numFmtId="49" fontId="16" fillId="0" borderId="8" xfId="17" applyNumberFormat="1" applyFont="1" applyFill="1" applyBorder="1" applyAlignment="1">
      <alignment horizontal="center" vertical="center" wrapText="1"/>
    </xf>
    <xf numFmtId="0" fontId="16" fillId="0" borderId="8" xfId="17" applyFont="1" applyFill="1" applyBorder="1" applyAlignment="1">
      <alignment horizontal="center" vertical="center" wrapText="1"/>
    </xf>
    <xf numFmtId="49" fontId="16" fillId="0" borderId="11" xfId="17" applyNumberFormat="1" applyFont="1" applyFill="1" applyBorder="1" applyAlignment="1">
      <alignment horizontal="center" vertical="center" wrapText="1"/>
    </xf>
    <xf numFmtId="49" fontId="16" fillId="0" borderId="10" xfId="17" applyNumberFormat="1" applyFont="1" applyFill="1" applyBorder="1" applyAlignment="1">
      <alignment horizontal="center" vertical="center" wrapText="1"/>
    </xf>
    <xf numFmtId="0" fontId="16" fillId="0" borderId="10" xfId="17" applyFont="1" applyFill="1" applyBorder="1" applyAlignment="1">
      <alignment horizontal="center" vertical="center" wrapText="1"/>
    </xf>
    <xf numFmtId="49" fontId="16" fillId="0" borderId="12" xfId="17" applyNumberFormat="1" applyFont="1" applyFill="1" applyBorder="1" applyAlignment="1">
      <alignment horizontal="center" vertical="center" wrapText="1"/>
    </xf>
    <xf numFmtId="49" fontId="16" fillId="0" borderId="13" xfId="17" applyNumberFormat="1" applyFont="1" applyFill="1" applyBorder="1" applyAlignment="1">
      <alignment horizontal="center" vertical="center" wrapText="1"/>
    </xf>
    <xf numFmtId="0" fontId="16" fillId="0" borderId="13" xfId="17" applyFont="1" applyFill="1" applyBorder="1" applyAlignment="1">
      <alignment horizontal="center" vertical="center" wrapText="1"/>
    </xf>
    <xf numFmtId="0" fontId="16" fillId="0" borderId="10" xfId="17" applyFont="1" applyFill="1" applyBorder="1" applyAlignment="1">
      <alignment horizontal="left" vertical="center" wrapText="1"/>
    </xf>
    <xf numFmtId="0" fontId="25" fillId="0" borderId="10" xfId="18" applyFont="1" applyBorder="1" applyAlignment="1">
      <alignment horizontal="left" vertical="center" wrapText="1"/>
    </xf>
    <xf numFmtId="0" fontId="25" fillId="0" borderId="10" xfId="18" applyFont="1" applyBorder="1" applyAlignment="1">
      <alignment horizontal="center" vertical="center" wrapText="1"/>
    </xf>
    <xf numFmtId="0" fontId="16" fillId="0" borderId="13" xfId="17" applyFont="1" applyFill="1" applyBorder="1" applyAlignment="1">
      <alignment horizontal="left" vertical="center" wrapText="1"/>
    </xf>
    <xf numFmtId="49" fontId="16" fillId="0" borderId="8" xfId="17" applyNumberFormat="1" applyFont="1" applyFill="1" applyBorder="1" applyAlignment="1">
      <alignment horizontal="left" vertical="center" wrapText="1"/>
    </xf>
    <xf numFmtId="49" fontId="16" fillId="0" borderId="10" xfId="17" applyNumberFormat="1" applyFont="1" applyFill="1" applyBorder="1" applyAlignment="1">
      <alignment horizontal="left" vertical="center" wrapText="1"/>
    </xf>
    <xf numFmtId="49" fontId="16" fillId="0" borderId="13" xfId="17" applyNumberFormat="1" applyFont="1" applyFill="1" applyBorder="1" applyAlignment="1">
      <alignment horizontal="left" vertical="center" wrapText="1"/>
    </xf>
    <xf numFmtId="0" fontId="19" fillId="6" borderId="10" xfId="0" applyNumberFormat="1" applyFont="1" applyFill="1" applyBorder="1" applyAlignment="1">
      <alignment horizontal="left" vertical="center" wrapText="1"/>
    </xf>
    <xf numFmtId="0" fontId="19" fillId="6" borderId="13" xfId="0" applyNumberFormat="1" applyFont="1" applyFill="1" applyBorder="1" applyAlignment="1">
      <alignment horizontal="left" vertical="center" wrapText="1"/>
    </xf>
    <xf numFmtId="0" fontId="20" fillId="0" borderId="0" xfId="18" applyFont="1" applyBorder="1" applyAlignment="1">
      <alignment horizontal="center" vertical="center" wrapText="1"/>
    </xf>
    <xf numFmtId="0" fontId="23" fillId="0" borderId="0" xfId="18" applyFont="1" applyBorder="1" applyAlignment="1">
      <alignment horizontal="center" vertical="center" wrapText="1"/>
    </xf>
    <xf numFmtId="49" fontId="15" fillId="2" borderId="5" xfId="18" applyNumberFormat="1" applyFont="1" applyFill="1" applyBorder="1" applyAlignment="1">
      <alignment horizontal="center" vertical="center" wrapText="1"/>
    </xf>
    <xf numFmtId="166" fontId="19" fillId="0" borderId="0" xfId="1" applyNumberFormat="1" applyFont="1" applyAlignment="1">
      <alignment horizontal="center" vertical="center"/>
    </xf>
    <xf numFmtId="166" fontId="15" fillId="2" borderId="5" xfId="1" applyNumberFormat="1" applyFont="1" applyFill="1" applyBorder="1" applyAlignment="1">
      <alignment horizontal="center" vertical="center" wrapText="1"/>
    </xf>
    <xf numFmtId="166" fontId="15" fillId="2" borderId="6" xfId="1" applyNumberFormat="1" applyFont="1" applyFill="1" applyBorder="1" applyAlignment="1">
      <alignment horizontal="center" vertical="center" wrapText="1"/>
    </xf>
    <xf numFmtId="0" fontId="19" fillId="0" borderId="0" xfId="18" applyFont="1" applyAlignment="1">
      <alignment horizontal="center" vertical="center" wrapText="1"/>
    </xf>
    <xf numFmtId="0" fontId="19" fillId="0" borderId="0" xfId="18" applyFont="1" applyAlignment="1">
      <alignment vertical="top" wrapText="1"/>
    </xf>
    <xf numFmtId="0" fontId="15" fillId="2" borderId="5" xfId="18" applyFont="1" applyFill="1" applyBorder="1" applyAlignment="1">
      <alignment horizontal="center" vertical="center" wrapText="1"/>
    </xf>
    <xf numFmtId="49" fontId="15" fillId="2" borderId="4" xfId="18" applyNumberFormat="1" applyFont="1" applyFill="1" applyBorder="1" applyAlignment="1">
      <alignment horizontal="center" vertical="center" wrapText="1"/>
    </xf>
    <xf numFmtId="3" fontId="15" fillId="2" borderId="5" xfId="18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49" fontId="16" fillId="0" borderId="7" xfId="19" applyNumberFormat="1" applyFont="1" applyFill="1" applyBorder="1" applyAlignment="1">
      <alignment horizontal="center" vertical="center"/>
    </xf>
    <xf numFmtId="2" fontId="16" fillId="0" borderId="8" xfId="19" applyNumberFormat="1" applyFont="1" applyFill="1" applyBorder="1" applyAlignment="1">
      <alignment horizontal="center" vertical="center" wrapText="1"/>
    </xf>
    <xf numFmtId="165" fontId="16" fillId="0" borderId="8" xfId="19" applyNumberFormat="1" applyFont="1" applyFill="1" applyBorder="1" applyAlignment="1">
      <alignment horizontal="left" vertical="center" wrapText="1"/>
    </xf>
    <xf numFmtId="165" fontId="16" fillId="0" borderId="8" xfId="19" applyNumberFormat="1" applyFont="1" applyFill="1" applyBorder="1" applyAlignment="1">
      <alignment horizontal="center" vertical="center" wrapText="1"/>
    </xf>
    <xf numFmtId="3" fontId="16" fillId="0" borderId="8" xfId="1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15" fillId="4" borderId="21" xfId="1" applyNumberFormat="1" applyFont="1" applyFill="1" applyBorder="1" applyAlignment="1">
      <alignment horizontal="center" vertical="center" wrapText="1"/>
    </xf>
    <xf numFmtId="166" fontId="15" fillId="4" borderId="22" xfId="1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/>
    <xf numFmtId="0" fontId="0" fillId="0" borderId="0" xfId="0" applyAlignment="1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center" vertical="center"/>
    </xf>
    <xf numFmtId="49" fontId="15" fillId="4" borderId="23" xfId="20" applyNumberFormat="1" applyFont="1" applyFill="1" applyBorder="1" applyAlignment="1">
      <alignment horizontal="center" vertical="top" wrapText="1"/>
    </xf>
    <xf numFmtId="0" fontId="15" fillId="4" borderId="21" xfId="20" applyFont="1" applyFill="1" applyBorder="1" applyAlignment="1">
      <alignment horizontal="center" vertical="top" wrapText="1"/>
    </xf>
    <xf numFmtId="0" fontId="16" fillId="0" borderId="0" xfId="20" applyFont="1" applyFill="1"/>
    <xf numFmtId="0" fontId="25" fillId="0" borderId="8" xfId="21" applyFont="1" applyBorder="1" applyAlignment="1">
      <alignment horizontal="left" vertical="top" wrapText="1"/>
    </xf>
    <xf numFmtId="0" fontId="25" fillId="0" borderId="8" xfId="0" applyFont="1" applyBorder="1" applyAlignment="1">
      <alignment horizontal="center" vertical="center" wrapText="1"/>
    </xf>
    <xf numFmtId="166" fontId="25" fillId="0" borderId="8" xfId="1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21" applyFont="1" applyBorder="1" applyAlignment="1">
      <alignment horizontal="left" vertical="top" wrapText="1"/>
    </xf>
    <xf numFmtId="0" fontId="25" fillId="0" borderId="10" xfId="21" applyFont="1" applyBorder="1" applyAlignment="1">
      <alignment horizontal="center" vertical="top" wrapText="1"/>
    </xf>
    <xf numFmtId="0" fontId="16" fillId="0" borderId="10" xfId="20" applyFont="1" applyFill="1" applyBorder="1" applyAlignment="1">
      <alignment horizontal="left" vertical="top" wrapText="1"/>
    </xf>
    <xf numFmtId="0" fontId="25" fillId="0" borderId="13" xfId="0" applyFont="1" applyBorder="1" applyAlignment="1">
      <alignment vertical="center" wrapText="1"/>
    </xf>
    <xf numFmtId="3" fontId="16" fillId="0" borderId="13" xfId="20" applyNumberFormat="1" applyFont="1" applyFill="1" applyBorder="1" applyAlignment="1">
      <alignment horizontal="center" vertical="top" wrapText="1"/>
    </xf>
    <xf numFmtId="0" fontId="20" fillId="0" borderId="0" xfId="20" applyFont="1"/>
    <xf numFmtId="0" fontId="25" fillId="0" borderId="16" xfId="0" applyFont="1" applyBorder="1" applyAlignment="1">
      <alignment horizontal="center" vertical="center" wrapText="1"/>
    </xf>
    <xf numFmtId="49" fontId="15" fillId="4" borderId="23" xfId="21" applyNumberFormat="1" applyFont="1" applyFill="1" applyBorder="1" applyAlignment="1">
      <alignment horizontal="center" vertical="top" wrapText="1"/>
    </xf>
    <xf numFmtId="0" fontId="16" fillId="0" borderId="0" xfId="21" applyFont="1" applyFill="1"/>
    <xf numFmtId="0" fontId="20" fillId="0" borderId="0" xfId="21" applyFont="1"/>
    <xf numFmtId="166" fontId="20" fillId="0" borderId="0" xfId="1" applyNumberFormat="1" applyFont="1"/>
    <xf numFmtId="0" fontId="20" fillId="0" borderId="0" xfId="0" applyFont="1" applyBorder="1" applyAlignment="1"/>
    <xf numFmtId="0" fontId="0" fillId="0" borderId="0" xfId="0" applyBorder="1" applyAlignment="1"/>
    <xf numFmtId="49" fontId="15" fillId="4" borderId="4" xfId="21" applyNumberFormat="1" applyFont="1" applyFill="1" applyBorder="1" applyAlignment="1">
      <alignment horizontal="center" vertical="top" wrapText="1"/>
    </xf>
    <xf numFmtId="49" fontId="15" fillId="4" borderId="4" xfId="21" applyNumberFormat="1" applyFont="1" applyFill="1" applyBorder="1" applyAlignment="1">
      <alignment horizontal="center" vertical="center" wrapText="1"/>
    </xf>
    <xf numFmtId="0" fontId="15" fillId="4" borderId="5" xfId="21" applyFont="1" applyFill="1" applyBorder="1" applyAlignment="1">
      <alignment horizontal="center" vertical="center" wrapText="1"/>
    </xf>
    <xf numFmtId="49" fontId="20" fillId="0" borderId="0" xfId="21" applyNumberFormat="1" applyFont="1"/>
    <xf numFmtId="49" fontId="20" fillId="0" borderId="0" xfId="21" applyNumberFormat="1" applyFont="1" applyBorder="1" applyAlignment="1"/>
    <xf numFmtId="49" fontId="16" fillId="0" borderId="0" xfId="21" applyNumberFormat="1" applyFont="1" applyFill="1" applyAlignment="1">
      <alignment horizontal="center" vertical="center" wrapText="1"/>
    </xf>
    <xf numFmtId="0" fontId="16" fillId="0" borderId="0" xfId="21" applyFont="1" applyFill="1" applyAlignment="1">
      <alignment wrapText="1"/>
    </xf>
    <xf numFmtId="3" fontId="16" fillId="0" borderId="0" xfId="21" applyNumberFormat="1" applyFont="1" applyFill="1" applyAlignment="1">
      <alignment horizontal="center" wrapText="1"/>
    </xf>
    <xf numFmtId="0" fontId="16" fillId="0" borderId="0" xfId="21" applyFont="1" applyFill="1" applyBorder="1" applyAlignment="1">
      <alignment horizontal="center" vertical="top" wrapText="1"/>
    </xf>
    <xf numFmtId="49" fontId="15" fillId="4" borderId="5" xfId="21" applyNumberFormat="1" applyFont="1" applyFill="1" applyBorder="1" applyAlignment="1">
      <alignment horizontal="center" vertical="top" wrapText="1"/>
    </xf>
    <xf numFmtId="166" fontId="15" fillId="4" borderId="21" xfId="1" applyNumberFormat="1" applyFont="1" applyFill="1" applyBorder="1" applyAlignment="1">
      <alignment horizontal="center" vertical="top" wrapText="1"/>
    </xf>
    <xf numFmtId="0" fontId="30" fillId="0" borderId="0" xfId="0" applyFont="1" applyAlignment="1"/>
    <xf numFmtId="0" fontId="20" fillId="0" borderId="0" xfId="0" applyFont="1" applyAlignment="1"/>
    <xf numFmtId="49" fontId="16" fillId="0" borderId="0" xfId="23" applyNumberFormat="1" applyFont="1" applyFill="1" applyAlignment="1">
      <alignment horizontal="center" vertical="center" wrapText="1"/>
    </xf>
    <xf numFmtId="0" fontId="16" fillId="0" borderId="0" xfId="23" applyFont="1" applyFill="1" applyAlignment="1">
      <alignment wrapText="1"/>
    </xf>
    <xf numFmtId="3" fontId="16" fillId="0" borderId="0" xfId="23" applyNumberFormat="1" applyFont="1" applyFill="1" applyAlignment="1">
      <alignment horizontal="center" wrapText="1"/>
    </xf>
    <xf numFmtId="0" fontId="16" fillId="0" borderId="0" xfId="23" applyFont="1" applyFill="1"/>
    <xf numFmtId="0" fontId="16" fillId="0" borderId="0" xfId="23" applyFont="1" applyFill="1" applyBorder="1" applyAlignment="1">
      <alignment horizontal="center" vertical="top" wrapText="1"/>
    </xf>
    <xf numFmtId="0" fontId="16" fillId="0" borderId="0" xfId="23" applyFont="1" applyFill="1" applyAlignment="1">
      <alignment horizontal="center"/>
    </xf>
    <xf numFmtId="49" fontId="15" fillId="4" borderId="4" xfId="23" applyNumberFormat="1" applyFont="1" applyFill="1" applyBorder="1" applyAlignment="1">
      <alignment horizontal="center" vertical="top" wrapText="1"/>
    </xf>
    <xf numFmtId="49" fontId="15" fillId="4" borderId="5" xfId="23" applyNumberFormat="1" applyFont="1" applyFill="1" applyBorder="1" applyAlignment="1">
      <alignment horizontal="center" vertical="top" wrapText="1"/>
    </xf>
    <xf numFmtId="0" fontId="16" fillId="0" borderId="0" xfId="26" applyFont="1" applyFill="1" applyBorder="1" applyAlignment="1">
      <alignment horizontal="center" vertical="center"/>
    </xf>
    <xf numFmtId="0" fontId="16" fillId="0" borderId="0" xfId="26" applyFont="1" applyFill="1" applyBorder="1" applyAlignment="1">
      <alignment horizontal="center" vertical="center" wrapText="1"/>
    </xf>
    <xf numFmtId="49" fontId="15" fillId="4" borderId="4" xfId="26" applyNumberFormat="1" applyFont="1" applyFill="1" applyBorder="1" applyAlignment="1">
      <alignment horizontal="center" vertical="center" wrapText="1"/>
    </xf>
    <xf numFmtId="49" fontId="15" fillId="4" borderId="5" xfId="26" applyNumberFormat="1" applyFont="1" applyFill="1" applyBorder="1" applyAlignment="1">
      <alignment horizontal="center" vertical="center" wrapText="1"/>
    </xf>
    <xf numFmtId="0" fontId="15" fillId="4" borderId="5" xfId="26" applyFont="1" applyFill="1" applyBorder="1" applyAlignment="1">
      <alignment horizontal="center" vertical="center" wrapText="1"/>
    </xf>
    <xf numFmtId="3" fontId="15" fillId="4" borderId="5" xfId="26" applyNumberFormat="1" applyFont="1" applyFill="1" applyBorder="1" applyAlignment="1">
      <alignment horizontal="center" vertical="center" wrapText="1"/>
    </xf>
    <xf numFmtId="49" fontId="16" fillId="0" borderId="11" xfId="26" applyNumberFormat="1" applyFont="1" applyFill="1" applyBorder="1" applyAlignment="1">
      <alignment horizontal="center" vertical="center"/>
    </xf>
    <xf numFmtId="49" fontId="16" fillId="0" borderId="10" xfId="26" applyNumberFormat="1" applyFont="1" applyFill="1" applyBorder="1" applyAlignment="1">
      <alignment horizontal="center" vertical="center" wrapText="1"/>
    </xf>
    <xf numFmtId="0" fontId="16" fillId="0" borderId="10" xfId="28" applyFont="1" applyFill="1" applyBorder="1" applyAlignment="1">
      <alignment horizontal="center" vertical="center" wrapText="1"/>
    </xf>
    <xf numFmtId="3" fontId="16" fillId="0" borderId="10" xfId="28" applyNumberFormat="1" applyFont="1" applyFill="1" applyBorder="1" applyAlignment="1">
      <alignment horizontal="center" vertical="center" wrapText="1"/>
    </xf>
    <xf numFmtId="49" fontId="20" fillId="0" borderId="0" xfId="12" applyNumberFormat="1" applyFont="1" applyAlignment="1">
      <alignment horizontal="center" vertical="center" wrapText="1"/>
    </xf>
    <xf numFmtId="49" fontId="16" fillId="0" borderId="0" xfId="17" applyNumberFormat="1" applyFont="1" applyFill="1" applyAlignment="1">
      <alignment horizontal="center" vertical="center" wrapText="1"/>
    </xf>
    <xf numFmtId="0" fontId="16" fillId="0" borderId="0" xfId="17" applyFont="1" applyFill="1" applyAlignment="1">
      <alignment horizontal="center"/>
    </xf>
    <xf numFmtId="0" fontId="16" fillId="0" borderId="0" xfId="21" applyFont="1" applyFill="1" applyAlignment="1">
      <alignment horizontal="center"/>
    </xf>
    <xf numFmtId="0" fontId="15" fillId="4" borderId="5" xfId="21" applyFont="1" applyFill="1" applyBorder="1" applyAlignment="1">
      <alignment horizontal="center" vertical="top" wrapText="1"/>
    </xf>
    <xf numFmtId="0" fontId="15" fillId="4" borderId="21" xfId="21" applyFont="1" applyFill="1" applyBorder="1" applyAlignment="1">
      <alignment horizontal="center" vertical="top" wrapText="1"/>
    </xf>
    <xf numFmtId="0" fontId="15" fillId="4" borderId="22" xfId="21" applyFont="1" applyFill="1" applyBorder="1" applyAlignment="1">
      <alignment horizontal="center" vertical="top" wrapText="1"/>
    </xf>
    <xf numFmtId="0" fontId="15" fillId="4" borderId="5" xfId="23" applyFont="1" applyFill="1" applyBorder="1" applyAlignment="1">
      <alignment horizontal="center" vertical="top" wrapText="1"/>
    </xf>
    <xf numFmtId="0" fontId="15" fillId="4" borderId="21" xfId="23" applyFont="1" applyFill="1" applyBorder="1" applyAlignment="1">
      <alignment horizontal="center" vertical="top" wrapText="1"/>
    </xf>
    <xf numFmtId="0" fontId="15" fillId="4" borderId="22" xfId="23" applyFont="1" applyFill="1" applyBorder="1" applyAlignment="1">
      <alignment horizontal="center" vertical="top" wrapText="1"/>
    </xf>
    <xf numFmtId="0" fontId="16" fillId="0" borderId="0" xfId="10" applyFont="1" applyFill="1" applyBorder="1"/>
    <xf numFmtId="0" fontId="16" fillId="0" borderId="0" xfId="10" applyFont="1" applyFill="1"/>
    <xf numFmtId="0" fontId="16" fillId="0" borderId="0" xfId="10" applyFont="1" applyFill="1" applyBorder="1" applyAlignment="1">
      <alignment horizontal="center"/>
    </xf>
    <xf numFmtId="0" fontId="16" fillId="0" borderId="0" xfId="10" applyFont="1" applyFill="1" applyAlignment="1">
      <alignment horizontal="center"/>
    </xf>
    <xf numFmtId="0" fontId="15" fillId="0" borderId="0" xfId="10" applyFont="1" applyFill="1" applyBorder="1"/>
    <xf numFmtId="0" fontId="15" fillId="0" borderId="0" xfId="10" applyFont="1" applyFill="1"/>
    <xf numFmtId="49" fontId="16" fillId="0" borderId="0" xfId="10" applyNumberFormat="1" applyFont="1" applyFill="1" applyAlignment="1">
      <alignment horizontal="center" vertical="center"/>
    </xf>
    <xf numFmtId="49" fontId="16" fillId="0" borderId="0" xfId="10" applyNumberFormat="1" applyFont="1" applyFill="1" applyAlignment="1">
      <alignment horizontal="center" vertical="center" wrapText="1"/>
    </xf>
    <xf numFmtId="0" fontId="16" fillId="0" borderId="0" xfId="10" applyFont="1" applyFill="1" applyAlignment="1">
      <alignment vertical="center" wrapText="1"/>
    </xf>
    <xf numFmtId="0" fontId="16" fillId="0" borderId="0" xfId="10" applyFont="1" applyFill="1" applyAlignment="1">
      <alignment horizontal="center" vertical="center" wrapText="1"/>
    </xf>
    <xf numFmtId="3" fontId="16" fillId="0" borderId="0" xfId="10" applyNumberFormat="1" applyFont="1" applyFill="1" applyAlignment="1">
      <alignment horizontal="center" vertical="center" wrapText="1"/>
    </xf>
    <xf numFmtId="166" fontId="16" fillId="0" borderId="0" xfId="1" applyNumberFormat="1" applyFont="1" applyFill="1" applyAlignment="1">
      <alignment horizontal="center" vertical="center" wrapText="1"/>
    </xf>
    <xf numFmtId="166" fontId="21" fillId="0" borderId="0" xfId="1" applyNumberFormat="1" applyFont="1" applyBorder="1" applyAlignment="1">
      <alignment horizontal="center" vertical="center" wrapText="1"/>
    </xf>
    <xf numFmtId="166" fontId="22" fillId="3" borderId="3" xfId="1" applyNumberFormat="1" applyFont="1" applyFill="1" applyBorder="1" applyAlignment="1">
      <alignment horizontal="center" vertical="center" wrapText="1"/>
    </xf>
    <xf numFmtId="0" fontId="21" fillId="0" borderId="0" xfId="12" applyFont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17" applyFont="1" applyFill="1" applyAlignment="1"/>
    <xf numFmtId="49" fontId="25" fillId="0" borderId="7" xfId="0" applyNumberFormat="1" applyFont="1" applyBorder="1" applyAlignment="1">
      <alignment horizontal="center" vertical="center" wrapText="1"/>
    </xf>
    <xf numFmtId="0" fontId="15" fillId="4" borderId="22" xfId="20" applyFont="1" applyFill="1" applyBorder="1" applyAlignment="1">
      <alignment horizontal="center" vertical="top" wrapText="1"/>
    </xf>
    <xf numFmtId="166" fontId="25" fillId="0" borderId="9" xfId="1" applyNumberFormat="1" applyFont="1" applyBorder="1" applyAlignment="1">
      <alignment horizontal="center" vertical="center" wrapText="1"/>
    </xf>
    <xf numFmtId="0" fontId="25" fillId="0" borderId="8" xfId="21" applyFont="1" applyBorder="1" applyAlignment="1">
      <alignment horizontal="left" vertical="center" wrapText="1"/>
    </xf>
    <xf numFmtId="49" fontId="20" fillId="0" borderId="7" xfId="20" applyNumberFormat="1" applyFont="1" applyBorder="1" applyAlignment="1">
      <alignment horizontal="center" vertical="center"/>
    </xf>
    <xf numFmtId="0" fontId="21" fillId="0" borderId="0" xfId="0" applyFont="1" applyAlignment="1"/>
    <xf numFmtId="0" fontId="25" fillId="0" borderId="16" xfId="21" applyFont="1" applyBorder="1" applyAlignment="1">
      <alignment horizontal="left" vertical="center" wrapText="1"/>
    </xf>
    <xf numFmtId="165" fontId="16" fillId="0" borderId="16" xfId="10" applyNumberFormat="1" applyFont="1" applyFill="1" applyBorder="1" applyAlignment="1">
      <alignment horizontal="center" vertical="center" wrapText="1"/>
    </xf>
    <xf numFmtId="166" fontId="25" fillId="0" borderId="18" xfId="1" applyNumberFormat="1" applyFont="1" applyBorder="1" applyAlignment="1">
      <alignment horizontal="center" vertical="center" wrapText="1"/>
    </xf>
    <xf numFmtId="0" fontId="16" fillId="0" borderId="0" xfId="26" applyFont="1" applyFill="1" applyBorder="1"/>
    <xf numFmtId="49" fontId="16" fillId="0" borderId="0" xfId="26" applyNumberFormat="1" applyFont="1" applyFill="1" applyAlignment="1">
      <alignment horizontal="center" vertical="center"/>
    </xf>
    <xf numFmtId="49" fontId="16" fillId="0" borderId="0" xfId="26" applyNumberFormat="1" applyFont="1" applyFill="1" applyAlignment="1">
      <alignment horizontal="center" vertical="center" wrapText="1"/>
    </xf>
    <xf numFmtId="0" fontId="16" fillId="0" borderId="0" xfId="26" applyFont="1" applyFill="1" applyAlignment="1">
      <alignment vertical="center" wrapText="1"/>
    </xf>
    <xf numFmtId="0" fontId="16" fillId="0" borderId="0" xfId="26" applyFont="1" applyFill="1" applyAlignment="1">
      <alignment horizontal="center" vertical="center" wrapText="1"/>
    </xf>
    <xf numFmtId="3" fontId="16" fillId="0" borderId="0" xfId="26" applyNumberFormat="1" applyFont="1" applyFill="1" applyAlignment="1">
      <alignment horizontal="center" vertical="center" wrapText="1"/>
    </xf>
    <xf numFmtId="0" fontId="16" fillId="0" borderId="0" xfId="26" applyFont="1" applyFill="1"/>
    <xf numFmtId="0" fontId="16" fillId="0" borderId="0" xfId="26" applyFont="1" applyFill="1" applyBorder="1" applyAlignment="1">
      <alignment horizontal="center"/>
    </xf>
    <xf numFmtId="0" fontId="16" fillId="0" borderId="0" xfId="26" applyFont="1" applyFill="1" applyAlignment="1">
      <alignment horizontal="center"/>
    </xf>
    <xf numFmtId="0" fontId="15" fillId="0" borderId="0" xfId="26" applyFont="1" applyFill="1" applyBorder="1"/>
    <xf numFmtId="0" fontId="15" fillId="0" borderId="0" xfId="26" applyFont="1" applyFill="1"/>
    <xf numFmtId="49" fontId="16" fillId="0" borderId="17" xfId="19" applyNumberFormat="1" applyFont="1" applyFill="1" applyBorder="1" applyAlignment="1">
      <alignment horizontal="center" vertical="center"/>
    </xf>
    <xf numFmtId="2" fontId="16" fillId="0" borderId="16" xfId="19" applyNumberFormat="1" applyFont="1" applyFill="1" applyBorder="1" applyAlignment="1">
      <alignment horizontal="center" vertical="center" wrapText="1"/>
    </xf>
    <xf numFmtId="165" fontId="16" fillId="0" borderId="16" xfId="19" applyNumberFormat="1" applyFont="1" applyFill="1" applyBorder="1" applyAlignment="1">
      <alignment horizontal="left" vertical="center" wrapText="1"/>
    </xf>
    <xf numFmtId="165" fontId="16" fillId="0" borderId="16" xfId="19" applyNumberFormat="1" applyFont="1" applyFill="1" applyBorder="1" applyAlignment="1">
      <alignment horizontal="center" vertical="center" wrapText="1"/>
    </xf>
    <xf numFmtId="3" fontId="16" fillId="0" borderId="16" xfId="19" applyNumberFormat="1" applyFont="1" applyFill="1" applyBorder="1" applyAlignment="1">
      <alignment horizontal="center" vertical="center" wrapText="1"/>
    </xf>
    <xf numFmtId="166" fontId="16" fillId="0" borderId="33" xfId="1" applyNumberFormat="1" applyFont="1" applyFill="1" applyBorder="1" applyAlignment="1">
      <alignment horizontal="center" vertical="center" wrapText="1"/>
    </xf>
    <xf numFmtId="0" fontId="20" fillId="0" borderId="33" xfId="12" applyFont="1" applyBorder="1" applyAlignment="1">
      <alignment horizontal="center" vertical="center" wrapText="1"/>
    </xf>
    <xf numFmtId="166" fontId="20" fillId="0" borderId="34" xfId="1" applyNumberFormat="1" applyFont="1" applyBorder="1" applyAlignment="1">
      <alignment horizontal="center" vertical="center" wrapText="1"/>
    </xf>
    <xf numFmtId="49" fontId="15" fillId="4" borderId="35" xfId="20" applyNumberFormat="1" applyFont="1" applyFill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15" fillId="4" borderId="14" xfId="21" applyNumberFormat="1" applyFont="1" applyFill="1" applyBorder="1" applyAlignment="1">
      <alignment horizontal="center" vertical="top" wrapText="1"/>
    </xf>
    <xf numFmtId="49" fontId="15" fillId="4" borderId="35" xfId="21" applyNumberFormat="1" applyFont="1" applyFill="1" applyBorder="1" applyAlignment="1">
      <alignment horizontal="center" vertical="top" wrapText="1"/>
    </xf>
    <xf numFmtId="49" fontId="20" fillId="0" borderId="29" xfId="20" applyNumberFormat="1" applyFont="1" applyBorder="1" applyAlignment="1">
      <alignment horizontal="center" vertical="center"/>
    </xf>
    <xf numFmtId="49" fontId="15" fillId="4" borderId="14" xfId="21" applyNumberFormat="1" applyFont="1" applyFill="1" applyBorder="1" applyAlignment="1">
      <alignment horizontal="center" vertical="center" wrapText="1"/>
    </xf>
    <xf numFmtId="49" fontId="16" fillId="3" borderId="24" xfId="10" applyNumberFormat="1" applyFont="1" applyFill="1" applyBorder="1" applyAlignment="1">
      <alignment horizontal="center" vertical="center"/>
    </xf>
    <xf numFmtId="0" fontId="16" fillId="0" borderId="0" xfId="30" applyFont="1" applyFill="1" applyBorder="1"/>
    <xf numFmtId="0" fontId="16" fillId="0" borderId="0" xfId="30" applyFont="1" applyFill="1"/>
    <xf numFmtId="0" fontId="16" fillId="0" borderId="0" xfId="30" applyFont="1" applyFill="1" applyBorder="1" applyAlignment="1">
      <alignment horizontal="center" vertical="center" wrapText="1"/>
    </xf>
    <xf numFmtId="0" fontId="16" fillId="0" borderId="0" xfId="30" applyFont="1" applyFill="1" applyBorder="1" applyAlignment="1">
      <alignment horizontal="center"/>
    </xf>
    <xf numFmtId="0" fontId="16" fillId="0" borderId="0" xfId="30" applyFont="1" applyFill="1" applyAlignment="1">
      <alignment horizontal="center"/>
    </xf>
    <xf numFmtId="0" fontId="15" fillId="0" borderId="0" xfId="30" applyFont="1" applyFill="1" applyBorder="1" applyAlignment="1">
      <alignment horizontal="center" vertical="top" wrapText="1"/>
    </xf>
    <xf numFmtId="49" fontId="15" fillId="4" borderId="23" xfId="30" applyNumberFormat="1" applyFont="1" applyFill="1" applyBorder="1" applyAlignment="1">
      <alignment horizontal="center" vertical="center" wrapText="1"/>
    </xf>
    <xf numFmtId="49" fontId="15" fillId="4" borderId="21" xfId="30" applyNumberFormat="1" applyFont="1" applyFill="1" applyBorder="1" applyAlignment="1">
      <alignment horizontal="center" vertical="center" wrapText="1"/>
    </xf>
    <xf numFmtId="0" fontId="15" fillId="4" borderId="21" xfId="30" applyFont="1" applyFill="1" applyBorder="1" applyAlignment="1">
      <alignment horizontal="center" vertical="center" wrapText="1"/>
    </xf>
    <xf numFmtId="3" fontId="15" fillId="4" borderId="21" xfId="30" applyNumberFormat="1" applyFont="1" applyFill="1" applyBorder="1" applyAlignment="1">
      <alignment horizontal="center" vertical="center" wrapText="1"/>
    </xf>
    <xf numFmtId="49" fontId="16" fillId="0" borderId="7" xfId="30" applyNumberFormat="1" applyFont="1" applyFill="1" applyBorder="1" applyAlignment="1">
      <alignment horizontal="center" vertical="center"/>
    </xf>
    <xf numFmtId="3" fontId="16" fillId="0" borderId="8" xfId="30" applyNumberFormat="1" applyFont="1" applyFill="1" applyBorder="1" applyAlignment="1">
      <alignment horizontal="center" vertical="center" wrapText="1"/>
    </xf>
    <xf numFmtId="3" fontId="16" fillId="0" borderId="10" xfId="30" applyNumberFormat="1" applyFont="1" applyFill="1" applyBorder="1" applyAlignment="1">
      <alignment horizontal="center" vertical="center" wrapText="1"/>
    </xf>
    <xf numFmtId="0" fontId="16" fillId="0" borderId="10" xfId="30" applyFont="1" applyFill="1" applyBorder="1" applyAlignment="1">
      <alignment horizontal="left" vertical="center" wrapText="1"/>
    </xf>
    <xf numFmtId="0" fontId="16" fillId="0" borderId="10" xfId="30" applyFont="1" applyFill="1" applyBorder="1" applyAlignment="1">
      <alignment horizontal="center" vertical="center" wrapText="1"/>
    </xf>
    <xf numFmtId="0" fontId="16" fillId="0" borderId="13" xfId="30" applyFont="1" applyFill="1" applyBorder="1" applyAlignment="1">
      <alignment horizontal="left" vertical="center" wrapText="1"/>
    </xf>
    <xf numFmtId="0" fontId="16" fillId="0" borderId="13" xfId="30" applyFont="1" applyFill="1" applyBorder="1" applyAlignment="1">
      <alignment horizontal="center" vertical="center" wrapText="1"/>
    </xf>
    <xf numFmtId="3" fontId="16" fillId="0" borderId="13" xfId="30" applyNumberFormat="1" applyFont="1" applyFill="1" applyBorder="1" applyAlignment="1">
      <alignment horizontal="center" vertical="center" wrapText="1"/>
    </xf>
    <xf numFmtId="0" fontId="16" fillId="3" borderId="8" xfId="30" applyFont="1" applyFill="1" applyBorder="1" applyAlignment="1">
      <alignment horizontal="center" vertical="center" wrapText="1"/>
    </xf>
    <xf numFmtId="0" fontId="16" fillId="3" borderId="8" xfId="30" applyFont="1" applyFill="1" applyBorder="1" applyAlignment="1">
      <alignment horizontal="left" vertical="center" wrapText="1"/>
    </xf>
    <xf numFmtId="49" fontId="16" fillId="0" borderId="11" xfId="30" applyNumberFormat="1" applyFont="1" applyFill="1" applyBorder="1" applyAlignment="1">
      <alignment horizontal="center" vertical="center"/>
    </xf>
    <xf numFmtId="49" fontId="16" fillId="0" borderId="13" xfId="30" applyNumberFormat="1" applyFont="1" applyFill="1" applyBorder="1" applyAlignment="1">
      <alignment horizontal="center" vertical="center" wrapText="1"/>
    </xf>
    <xf numFmtId="49" fontId="16" fillId="0" borderId="8" xfId="30" applyNumberFormat="1" applyFont="1" applyFill="1" applyBorder="1" applyAlignment="1">
      <alignment horizontal="center" vertical="center" wrapText="1"/>
    </xf>
    <xf numFmtId="0" fontId="16" fillId="0" borderId="8" xfId="30" applyFont="1" applyFill="1" applyBorder="1" applyAlignment="1">
      <alignment horizontal="left" vertical="center" wrapText="1"/>
    </xf>
    <xf numFmtId="0" fontId="16" fillId="0" borderId="8" xfId="30" applyFont="1" applyFill="1" applyBorder="1" applyAlignment="1">
      <alignment horizontal="center" vertical="center" wrapText="1"/>
    </xf>
    <xf numFmtId="49" fontId="16" fillId="0" borderId="10" xfId="30" applyNumberFormat="1" applyFont="1" applyFill="1" applyBorder="1" applyAlignment="1">
      <alignment horizontal="center" vertical="center" wrapText="1"/>
    </xf>
    <xf numFmtId="0" fontId="16" fillId="3" borderId="10" xfId="31" applyFont="1" applyFill="1" applyBorder="1" applyAlignment="1">
      <alignment horizontal="left" vertical="center" wrapText="1"/>
    </xf>
    <xf numFmtId="0" fontId="16" fillId="3" borderId="10" xfId="31" applyFont="1" applyFill="1" applyBorder="1" applyAlignment="1">
      <alignment horizontal="center" vertical="center" wrapText="1"/>
    </xf>
    <xf numFmtId="3" fontId="16" fillId="3" borderId="10" xfId="31" applyNumberFormat="1" applyFont="1" applyFill="1" applyBorder="1" applyAlignment="1">
      <alignment horizontal="center" vertical="center" wrapText="1"/>
    </xf>
    <xf numFmtId="0" fontId="16" fillId="0" borderId="8" xfId="30" applyNumberFormat="1" applyFont="1" applyFill="1" applyBorder="1" applyAlignment="1">
      <alignment horizontal="center" vertical="center" wrapText="1"/>
    </xf>
    <xf numFmtId="0" fontId="15" fillId="0" borderId="0" xfId="30" applyFont="1" applyFill="1" applyBorder="1"/>
    <xf numFmtId="0" fontId="15" fillId="0" borderId="0" xfId="30" applyFont="1" applyFill="1"/>
    <xf numFmtId="0" fontId="16" fillId="0" borderId="10" xfId="30" applyNumberFormat="1" applyFont="1" applyFill="1" applyBorder="1" applyAlignment="1">
      <alignment horizontal="center" vertical="center" wrapText="1"/>
    </xf>
    <xf numFmtId="0" fontId="16" fillId="0" borderId="10" xfId="30" applyFont="1" applyFill="1" applyBorder="1" applyAlignment="1">
      <alignment vertical="center" wrapText="1"/>
    </xf>
    <xf numFmtId="49" fontId="16" fillId="0" borderId="17" xfId="30" applyNumberFormat="1" applyFont="1" applyFill="1" applyBorder="1" applyAlignment="1">
      <alignment horizontal="center" vertical="center"/>
    </xf>
    <xf numFmtId="49" fontId="16" fillId="0" borderId="12" xfId="30" applyNumberFormat="1" applyFont="1" applyFill="1" applyBorder="1" applyAlignment="1">
      <alignment horizontal="center" vertical="center"/>
    </xf>
    <xf numFmtId="0" fontId="16" fillId="0" borderId="8" xfId="30" applyFont="1" applyFill="1" applyBorder="1" applyAlignment="1">
      <alignment vertical="center" wrapText="1"/>
    </xf>
    <xf numFmtId="49" fontId="16" fillId="3" borderId="10" xfId="30" applyNumberFormat="1" applyFont="1" applyFill="1" applyBorder="1" applyAlignment="1">
      <alignment horizontal="center" vertical="center" wrapText="1"/>
    </xf>
    <xf numFmtId="0" fontId="16" fillId="3" borderId="10" xfId="30" applyFont="1" applyFill="1" applyBorder="1" applyAlignment="1">
      <alignment horizontal="left" vertical="center" wrapText="1"/>
    </xf>
    <xf numFmtId="0" fontId="16" fillId="3" borderId="10" xfId="30" applyNumberFormat="1" applyFont="1" applyFill="1" applyBorder="1" applyAlignment="1">
      <alignment horizontal="center" vertical="center" wrapText="1"/>
    </xf>
    <xf numFmtId="3" fontId="16" fillId="3" borderId="10" xfId="30" applyNumberFormat="1" applyFont="1" applyFill="1" applyBorder="1" applyAlignment="1">
      <alignment horizontal="center" vertical="center" wrapText="1"/>
    </xf>
    <xf numFmtId="0" fontId="16" fillId="0" borderId="13" xfId="30" applyNumberFormat="1" applyFont="1" applyFill="1" applyBorder="1" applyAlignment="1">
      <alignment horizontal="center" vertical="center" wrapText="1"/>
    </xf>
    <xf numFmtId="0" fontId="16" fillId="0" borderId="8" xfId="30" applyNumberFormat="1" applyFont="1" applyFill="1" applyBorder="1" applyAlignment="1">
      <alignment horizontal="left" vertical="center" wrapText="1"/>
    </xf>
    <xf numFmtId="0" fontId="16" fillId="0" borderId="10" xfId="30" applyNumberFormat="1" applyFont="1" applyFill="1" applyBorder="1" applyAlignment="1">
      <alignment horizontal="left" vertical="center" wrapText="1"/>
    </xf>
    <xf numFmtId="49" fontId="16" fillId="0" borderId="10" xfId="30" applyNumberFormat="1" applyFont="1" applyFill="1" applyBorder="1" applyAlignment="1">
      <alignment horizontal="left" vertical="center" wrapText="1"/>
    </xf>
    <xf numFmtId="0" fontId="16" fillId="3" borderId="10" xfId="30" applyFont="1" applyFill="1" applyBorder="1" applyAlignment="1">
      <alignment horizontal="center" vertical="center" wrapText="1"/>
    </xf>
    <xf numFmtId="49" fontId="16" fillId="3" borderId="13" xfId="30" applyNumberFormat="1" applyFont="1" applyFill="1" applyBorder="1" applyAlignment="1">
      <alignment horizontal="center" vertical="center" wrapText="1"/>
    </xf>
    <xf numFmtId="0" fontId="16" fillId="3" borderId="13" xfId="30" applyFont="1" applyFill="1" applyBorder="1" applyAlignment="1">
      <alignment horizontal="left" vertical="center" wrapText="1"/>
    </xf>
    <xf numFmtId="0" fontId="16" fillId="3" borderId="13" xfId="30" applyFont="1" applyFill="1" applyBorder="1" applyAlignment="1">
      <alignment horizontal="center" vertical="center" wrapText="1"/>
    </xf>
    <xf numFmtId="49" fontId="16" fillId="0" borderId="16" xfId="30" applyNumberFormat="1" applyFont="1" applyFill="1" applyBorder="1" applyAlignment="1">
      <alignment horizontal="center" vertical="center" wrapText="1"/>
    </xf>
    <xf numFmtId="0" fontId="16" fillId="0" borderId="16" xfId="30" applyFont="1" applyFill="1" applyBorder="1" applyAlignment="1">
      <alignment horizontal="left" vertical="center" wrapText="1"/>
    </xf>
    <xf numFmtId="0" fontId="16" fillId="0" borderId="16" xfId="30" applyNumberFormat="1" applyFont="1" applyFill="1" applyBorder="1" applyAlignment="1">
      <alignment horizontal="center" vertical="center" wrapText="1"/>
    </xf>
    <xf numFmtId="0" fontId="16" fillId="0" borderId="16" xfId="30" applyFont="1" applyFill="1" applyBorder="1" applyAlignment="1">
      <alignment horizontal="center" vertical="center" wrapText="1"/>
    </xf>
    <xf numFmtId="3" fontId="16" fillId="0" borderId="16" xfId="30" applyNumberFormat="1" applyFont="1" applyFill="1" applyBorder="1" applyAlignment="1">
      <alignment horizontal="center" vertical="center" wrapText="1"/>
    </xf>
    <xf numFmtId="0" fontId="25" fillId="0" borderId="8" xfId="30" applyFont="1" applyBorder="1" applyAlignment="1">
      <alignment horizontal="left" vertical="center" wrapText="1"/>
    </xf>
    <xf numFmtId="0" fontId="25" fillId="0" borderId="8" xfId="30" applyFont="1" applyBorder="1" applyAlignment="1">
      <alignment horizontal="center" vertical="center" wrapText="1"/>
    </xf>
    <xf numFmtId="0" fontId="25" fillId="0" borderId="10" xfId="30" applyFont="1" applyBorder="1" applyAlignment="1">
      <alignment horizontal="left" vertical="center" wrapText="1"/>
    </xf>
    <xf numFmtId="0" fontId="25" fillId="0" borderId="10" xfId="30" applyFont="1" applyBorder="1" applyAlignment="1">
      <alignment horizontal="center" vertical="center" wrapText="1"/>
    </xf>
    <xf numFmtId="49" fontId="15" fillId="0" borderId="0" xfId="30" applyNumberFormat="1" applyFont="1" applyFill="1" applyAlignment="1">
      <alignment horizontal="center" vertical="center"/>
    </xf>
    <xf numFmtId="49" fontId="16" fillId="0" borderId="0" xfId="30" applyNumberFormat="1" applyFont="1" applyFill="1" applyAlignment="1">
      <alignment horizontal="center" vertical="center"/>
    </xf>
    <xf numFmtId="49" fontId="16" fillId="0" borderId="0" xfId="30" applyNumberFormat="1" applyFont="1" applyFill="1" applyAlignment="1">
      <alignment horizontal="center" vertical="center" wrapText="1"/>
    </xf>
    <xf numFmtId="0" fontId="16" fillId="0" borderId="0" xfId="30" applyFont="1" applyFill="1" applyAlignment="1">
      <alignment vertical="center" wrapText="1"/>
    </xf>
    <xf numFmtId="0" fontId="16" fillId="0" borderId="0" xfId="30" applyFont="1" applyFill="1" applyAlignment="1">
      <alignment horizontal="center" vertical="center" wrapText="1"/>
    </xf>
    <xf numFmtId="3" fontId="16" fillId="0" borderId="0" xfId="30" applyNumberFormat="1" applyFont="1" applyFill="1" applyAlignment="1">
      <alignment horizontal="center" vertical="center" wrapText="1"/>
    </xf>
    <xf numFmtId="0" fontId="20" fillId="0" borderId="0" xfId="31" applyFont="1" applyAlignment="1">
      <alignment vertical="top" wrapText="1"/>
    </xf>
    <xf numFmtId="49" fontId="20" fillId="0" borderId="0" xfId="31" applyNumberFormat="1" applyFont="1" applyAlignment="1">
      <alignment horizontal="center" vertical="center"/>
    </xf>
    <xf numFmtId="49" fontId="20" fillId="0" borderId="0" xfId="31" applyNumberFormat="1" applyFont="1" applyAlignment="1">
      <alignment horizontal="center" vertical="center" wrapText="1"/>
    </xf>
    <xf numFmtId="0" fontId="20" fillId="0" borderId="0" xfId="31" applyFont="1" applyAlignment="1">
      <alignment horizontal="left" vertical="center" wrapText="1"/>
    </xf>
    <xf numFmtId="0" fontId="20" fillId="0" borderId="0" xfId="31" applyFont="1" applyAlignment="1">
      <alignment horizontal="center" vertical="center" wrapText="1"/>
    </xf>
    <xf numFmtId="0" fontId="20" fillId="0" borderId="0" xfId="31" applyFont="1" applyBorder="1" applyAlignment="1">
      <alignment horizontal="center" vertical="center"/>
    </xf>
    <xf numFmtId="0" fontId="20" fillId="0" borderId="0" xfId="31" applyFont="1" applyBorder="1" applyAlignment="1">
      <alignment horizontal="center" vertical="center" wrapText="1"/>
    </xf>
    <xf numFmtId="0" fontId="21" fillId="0" borderId="0" xfId="31" applyFont="1" applyBorder="1" applyAlignment="1">
      <alignment horizontal="center" vertical="center"/>
    </xf>
    <xf numFmtId="0" fontId="21" fillId="0" borderId="0" xfId="31" applyFont="1" applyBorder="1" applyAlignment="1">
      <alignment horizontal="center" vertical="center" wrapText="1"/>
    </xf>
    <xf numFmtId="0" fontId="20" fillId="0" borderId="0" xfId="31" applyFont="1" applyAlignment="1">
      <alignment horizontal="center" vertical="top" wrapText="1"/>
    </xf>
    <xf numFmtId="49" fontId="21" fillId="4" borderId="23" xfId="31" applyNumberFormat="1" applyFont="1" applyFill="1" applyBorder="1" applyAlignment="1">
      <alignment horizontal="center" vertical="center" wrapText="1"/>
    </xf>
    <xf numFmtId="49" fontId="21" fillId="4" borderId="21" xfId="31" applyNumberFormat="1" applyFont="1" applyFill="1" applyBorder="1" applyAlignment="1">
      <alignment horizontal="center" vertical="center"/>
    </xf>
    <xf numFmtId="0" fontId="21" fillId="4" borderId="21" xfId="31" applyFont="1" applyFill="1" applyBorder="1" applyAlignment="1">
      <alignment horizontal="center" vertical="center" wrapText="1"/>
    </xf>
    <xf numFmtId="0" fontId="16" fillId="0" borderId="0" xfId="31" applyFont="1" applyFill="1"/>
    <xf numFmtId="49" fontId="16" fillId="0" borderId="7" xfId="31" applyNumberFormat="1" applyFont="1" applyFill="1" applyBorder="1" applyAlignment="1">
      <alignment horizontal="center" vertical="center"/>
    </xf>
    <xf numFmtId="49" fontId="16" fillId="3" borderId="7" xfId="31" applyNumberFormat="1" applyFont="1" applyFill="1" applyBorder="1" applyAlignment="1">
      <alignment horizontal="center" vertical="center"/>
    </xf>
    <xf numFmtId="49" fontId="16" fillId="3" borderId="8" xfId="31" applyNumberFormat="1" applyFont="1" applyFill="1" applyBorder="1" applyAlignment="1">
      <alignment horizontal="center" vertical="center" wrapText="1"/>
    </xf>
    <xf numFmtId="0" fontId="25" fillId="3" borderId="8" xfId="31" applyFont="1" applyFill="1" applyBorder="1" applyAlignment="1">
      <alignment horizontal="left" vertical="center" wrapText="1"/>
    </xf>
    <xf numFmtId="0" fontId="25" fillId="3" borderId="8" xfId="31" applyFont="1" applyFill="1" applyBorder="1" applyAlignment="1">
      <alignment horizontal="center" vertical="center" wrapText="1"/>
    </xf>
    <xf numFmtId="49" fontId="16" fillId="3" borderId="10" xfId="31" applyNumberFormat="1" applyFont="1" applyFill="1" applyBorder="1" applyAlignment="1">
      <alignment horizontal="center" vertical="center" wrapText="1"/>
    </xf>
    <xf numFmtId="0" fontId="25" fillId="3" borderId="10" xfId="31" applyFont="1" applyFill="1" applyBorder="1" applyAlignment="1">
      <alignment horizontal="left" vertical="center" wrapText="1"/>
    </xf>
    <xf numFmtId="0" fontId="25" fillId="3" borderId="10" xfId="31" applyFont="1" applyFill="1" applyBorder="1" applyAlignment="1">
      <alignment horizontal="center" vertical="center" wrapText="1"/>
    </xf>
    <xf numFmtId="0" fontId="20" fillId="3" borderId="0" xfId="31" applyFont="1" applyFill="1" applyAlignment="1">
      <alignment vertical="top" wrapText="1"/>
    </xf>
    <xf numFmtId="49" fontId="16" fillId="0" borderId="10" xfId="31" applyNumberFormat="1" applyFont="1" applyFill="1" applyBorder="1" applyAlignment="1">
      <alignment horizontal="center" vertical="center" wrapText="1"/>
    </xf>
    <xf numFmtId="0" fontId="25" fillId="0" borderId="10" xfId="31" applyFont="1" applyFill="1" applyBorder="1" applyAlignment="1">
      <alignment horizontal="left" vertical="center" wrapText="1"/>
    </xf>
    <xf numFmtId="49" fontId="16" fillId="0" borderId="13" xfId="31" applyNumberFormat="1" applyFont="1" applyFill="1" applyBorder="1" applyAlignment="1">
      <alignment horizontal="center" vertical="center" wrapText="1"/>
    </xf>
    <xf numFmtId="0" fontId="25" fillId="3" borderId="13" xfId="31" applyFont="1" applyFill="1" applyBorder="1" applyAlignment="1">
      <alignment horizontal="center" vertical="center" wrapText="1"/>
    </xf>
    <xf numFmtId="49" fontId="16" fillId="0" borderId="8" xfId="31" applyNumberFormat="1" applyFont="1" applyFill="1" applyBorder="1" applyAlignment="1">
      <alignment horizontal="center" vertical="center" wrapText="1"/>
    </xf>
    <xf numFmtId="0" fontId="25" fillId="0" borderId="8" xfId="31" applyFont="1" applyBorder="1" applyAlignment="1">
      <alignment horizontal="left" vertical="center" wrapText="1"/>
    </xf>
    <xf numFmtId="0" fontId="25" fillId="0" borderId="8" xfId="31" applyFont="1" applyBorder="1" applyAlignment="1">
      <alignment horizontal="center" vertical="center" wrapText="1"/>
    </xf>
    <xf numFmtId="0" fontId="25" fillId="0" borderId="10" xfId="31" applyFont="1" applyBorder="1" applyAlignment="1">
      <alignment horizontal="left" vertical="center" wrapText="1"/>
    </xf>
    <xf numFmtId="0" fontId="25" fillId="0" borderId="10" xfId="31" applyFont="1" applyBorder="1" applyAlignment="1">
      <alignment horizontal="center" vertical="center" wrapText="1"/>
    </xf>
    <xf numFmtId="0" fontId="25" fillId="0" borderId="13" xfId="31" applyFont="1" applyBorder="1" applyAlignment="1">
      <alignment horizontal="left" vertical="center" wrapText="1"/>
    </xf>
    <xf numFmtId="0" fontId="25" fillId="0" borderId="13" xfId="31" applyFont="1" applyBorder="1" applyAlignment="1">
      <alignment horizontal="center" vertical="center" wrapText="1"/>
    </xf>
    <xf numFmtId="49" fontId="16" fillId="3" borderId="13" xfId="31" applyNumberFormat="1" applyFont="1" applyFill="1" applyBorder="1" applyAlignment="1">
      <alignment horizontal="center" vertical="center" wrapText="1"/>
    </xf>
    <xf numFmtId="0" fontId="25" fillId="3" borderId="13" xfId="31" applyFont="1" applyFill="1" applyBorder="1" applyAlignment="1">
      <alignment horizontal="left" vertical="center" wrapText="1"/>
    </xf>
    <xf numFmtId="0" fontId="25" fillId="0" borderId="8" xfId="31" applyFont="1" applyFill="1" applyBorder="1" applyAlignment="1">
      <alignment horizontal="left" vertical="center" wrapText="1"/>
    </xf>
    <xf numFmtId="49" fontId="16" fillId="0" borderId="10" xfId="31" applyNumberFormat="1" applyFont="1" applyFill="1" applyBorder="1" applyAlignment="1">
      <alignment horizontal="center" vertical="center"/>
    </xf>
    <xf numFmtId="49" fontId="16" fillId="3" borderId="10" xfId="31" applyNumberFormat="1" applyFont="1" applyFill="1" applyBorder="1" applyAlignment="1">
      <alignment horizontal="center" vertical="center"/>
    </xf>
    <xf numFmtId="0" fontId="20" fillId="3" borderId="10" xfId="31" applyFont="1" applyFill="1" applyBorder="1" applyAlignment="1">
      <alignment horizontal="center" vertical="center"/>
    </xf>
    <xf numFmtId="0" fontId="20" fillId="0" borderId="0" xfId="31" applyFont="1" applyFill="1" applyAlignment="1">
      <alignment vertical="top" wrapText="1"/>
    </xf>
    <xf numFmtId="49" fontId="16" fillId="3" borderId="17" xfId="31" applyNumberFormat="1" applyFont="1" applyFill="1" applyBorder="1" applyAlignment="1">
      <alignment horizontal="center" vertical="center"/>
    </xf>
    <xf numFmtId="49" fontId="16" fillId="0" borderId="16" xfId="31" applyNumberFormat="1" applyFont="1" applyFill="1" applyBorder="1" applyAlignment="1">
      <alignment horizontal="center" vertical="center" wrapText="1"/>
    </xf>
    <xf numFmtId="0" fontId="25" fillId="0" borderId="16" xfId="31" applyFont="1" applyBorder="1" applyAlignment="1">
      <alignment horizontal="left" vertical="center" wrapText="1"/>
    </xf>
    <xf numFmtId="0" fontId="25" fillId="0" borderId="16" xfId="31" applyFont="1" applyBorder="1" applyAlignment="1">
      <alignment horizontal="center" vertical="center" wrapText="1"/>
    </xf>
    <xf numFmtId="0" fontId="25" fillId="3" borderId="16" xfId="31" applyFont="1" applyFill="1" applyBorder="1" applyAlignment="1">
      <alignment horizontal="left" vertical="center" wrapText="1"/>
    </xf>
    <xf numFmtId="0" fontId="16" fillId="0" borderId="16" xfId="10" applyFont="1" applyFill="1" applyBorder="1" applyAlignment="1">
      <alignment horizontal="left" vertical="center" wrapText="1"/>
    </xf>
    <xf numFmtId="49" fontId="16" fillId="0" borderId="7" xfId="32" applyNumberFormat="1" applyFont="1" applyFill="1" applyBorder="1" applyAlignment="1">
      <alignment horizontal="center" vertical="center"/>
    </xf>
    <xf numFmtId="165" fontId="16" fillId="0" borderId="8" xfId="32" applyNumberFormat="1" applyFont="1" applyFill="1" applyBorder="1" applyAlignment="1">
      <alignment horizontal="left" vertical="center" wrapText="1"/>
    </xf>
    <xf numFmtId="166" fontId="25" fillId="3" borderId="13" xfId="1" applyNumberFormat="1" applyFont="1" applyFill="1" applyBorder="1" applyAlignment="1">
      <alignment horizontal="center" vertical="center" wrapText="1"/>
    </xf>
    <xf numFmtId="0" fontId="20" fillId="0" borderId="0" xfId="33" applyFont="1" applyBorder="1" applyAlignment="1">
      <alignment vertical="top" wrapText="1"/>
    </xf>
    <xf numFmtId="0" fontId="20" fillId="0" borderId="0" xfId="33" applyFont="1" applyAlignment="1">
      <alignment vertical="top" wrapText="1"/>
    </xf>
    <xf numFmtId="0" fontId="20" fillId="0" borderId="0" xfId="33" applyFont="1" applyBorder="1" applyAlignment="1">
      <alignment horizontal="center" vertical="top" wrapText="1"/>
    </xf>
    <xf numFmtId="0" fontId="21" fillId="0" borderId="0" xfId="33" applyFont="1" applyBorder="1" applyAlignment="1">
      <alignment horizontal="center" vertical="top" wrapText="1"/>
    </xf>
    <xf numFmtId="49" fontId="21" fillId="4" borderId="23" xfId="33" applyNumberFormat="1" applyFont="1" applyFill="1" applyBorder="1" applyAlignment="1">
      <alignment horizontal="center" vertical="center" wrapText="1"/>
    </xf>
    <xf numFmtId="2" fontId="21" fillId="4" borderId="21" xfId="33" applyNumberFormat="1" applyFont="1" applyFill="1" applyBorder="1" applyAlignment="1">
      <alignment horizontal="center" vertical="center" wrapText="1"/>
    </xf>
    <xf numFmtId="0" fontId="21" fillId="4" borderId="21" xfId="33" applyFont="1" applyFill="1" applyBorder="1" applyAlignment="1">
      <alignment horizontal="center" vertical="center" wrapText="1"/>
    </xf>
    <xf numFmtId="0" fontId="20" fillId="0" borderId="0" xfId="33" applyFont="1" applyAlignment="1">
      <alignment horizontal="center" vertical="top" wrapText="1"/>
    </xf>
    <xf numFmtId="0" fontId="26" fillId="0" borderId="0" xfId="33" applyFont="1" applyFill="1" applyBorder="1"/>
    <xf numFmtId="49" fontId="16" fillId="0" borderId="7" xfId="33" applyNumberFormat="1" applyFont="1" applyFill="1" applyBorder="1" applyAlignment="1">
      <alignment horizontal="center" vertical="center"/>
    </xf>
    <xf numFmtId="2" fontId="16" fillId="0" borderId="8" xfId="33" applyNumberFormat="1" applyFont="1" applyFill="1" applyBorder="1" applyAlignment="1">
      <alignment horizontal="center" vertical="center" wrapText="1"/>
    </xf>
    <xf numFmtId="165" fontId="16" fillId="0" borderId="8" xfId="33" applyNumberFormat="1" applyFont="1" applyFill="1" applyBorder="1" applyAlignment="1">
      <alignment horizontal="left" vertical="center" wrapText="1"/>
    </xf>
    <xf numFmtId="165" fontId="16" fillId="0" borderId="8" xfId="33" applyNumberFormat="1" applyFont="1" applyFill="1" applyBorder="1" applyAlignment="1">
      <alignment horizontal="center" vertical="center" wrapText="1"/>
    </xf>
    <xf numFmtId="3" fontId="16" fillId="0" borderId="8" xfId="33" applyNumberFormat="1" applyFont="1" applyFill="1" applyBorder="1" applyAlignment="1">
      <alignment horizontal="center" vertical="center" wrapText="1"/>
    </xf>
    <xf numFmtId="0" fontId="26" fillId="0" borderId="0" xfId="33" applyFont="1" applyFill="1"/>
    <xf numFmtId="2" fontId="16" fillId="0" borderId="10" xfId="33" applyNumberFormat="1" applyFont="1" applyFill="1" applyBorder="1" applyAlignment="1">
      <alignment horizontal="center" vertical="center" wrapText="1"/>
    </xf>
    <xf numFmtId="165" fontId="16" fillId="0" borderId="10" xfId="33" applyNumberFormat="1" applyFont="1" applyFill="1" applyBorder="1" applyAlignment="1">
      <alignment horizontal="left" vertical="center" wrapText="1"/>
    </xf>
    <xf numFmtId="165" fontId="16" fillId="0" borderId="10" xfId="33" applyNumberFormat="1" applyFont="1" applyFill="1" applyBorder="1" applyAlignment="1">
      <alignment horizontal="center" vertical="center" wrapText="1"/>
    </xf>
    <xf numFmtId="3" fontId="16" fillId="0" borderId="10" xfId="33" applyNumberFormat="1" applyFont="1" applyFill="1" applyBorder="1" applyAlignment="1">
      <alignment horizontal="center" vertical="center" wrapText="1"/>
    </xf>
    <xf numFmtId="0" fontId="16" fillId="0" borderId="10" xfId="33" applyFont="1" applyFill="1" applyBorder="1" applyAlignment="1">
      <alignment horizontal="left" vertical="center" wrapText="1"/>
    </xf>
    <xf numFmtId="0" fontId="16" fillId="0" borderId="10" xfId="33" applyFont="1" applyFill="1" applyBorder="1" applyAlignment="1">
      <alignment horizontal="center" vertical="center" wrapText="1"/>
    </xf>
    <xf numFmtId="2" fontId="16" fillId="0" borderId="13" xfId="33" applyNumberFormat="1" applyFont="1" applyFill="1" applyBorder="1" applyAlignment="1">
      <alignment horizontal="center" vertical="center" wrapText="1"/>
    </xf>
    <xf numFmtId="0" fontId="16" fillId="0" borderId="13" xfId="33" applyFont="1" applyFill="1" applyBorder="1" applyAlignment="1">
      <alignment horizontal="left" vertical="center" wrapText="1"/>
    </xf>
    <xf numFmtId="0" fontId="16" fillId="0" borderId="13" xfId="33" applyFont="1" applyFill="1" applyBorder="1" applyAlignment="1">
      <alignment horizontal="center" vertical="center" wrapText="1"/>
    </xf>
    <xf numFmtId="3" fontId="16" fillId="0" borderId="13" xfId="33" applyNumberFormat="1" applyFont="1" applyFill="1" applyBorder="1" applyAlignment="1">
      <alignment horizontal="center" vertical="center" wrapText="1"/>
    </xf>
    <xf numFmtId="49" fontId="16" fillId="3" borderId="7" xfId="33" applyNumberFormat="1" applyFont="1" applyFill="1" applyBorder="1" applyAlignment="1">
      <alignment horizontal="center" vertical="center"/>
    </xf>
    <xf numFmtId="2" fontId="16" fillId="3" borderId="8" xfId="33" applyNumberFormat="1" applyFont="1" applyFill="1" applyBorder="1" applyAlignment="1">
      <alignment horizontal="center" vertical="center" wrapText="1"/>
    </xf>
    <xf numFmtId="0" fontId="16" fillId="3" borderId="8" xfId="33" applyFont="1" applyFill="1" applyBorder="1" applyAlignment="1">
      <alignment horizontal="left" vertical="center" wrapText="1"/>
    </xf>
    <xf numFmtId="0" fontId="16" fillId="3" borderId="8" xfId="33" applyFont="1" applyFill="1" applyBorder="1" applyAlignment="1">
      <alignment horizontal="center" vertical="center" wrapText="1"/>
    </xf>
    <xf numFmtId="3" fontId="16" fillId="3" borderId="8" xfId="33" applyNumberFormat="1" applyFont="1" applyFill="1" applyBorder="1" applyAlignment="1">
      <alignment horizontal="center" vertical="center" wrapText="1"/>
    </xf>
    <xf numFmtId="49" fontId="16" fillId="3" borderId="11" xfId="33" applyNumberFormat="1" applyFont="1" applyFill="1" applyBorder="1" applyAlignment="1">
      <alignment horizontal="center" vertical="center"/>
    </xf>
    <xf numFmtId="2" fontId="16" fillId="3" borderId="10" xfId="33" applyNumberFormat="1" applyFont="1" applyFill="1" applyBorder="1" applyAlignment="1">
      <alignment horizontal="center" vertical="center" wrapText="1"/>
    </xf>
    <xf numFmtId="0" fontId="16" fillId="3" borderId="10" xfId="33" applyFont="1" applyFill="1" applyBorder="1" applyAlignment="1">
      <alignment horizontal="left" vertical="center" wrapText="1"/>
    </xf>
    <xf numFmtId="0" fontId="16" fillId="3" borderId="10" xfId="33" applyFont="1" applyFill="1" applyBorder="1" applyAlignment="1">
      <alignment horizontal="center" vertical="center" wrapText="1"/>
    </xf>
    <xf numFmtId="3" fontId="16" fillId="3" borderId="10" xfId="33" applyNumberFormat="1" applyFont="1" applyFill="1" applyBorder="1" applyAlignment="1">
      <alignment horizontal="center" vertical="center" wrapText="1"/>
    </xf>
    <xf numFmtId="0" fontId="25" fillId="0" borderId="10" xfId="33" applyFont="1" applyBorder="1" applyAlignment="1">
      <alignment horizontal="left" vertical="center"/>
    </xf>
    <xf numFmtId="0" fontId="25" fillId="0" borderId="10" xfId="33" applyFont="1" applyBorder="1" applyAlignment="1">
      <alignment horizontal="center" vertical="center" wrapText="1"/>
    </xf>
    <xf numFmtId="49" fontId="16" fillId="0" borderId="10" xfId="33" applyNumberFormat="1" applyFont="1" applyFill="1" applyBorder="1" applyAlignment="1">
      <alignment horizontal="center" vertical="center" wrapText="1"/>
    </xf>
    <xf numFmtId="0" fontId="25" fillId="0" borderId="13" xfId="33" applyFont="1" applyBorder="1" applyAlignment="1">
      <alignment horizontal="left" vertical="center"/>
    </xf>
    <xf numFmtId="0" fontId="25" fillId="0" borderId="13" xfId="33" applyFont="1" applyBorder="1" applyAlignment="1">
      <alignment horizontal="center" vertical="center" wrapText="1"/>
    </xf>
    <xf numFmtId="49" fontId="20" fillId="3" borderId="7" xfId="33" applyNumberFormat="1" applyFont="1" applyFill="1" applyBorder="1" applyAlignment="1">
      <alignment horizontal="center" vertical="center"/>
    </xf>
    <xf numFmtId="2" fontId="20" fillId="3" borderId="8" xfId="33" applyNumberFormat="1" applyFont="1" applyFill="1" applyBorder="1" applyAlignment="1">
      <alignment horizontal="center" vertical="center" wrapText="1"/>
    </xf>
    <xf numFmtId="0" fontId="20" fillId="3" borderId="8" xfId="33" applyFont="1" applyFill="1" applyBorder="1" applyAlignment="1">
      <alignment horizontal="left" vertical="center" wrapText="1"/>
    </xf>
    <xf numFmtId="0" fontId="20" fillId="3" borderId="8" xfId="33" applyFont="1" applyFill="1" applyBorder="1" applyAlignment="1">
      <alignment horizontal="center" vertical="center" wrapText="1"/>
    </xf>
    <xf numFmtId="49" fontId="20" fillId="3" borderId="11" xfId="33" applyNumberFormat="1" applyFont="1" applyFill="1" applyBorder="1" applyAlignment="1">
      <alignment horizontal="center" vertical="center"/>
    </xf>
    <xf numFmtId="0" fontId="20" fillId="3" borderId="10" xfId="33" applyNumberFormat="1" applyFont="1" applyFill="1" applyBorder="1" applyAlignment="1">
      <alignment horizontal="center" vertical="center" wrapText="1"/>
    </xf>
    <xf numFmtId="0" fontId="20" fillId="3" borderId="10" xfId="33" applyFont="1" applyFill="1" applyBorder="1" applyAlignment="1">
      <alignment horizontal="left" vertical="center" wrapText="1"/>
    </xf>
    <xf numFmtId="0" fontId="20" fillId="3" borderId="10" xfId="33" applyFont="1" applyFill="1" applyBorder="1" applyAlignment="1">
      <alignment horizontal="center" vertical="center"/>
    </xf>
    <xf numFmtId="49" fontId="20" fillId="3" borderId="12" xfId="33" applyNumberFormat="1" applyFont="1" applyFill="1" applyBorder="1" applyAlignment="1">
      <alignment horizontal="center" vertical="center"/>
    </xf>
    <xf numFmtId="49" fontId="16" fillId="0" borderId="13" xfId="33" applyNumberFormat="1" applyFont="1" applyFill="1" applyBorder="1" applyAlignment="1">
      <alignment horizontal="center" vertical="center" wrapText="1"/>
    </xf>
    <xf numFmtId="0" fontId="20" fillId="3" borderId="0" xfId="33" applyFont="1" applyFill="1" applyBorder="1" applyAlignment="1">
      <alignment vertical="top" wrapText="1"/>
    </xf>
    <xf numFmtId="49" fontId="20" fillId="0" borderId="7" xfId="33" applyNumberFormat="1" applyFont="1" applyBorder="1" applyAlignment="1">
      <alignment horizontal="center" vertical="center"/>
    </xf>
    <xf numFmtId="0" fontId="20" fillId="0" borderId="31" xfId="33" applyNumberFormat="1" applyFont="1" applyBorder="1" applyAlignment="1">
      <alignment horizontal="center" vertical="center" wrapText="1"/>
    </xf>
    <xf numFmtId="0" fontId="20" fillId="3" borderId="8" xfId="33" applyFont="1" applyFill="1" applyBorder="1" applyAlignment="1">
      <alignment horizontal="center" vertical="center"/>
    </xf>
    <xf numFmtId="0" fontId="20" fillId="0" borderId="8" xfId="33" applyFont="1" applyBorder="1" applyAlignment="1">
      <alignment horizontal="center" vertical="center" wrapText="1"/>
    </xf>
    <xf numFmtId="0" fontId="20" fillId="3" borderId="0" xfId="33" applyFont="1" applyFill="1" applyAlignment="1">
      <alignment vertical="top" wrapText="1"/>
    </xf>
    <xf numFmtId="49" fontId="20" fillId="0" borderId="11" xfId="33" applyNumberFormat="1" applyFont="1" applyBorder="1" applyAlignment="1">
      <alignment horizontal="center" vertical="center"/>
    </xf>
    <xf numFmtId="0" fontId="20" fillId="3" borderId="30" xfId="33" applyNumberFormat="1" applyFont="1" applyFill="1" applyBorder="1" applyAlignment="1">
      <alignment horizontal="center" vertical="center" wrapText="1"/>
    </xf>
    <xf numFmtId="0" fontId="20" fillId="3" borderId="10" xfId="33" applyFont="1" applyFill="1" applyBorder="1" applyAlignment="1">
      <alignment horizontal="center" vertical="center" wrapText="1"/>
    </xf>
    <xf numFmtId="49" fontId="20" fillId="0" borderId="12" xfId="33" applyNumberFormat="1" applyFont="1" applyBorder="1" applyAlignment="1">
      <alignment horizontal="center" vertical="center"/>
    </xf>
    <xf numFmtId="0" fontId="20" fillId="3" borderId="32" xfId="33" applyNumberFormat="1" applyFont="1" applyFill="1" applyBorder="1" applyAlignment="1">
      <alignment horizontal="center" vertical="center" wrapText="1"/>
    </xf>
    <xf numFmtId="0" fontId="20" fillId="3" borderId="13" xfId="33" applyFont="1" applyFill="1" applyBorder="1" applyAlignment="1">
      <alignment horizontal="center" vertical="center"/>
    </xf>
    <xf numFmtId="0" fontId="20" fillId="3" borderId="13" xfId="33" applyFont="1" applyFill="1" applyBorder="1" applyAlignment="1">
      <alignment horizontal="center" vertical="center" wrapText="1"/>
    </xf>
    <xf numFmtId="0" fontId="21" fillId="0" borderId="0" xfId="33" applyFont="1" applyBorder="1" applyAlignment="1">
      <alignment vertical="top" wrapText="1"/>
    </xf>
    <xf numFmtId="0" fontId="21" fillId="0" borderId="0" xfId="33" applyFont="1" applyAlignment="1">
      <alignment vertical="top" wrapText="1"/>
    </xf>
    <xf numFmtId="0" fontId="20" fillId="3" borderId="8" xfId="33" applyNumberFormat="1" applyFont="1" applyFill="1" applyBorder="1" applyAlignment="1">
      <alignment horizontal="center" vertical="center" wrapText="1"/>
    </xf>
    <xf numFmtId="0" fontId="25" fillId="3" borderId="10" xfId="33" applyFont="1" applyFill="1" applyBorder="1" applyAlignment="1">
      <alignment horizontal="left" vertical="center" wrapText="1"/>
    </xf>
    <xf numFmtId="0" fontId="25" fillId="3" borderId="10" xfId="33" applyFont="1" applyFill="1" applyBorder="1" applyAlignment="1">
      <alignment horizontal="left" vertical="center"/>
    </xf>
    <xf numFmtId="0" fontId="20" fillId="3" borderId="10" xfId="33" applyFont="1" applyFill="1" applyBorder="1" applyAlignment="1">
      <alignment horizontal="left" vertical="center"/>
    </xf>
    <xf numFmtId="49" fontId="20" fillId="3" borderId="17" xfId="33" applyNumberFormat="1" applyFont="1" applyFill="1" applyBorder="1" applyAlignment="1">
      <alignment horizontal="center" vertical="center"/>
    </xf>
    <xf numFmtId="2" fontId="20" fillId="3" borderId="13" xfId="33" applyNumberFormat="1" applyFont="1" applyFill="1" applyBorder="1" applyAlignment="1">
      <alignment horizontal="center" vertical="center" wrapText="1"/>
    </xf>
    <xf numFmtId="0" fontId="20" fillId="3" borderId="13" xfId="33" applyFont="1" applyFill="1" applyBorder="1" applyAlignment="1">
      <alignment horizontal="left" vertical="center" wrapText="1"/>
    </xf>
    <xf numFmtId="0" fontId="20" fillId="3" borderId="13" xfId="33" applyNumberFormat="1" applyFont="1" applyFill="1" applyBorder="1" applyAlignment="1">
      <alignment horizontal="center" vertical="center" wrapText="1"/>
    </xf>
    <xf numFmtId="0" fontId="25" fillId="3" borderId="10" xfId="33" applyFont="1" applyFill="1" applyBorder="1" applyAlignment="1">
      <alignment horizontal="center" vertical="center"/>
    </xf>
    <xf numFmtId="2" fontId="20" fillId="3" borderId="10" xfId="33" applyNumberFormat="1" applyFont="1" applyFill="1" applyBorder="1" applyAlignment="1">
      <alignment horizontal="center" vertical="center" wrapText="1"/>
    </xf>
    <xf numFmtId="0" fontId="25" fillId="3" borderId="10" xfId="33" applyFont="1" applyFill="1" applyBorder="1" applyAlignment="1">
      <alignment horizontal="center" vertical="center" wrapText="1"/>
    </xf>
    <xf numFmtId="0" fontId="25" fillId="3" borderId="13" xfId="33" applyFont="1" applyFill="1" applyBorder="1" applyAlignment="1">
      <alignment horizontal="left" vertical="center" wrapText="1"/>
    </xf>
    <xf numFmtId="0" fontId="25" fillId="3" borderId="13" xfId="33" applyFont="1" applyFill="1" applyBorder="1" applyAlignment="1">
      <alignment horizontal="center" vertical="center" wrapText="1"/>
    </xf>
    <xf numFmtId="49" fontId="20" fillId="0" borderId="0" xfId="33" applyNumberFormat="1" applyFont="1" applyFill="1" applyBorder="1" applyAlignment="1">
      <alignment horizontal="center" vertical="top" wrapText="1"/>
    </xf>
    <xf numFmtId="0" fontId="20" fillId="0" borderId="8" xfId="33" applyNumberFormat="1" applyFont="1" applyFill="1" applyBorder="1" applyAlignment="1">
      <alignment horizontal="center" vertical="center" wrapText="1"/>
    </xf>
    <xf numFmtId="0" fontId="20" fillId="3" borderId="8" xfId="33" applyFont="1" applyFill="1" applyBorder="1" applyAlignment="1">
      <alignment horizontal="left" vertical="center"/>
    </xf>
    <xf numFmtId="0" fontId="19" fillId="3" borderId="10" xfId="33" applyNumberFormat="1" applyFont="1" applyFill="1" applyBorder="1" applyAlignment="1">
      <alignment horizontal="left" vertical="center" wrapText="1"/>
    </xf>
    <xf numFmtId="3" fontId="16" fillId="3" borderId="10" xfId="33" applyNumberFormat="1" applyFont="1" applyFill="1" applyBorder="1" applyAlignment="1">
      <alignment horizontal="center" vertical="center"/>
    </xf>
    <xf numFmtId="0" fontId="20" fillId="3" borderId="13" xfId="33" applyFont="1" applyFill="1" applyBorder="1" applyAlignment="1">
      <alignment horizontal="left" vertical="center"/>
    </xf>
    <xf numFmtId="49" fontId="19" fillId="3" borderId="7" xfId="33" applyNumberFormat="1" applyFont="1" applyFill="1" applyBorder="1" applyAlignment="1">
      <alignment horizontal="center" vertical="center"/>
    </xf>
    <xf numFmtId="0" fontId="19" fillId="3" borderId="8" xfId="33" applyNumberFormat="1" applyFont="1" applyFill="1" applyBorder="1" applyAlignment="1">
      <alignment horizontal="center" vertical="center" wrapText="1"/>
    </xf>
    <xf numFmtId="49" fontId="19" fillId="3" borderId="11" xfId="33" applyNumberFormat="1" applyFont="1" applyFill="1" applyBorder="1" applyAlignment="1">
      <alignment horizontal="center" vertical="center"/>
    </xf>
    <xf numFmtId="0" fontId="19" fillId="3" borderId="10" xfId="33" applyNumberFormat="1" applyFont="1" applyFill="1" applyBorder="1" applyAlignment="1">
      <alignment horizontal="center" vertical="center" wrapText="1"/>
    </xf>
    <xf numFmtId="49" fontId="19" fillId="3" borderId="12" xfId="33" applyNumberFormat="1" applyFont="1" applyFill="1" applyBorder="1" applyAlignment="1">
      <alignment horizontal="center" vertical="center"/>
    </xf>
    <xf numFmtId="0" fontId="19" fillId="3" borderId="13" xfId="33" applyNumberFormat="1" applyFont="1" applyFill="1" applyBorder="1" applyAlignment="1">
      <alignment horizontal="center" vertical="center" wrapText="1"/>
    </xf>
    <xf numFmtId="0" fontId="25" fillId="3" borderId="8" xfId="33" applyFont="1" applyFill="1" applyBorder="1" applyAlignment="1">
      <alignment horizontal="left" vertical="center" wrapText="1"/>
    </xf>
    <xf numFmtId="0" fontId="25" fillId="3" borderId="13" xfId="33" applyFont="1" applyFill="1" applyBorder="1" applyAlignment="1">
      <alignment horizontal="left" vertical="center"/>
    </xf>
    <xf numFmtId="49" fontId="19" fillId="3" borderId="17" xfId="33" applyNumberFormat="1" applyFont="1" applyFill="1" applyBorder="1" applyAlignment="1">
      <alignment horizontal="center" vertical="center"/>
    </xf>
    <xf numFmtId="0" fontId="19" fillId="0" borderId="13" xfId="33" applyNumberFormat="1" applyFont="1" applyFill="1" applyBorder="1" applyAlignment="1">
      <alignment horizontal="center" vertical="center" wrapText="1"/>
    </xf>
    <xf numFmtId="0" fontId="20" fillId="0" borderId="13" xfId="33" applyFont="1" applyFill="1" applyBorder="1" applyAlignment="1">
      <alignment horizontal="left" vertical="center"/>
    </xf>
    <xf numFmtId="2" fontId="19" fillId="3" borderId="10" xfId="33" applyNumberFormat="1" applyFont="1" applyFill="1" applyBorder="1" applyAlignment="1">
      <alignment horizontal="center" vertical="center" wrapText="1"/>
    </xf>
    <xf numFmtId="2" fontId="19" fillId="3" borderId="13" xfId="33" applyNumberFormat="1" applyFont="1" applyFill="1" applyBorder="1" applyAlignment="1">
      <alignment horizontal="center" vertical="center" wrapText="1"/>
    </xf>
    <xf numFmtId="0" fontId="20" fillId="3" borderId="16" xfId="33" applyNumberFormat="1" applyFont="1" applyFill="1" applyBorder="1" applyAlignment="1">
      <alignment horizontal="center" vertical="center" wrapText="1"/>
    </xf>
    <xf numFmtId="0" fontId="25" fillId="3" borderId="16" xfId="33" applyFont="1" applyFill="1" applyBorder="1" applyAlignment="1">
      <alignment horizontal="left" vertical="center" wrapText="1"/>
    </xf>
    <xf numFmtId="0" fontId="20" fillId="3" borderId="16" xfId="33" applyFont="1" applyFill="1" applyBorder="1" applyAlignment="1">
      <alignment horizontal="center" vertical="center"/>
    </xf>
    <xf numFmtId="3" fontId="20" fillId="3" borderId="16" xfId="33" applyNumberFormat="1" applyFont="1" applyFill="1" applyBorder="1" applyAlignment="1">
      <alignment horizontal="center" vertical="center"/>
    </xf>
    <xf numFmtId="3" fontId="20" fillId="3" borderId="8" xfId="33" applyNumberFormat="1" applyFont="1" applyFill="1" applyBorder="1" applyAlignment="1">
      <alignment horizontal="center" vertical="center"/>
    </xf>
    <xf numFmtId="166" fontId="20" fillId="3" borderId="20" xfId="1" applyNumberFormat="1" applyFont="1" applyFill="1" applyBorder="1" applyAlignment="1">
      <alignment horizontal="center" vertical="center"/>
    </xf>
    <xf numFmtId="166" fontId="20" fillId="3" borderId="19" xfId="1" applyNumberFormat="1" applyFont="1" applyFill="1" applyBorder="1" applyAlignment="1">
      <alignment horizontal="center" vertical="center"/>
    </xf>
    <xf numFmtId="2" fontId="20" fillId="3" borderId="16" xfId="33" applyNumberFormat="1" applyFont="1" applyFill="1" applyBorder="1" applyAlignment="1">
      <alignment horizontal="center" vertical="center" wrapText="1"/>
    </xf>
    <xf numFmtId="0" fontId="25" fillId="0" borderId="10" xfId="33" applyFont="1" applyFill="1" applyBorder="1" applyAlignment="1">
      <alignment horizontal="left" vertical="center" wrapText="1"/>
    </xf>
    <xf numFmtId="165" fontId="19" fillId="3" borderId="13" xfId="33" applyNumberFormat="1" applyFont="1" applyFill="1" applyBorder="1" applyAlignment="1">
      <alignment horizontal="center" vertical="center" wrapText="1"/>
    </xf>
    <xf numFmtId="165" fontId="19" fillId="3" borderId="16" xfId="33" applyNumberFormat="1" applyFont="1" applyFill="1" applyBorder="1" applyAlignment="1">
      <alignment horizontal="center" vertical="center" wrapText="1"/>
    </xf>
    <xf numFmtId="0" fontId="25" fillId="0" borderId="8" xfId="33" applyFont="1" applyBorder="1" applyAlignment="1">
      <alignment horizontal="left" vertical="center" wrapText="1"/>
    </xf>
    <xf numFmtId="0" fontId="25" fillId="0" borderId="8" xfId="33" applyFont="1" applyBorder="1" applyAlignment="1">
      <alignment horizontal="center" vertical="center" wrapText="1"/>
    </xf>
    <xf numFmtId="0" fontId="16" fillId="0" borderId="10" xfId="34" applyFont="1" applyFill="1" applyBorder="1" applyAlignment="1">
      <alignment horizontal="left" vertical="center" wrapText="1"/>
    </xf>
    <xf numFmtId="0" fontId="19" fillId="3" borderId="10" xfId="33" applyFont="1" applyFill="1" applyBorder="1" applyAlignment="1">
      <alignment horizontal="center" vertical="center" wrapText="1"/>
    </xf>
    <xf numFmtId="0" fontId="25" fillId="0" borderId="10" xfId="33" applyFont="1" applyBorder="1" applyAlignment="1">
      <alignment horizontal="left" vertical="center" wrapText="1"/>
    </xf>
    <xf numFmtId="49" fontId="31" fillId="0" borderId="0" xfId="33" applyNumberFormat="1" applyFont="1" applyFill="1" applyAlignment="1">
      <alignment vertical="center"/>
    </xf>
    <xf numFmtId="49" fontId="20" fillId="0" borderId="0" xfId="33" applyNumberFormat="1" applyFont="1" applyAlignment="1">
      <alignment horizontal="center" vertical="center"/>
    </xf>
    <xf numFmtId="2" fontId="20" fillId="0" borderId="0" xfId="33" applyNumberFormat="1" applyFont="1" applyAlignment="1">
      <alignment horizontal="center" vertical="center" wrapText="1"/>
    </xf>
    <xf numFmtId="0" fontId="20" fillId="0" borderId="0" xfId="33" applyFont="1" applyAlignment="1">
      <alignment horizontal="left" vertical="center" wrapText="1"/>
    </xf>
    <xf numFmtId="0" fontId="20" fillId="0" borderId="0" xfId="33" applyFont="1" applyAlignment="1">
      <alignment horizontal="center" vertical="center" wrapText="1"/>
    </xf>
    <xf numFmtId="166" fontId="20" fillId="3" borderId="18" xfId="1" applyNumberFormat="1" applyFont="1" applyFill="1" applyBorder="1" applyAlignment="1">
      <alignment horizontal="center" vertical="center"/>
    </xf>
    <xf numFmtId="49" fontId="27" fillId="0" borderId="0" xfId="12" applyNumberFormat="1" applyFont="1" applyAlignment="1">
      <alignment horizontal="center" vertical="center"/>
    </xf>
    <xf numFmtId="0" fontId="15" fillId="2" borderId="1" xfId="30" applyFont="1" applyFill="1" applyBorder="1" applyAlignment="1">
      <alignment horizontal="center" vertical="top"/>
    </xf>
    <xf numFmtId="0" fontId="15" fillId="2" borderId="2" xfId="30" applyFont="1" applyFill="1" applyBorder="1" applyAlignment="1">
      <alignment horizontal="center" vertical="top"/>
    </xf>
    <xf numFmtId="0" fontId="15" fillId="2" borderId="3" xfId="30" applyFont="1" applyFill="1" applyBorder="1" applyAlignment="1">
      <alignment horizontal="center" vertical="top"/>
    </xf>
    <xf numFmtId="49" fontId="38" fillId="0" borderId="0" xfId="30" applyNumberFormat="1" applyFont="1" applyFill="1" applyBorder="1" applyAlignment="1">
      <alignment horizontal="right" vertical="center"/>
    </xf>
    <xf numFmtId="0" fontId="24" fillId="4" borderId="1" xfId="30" applyFont="1" applyFill="1" applyBorder="1" applyAlignment="1">
      <alignment horizontal="center" vertical="top"/>
    </xf>
    <xf numFmtId="0" fontId="24" fillId="4" borderId="2" xfId="30" applyFont="1" applyFill="1" applyBorder="1" applyAlignment="1">
      <alignment horizontal="center" vertical="top"/>
    </xf>
    <xf numFmtId="0" fontId="24" fillId="4" borderId="3" xfId="30" applyFont="1" applyFill="1" applyBorder="1" applyAlignment="1">
      <alignment horizontal="center" vertical="top"/>
    </xf>
    <xf numFmtId="0" fontId="16" fillId="0" borderId="1" xfId="30" applyFont="1" applyFill="1" applyBorder="1" applyAlignment="1">
      <alignment horizontal="center" vertical="center" wrapText="1"/>
    </xf>
    <xf numFmtId="0" fontId="16" fillId="0" borderId="2" xfId="30" applyFont="1" applyFill="1" applyBorder="1" applyAlignment="1">
      <alignment horizontal="center" vertical="center" wrapText="1"/>
    </xf>
    <xf numFmtId="0" fontId="16" fillId="0" borderId="3" xfId="30" applyFont="1" applyFill="1" applyBorder="1" applyAlignment="1">
      <alignment horizontal="center" vertical="center" wrapText="1"/>
    </xf>
    <xf numFmtId="0" fontId="15" fillId="0" borderId="1" xfId="30" applyFont="1" applyFill="1" applyBorder="1" applyAlignment="1">
      <alignment horizontal="center" vertical="top" wrapText="1"/>
    </xf>
    <xf numFmtId="0" fontId="15" fillId="0" borderId="2" xfId="30" applyFont="1" applyFill="1" applyBorder="1" applyAlignment="1">
      <alignment horizontal="center" vertical="top" wrapText="1"/>
    </xf>
    <xf numFmtId="0" fontId="15" fillId="0" borderId="3" xfId="30" applyFont="1" applyFill="1" applyBorder="1" applyAlignment="1">
      <alignment horizontal="center" vertical="top" wrapText="1"/>
    </xf>
    <xf numFmtId="0" fontId="36" fillId="0" borderId="0" xfId="31" applyFont="1" applyBorder="1" applyAlignment="1">
      <alignment horizontal="center" vertical="top" wrapText="1"/>
    </xf>
    <xf numFmtId="49" fontId="15" fillId="0" borderId="1" xfId="30" applyNumberFormat="1" applyFont="1" applyFill="1" applyBorder="1" applyAlignment="1">
      <alignment horizontal="right" vertical="center"/>
    </xf>
    <xf numFmtId="49" fontId="15" fillId="0" borderId="2" xfId="30" applyNumberFormat="1" applyFont="1" applyFill="1" applyBorder="1" applyAlignment="1">
      <alignment horizontal="right" vertical="center"/>
    </xf>
    <xf numFmtId="49" fontId="15" fillId="0" borderId="14" xfId="30" applyNumberFormat="1" applyFont="1" applyFill="1" applyBorder="1" applyAlignment="1">
      <alignment horizontal="right" vertical="center"/>
    </xf>
    <xf numFmtId="166" fontId="15" fillId="0" borderId="15" xfId="1" applyNumberFormat="1" applyFont="1" applyFill="1" applyBorder="1" applyAlignment="1">
      <alignment horizontal="center" vertical="center" wrapText="1"/>
    </xf>
    <xf numFmtId="166" fontId="15" fillId="0" borderId="3" xfId="1" applyNumberFormat="1" applyFont="1" applyFill="1" applyBorder="1" applyAlignment="1">
      <alignment horizontal="center" vertical="center" wrapText="1"/>
    </xf>
    <xf numFmtId="0" fontId="24" fillId="4" borderId="1" xfId="31" applyFont="1" applyFill="1" applyBorder="1" applyAlignment="1">
      <alignment horizontal="center" vertical="top"/>
    </xf>
    <xf numFmtId="0" fontId="24" fillId="4" borderId="2" xfId="31" applyFont="1" applyFill="1" applyBorder="1" applyAlignment="1">
      <alignment horizontal="center" vertical="top"/>
    </xf>
    <xf numFmtId="0" fontId="24" fillId="4" borderId="3" xfId="31" applyFont="1" applyFill="1" applyBorder="1" applyAlignment="1">
      <alignment horizontal="center" vertical="top"/>
    </xf>
    <xf numFmtId="0" fontId="20" fillId="0" borderId="1" xfId="31" applyFont="1" applyBorder="1" applyAlignment="1">
      <alignment horizontal="center" vertical="top" wrapText="1"/>
    </xf>
    <xf numFmtId="0" fontId="20" fillId="0" borderId="2" xfId="31" applyFont="1" applyBorder="1" applyAlignment="1">
      <alignment horizontal="center" vertical="top" wrapText="1"/>
    </xf>
    <xf numFmtId="0" fontId="20" fillId="0" borderId="3" xfId="31" applyFont="1" applyBorder="1" applyAlignment="1">
      <alignment horizontal="center" vertical="top" wrapText="1"/>
    </xf>
    <xf numFmtId="0" fontId="21" fillId="0" borderId="1" xfId="31" applyFont="1" applyBorder="1" applyAlignment="1">
      <alignment horizontal="center" vertical="top" wrapText="1"/>
    </xf>
    <xf numFmtId="0" fontId="21" fillId="0" borderId="2" xfId="31" applyFont="1" applyBorder="1" applyAlignment="1">
      <alignment horizontal="center" vertical="top" wrapText="1"/>
    </xf>
    <xf numFmtId="0" fontId="21" fillId="0" borderId="3" xfId="31" applyFont="1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0" fontId="15" fillId="4" borderId="1" xfId="31" applyFont="1" applyFill="1" applyBorder="1" applyAlignment="1">
      <alignment horizontal="center" vertical="top"/>
    </xf>
    <xf numFmtId="0" fontId="15" fillId="4" borderId="2" xfId="31" applyFont="1" applyFill="1" applyBorder="1" applyAlignment="1">
      <alignment horizontal="center" vertical="top"/>
    </xf>
    <xf numFmtId="0" fontId="15" fillId="4" borderId="3" xfId="31" applyFont="1" applyFill="1" applyBorder="1" applyAlignment="1">
      <alignment horizontal="center" vertical="top"/>
    </xf>
    <xf numFmtId="1" fontId="22" fillId="3" borderId="1" xfId="31" applyNumberFormat="1" applyFont="1" applyFill="1" applyBorder="1" applyAlignment="1">
      <alignment horizontal="right" vertical="center"/>
    </xf>
    <xf numFmtId="1" fontId="22" fillId="3" borderId="2" xfId="31" applyNumberFormat="1" applyFont="1" applyFill="1" applyBorder="1" applyAlignment="1">
      <alignment horizontal="right" vertical="center"/>
    </xf>
    <xf numFmtId="166" fontId="21" fillId="3" borderId="1" xfId="1" applyNumberFormat="1" applyFont="1" applyFill="1" applyBorder="1" applyAlignment="1">
      <alignment horizontal="center" vertical="center" wrapText="1"/>
    </xf>
    <xf numFmtId="166" fontId="21" fillId="3" borderId="3" xfId="1" applyNumberFormat="1" applyFont="1" applyFill="1" applyBorder="1" applyAlignment="1">
      <alignment horizontal="center" vertical="center" wrapText="1"/>
    </xf>
    <xf numFmtId="0" fontId="15" fillId="4" borderId="1" xfId="33" applyFont="1" applyFill="1" applyBorder="1" applyAlignment="1">
      <alignment horizontal="center" vertical="top"/>
    </xf>
    <xf numFmtId="0" fontId="15" fillId="4" borderId="2" xfId="33" applyFont="1" applyFill="1" applyBorder="1" applyAlignment="1">
      <alignment horizontal="center" vertical="top"/>
    </xf>
    <xf numFmtId="0" fontId="15" fillId="4" borderId="3" xfId="33" applyFont="1" applyFill="1" applyBorder="1" applyAlignment="1">
      <alignment horizontal="center" vertical="top"/>
    </xf>
    <xf numFmtId="49" fontId="38" fillId="0" borderId="0" xfId="34" applyNumberFormat="1" applyFont="1" applyFill="1" applyBorder="1" applyAlignment="1">
      <alignment horizontal="right" vertical="center"/>
    </xf>
    <xf numFmtId="0" fontId="20" fillId="0" borderId="1" xfId="33" applyFont="1" applyBorder="1" applyAlignment="1">
      <alignment horizontal="center" vertical="top" wrapText="1"/>
    </xf>
    <xf numFmtId="0" fontId="20" fillId="0" borderId="2" xfId="33" applyFont="1" applyBorder="1" applyAlignment="1">
      <alignment horizontal="center" vertical="top" wrapText="1"/>
    </xf>
    <xf numFmtId="0" fontId="20" fillId="0" borderId="3" xfId="33" applyFont="1" applyBorder="1" applyAlignment="1">
      <alignment horizontal="center" vertical="top" wrapText="1"/>
    </xf>
    <xf numFmtId="0" fontId="21" fillId="0" borderId="1" xfId="33" applyFont="1" applyBorder="1" applyAlignment="1">
      <alignment horizontal="center" vertical="top" wrapText="1"/>
    </xf>
    <xf numFmtId="0" fontId="21" fillId="0" borderId="2" xfId="33" applyFont="1" applyBorder="1" applyAlignment="1">
      <alignment horizontal="center" vertical="top" wrapText="1"/>
    </xf>
    <xf numFmtId="0" fontId="21" fillId="0" borderId="3" xfId="33" applyFont="1" applyBorder="1" applyAlignment="1">
      <alignment horizontal="center" vertical="top" wrapText="1"/>
    </xf>
    <xf numFmtId="0" fontId="36" fillId="0" borderId="0" xfId="33" applyFont="1" applyBorder="1" applyAlignment="1">
      <alignment horizontal="center" vertical="top" wrapText="1"/>
    </xf>
    <xf numFmtId="0" fontId="24" fillId="4" borderId="1" xfId="33" applyFont="1" applyFill="1" applyBorder="1" applyAlignment="1">
      <alignment horizontal="center" vertical="top"/>
    </xf>
    <xf numFmtId="0" fontId="24" fillId="4" borderId="2" xfId="33" applyFont="1" applyFill="1" applyBorder="1" applyAlignment="1">
      <alignment horizontal="center" vertical="top"/>
    </xf>
    <xf numFmtId="0" fontId="24" fillId="4" borderId="3" xfId="33" applyFont="1" applyFill="1" applyBorder="1" applyAlignment="1">
      <alignment horizontal="center" vertical="top"/>
    </xf>
    <xf numFmtId="1" fontId="22" fillId="3" borderId="1" xfId="33" applyNumberFormat="1" applyFont="1" applyFill="1" applyBorder="1" applyAlignment="1">
      <alignment horizontal="right" vertical="center"/>
    </xf>
    <xf numFmtId="1" fontId="22" fillId="3" borderId="2" xfId="33" applyNumberFormat="1" applyFont="1" applyFill="1" applyBorder="1" applyAlignment="1">
      <alignment horizontal="right" vertical="center"/>
    </xf>
    <xf numFmtId="1" fontId="22" fillId="3" borderId="14" xfId="33" applyNumberFormat="1" applyFont="1" applyFill="1" applyBorder="1" applyAlignment="1">
      <alignment horizontal="right" vertical="center"/>
    </xf>
    <xf numFmtId="0" fontId="30" fillId="0" borderId="0" xfId="33" applyFont="1" applyBorder="1" applyAlignment="1">
      <alignment horizontal="center" vertical="top" wrapText="1"/>
    </xf>
    <xf numFmtId="166" fontId="21" fillId="0" borderId="15" xfId="1" applyNumberFormat="1" applyFont="1" applyBorder="1" applyAlignment="1">
      <alignment horizontal="right" vertical="center" wrapText="1"/>
    </xf>
    <xf numFmtId="166" fontId="21" fillId="0" borderId="3" xfId="1" applyNumberFormat="1" applyFont="1" applyBorder="1" applyAlignment="1">
      <alignment horizontal="right" vertical="center" wrapText="1"/>
    </xf>
    <xf numFmtId="0" fontId="21" fillId="0" borderId="1" xfId="12" applyFont="1" applyBorder="1" applyAlignment="1">
      <alignment horizontal="right" vertical="center" wrapText="1"/>
    </xf>
    <xf numFmtId="0" fontId="21" fillId="0" borderId="2" xfId="12" applyFont="1" applyBorder="1" applyAlignment="1">
      <alignment horizontal="right" vertical="center" wrapText="1"/>
    </xf>
    <xf numFmtId="0" fontId="20" fillId="0" borderId="1" xfId="12" applyFont="1" applyBorder="1" applyAlignment="1">
      <alignment horizontal="center" vertical="top" wrapText="1"/>
    </xf>
    <xf numFmtId="0" fontId="20" fillId="0" borderId="2" xfId="12" applyFont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1" fillId="0" borderId="1" xfId="12" applyFont="1" applyBorder="1" applyAlignment="1">
      <alignment horizontal="center" vertical="top" wrapText="1"/>
    </xf>
    <xf numFmtId="0" fontId="21" fillId="0" borderId="2" xfId="12" applyFont="1" applyBorder="1" applyAlignment="1">
      <alignment horizontal="center" vertical="top" wrapText="1"/>
    </xf>
    <xf numFmtId="0" fontId="36" fillId="0" borderId="0" xfId="12" applyFont="1" applyBorder="1" applyAlignment="1">
      <alignment horizontal="center" vertical="top" wrapText="1"/>
    </xf>
    <xf numFmtId="0" fontId="24" fillId="4" borderId="1" xfId="12" applyFont="1" applyFill="1" applyBorder="1" applyAlignment="1">
      <alignment horizontal="center" vertical="center"/>
    </xf>
    <xf numFmtId="0" fontId="24" fillId="4" borderId="2" xfId="12" applyFont="1" applyFill="1" applyBorder="1" applyAlignment="1">
      <alignment horizontal="center" vertical="center"/>
    </xf>
    <xf numFmtId="0" fontId="24" fillId="4" borderId="3" xfId="12" applyFont="1" applyFill="1" applyBorder="1" applyAlignment="1">
      <alignment horizontal="center" vertical="center"/>
    </xf>
    <xf numFmtId="0" fontId="15" fillId="2" borderId="1" xfId="10" applyFont="1" applyFill="1" applyBorder="1" applyAlignment="1">
      <alignment horizontal="center" vertical="top"/>
    </xf>
    <xf numFmtId="0" fontId="15" fillId="2" borderId="2" xfId="10" applyFont="1" applyFill="1" applyBorder="1" applyAlignment="1">
      <alignment horizontal="center" vertical="top"/>
    </xf>
    <xf numFmtId="0" fontId="15" fillId="2" borderId="3" xfId="10" applyFont="1" applyFill="1" applyBorder="1" applyAlignment="1">
      <alignment horizontal="center" vertical="top"/>
    </xf>
    <xf numFmtId="49" fontId="30" fillId="0" borderId="0" xfId="10" applyNumberFormat="1" applyFont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30" fillId="0" borderId="0" xfId="12" applyNumberFormat="1" applyFont="1" applyAlignment="1">
      <alignment horizontal="center" vertical="center"/>
    </xf>
    <xf numFmtId="49" fontId="27" fillId="0" borderId="0" xfId="12" applyNumberFormat="1" applyFont="1" applyAlignment="1">
      <alignment horizontal="center" vertical="center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49" fontId="21" fillId="0" borderId="0" xfId="12" applyNumberFormat="1" applyFont="1" applyAlignment="1">
      <alignment horizontal="center" vertical="center" wrapText="1"/>
    </xf>
    <xf numFmtId="49" fontId="20" fillId="0" borderId="0" xfId="12" applyNumberFormat="1" applyFont="1" applyAlignment="1">
      <alignment horizontal="center" vertical="center" wrapText="1"/>
    </xf>
    <xf numFmtId="3" fontId="22" fillId="3" borderId="5" xfId="12" applyNumberFormat="1" applyFont="1" applyFill="1" applyBorder="1" applyAlignment="1">
      <alignment horizontal="right" vertical="center" wrapText="1"/>
    </xf>
    <xf numFmtId="3" fontId="22" fillId="3" borderId="6" xfId="12" applyNumberFormat="1" applyFont="1" applyFill="1" applyBorder="1" applyAlignment="1">
      <alignment horizontal="right" vertical="center" wrapText="1"/>
    </xf>
    <xf numFmtId="1" fontId="22" fillId="3" borderId="1" xfId="12" applyNumberFormat="1" applyFont="1" applyFill="1" applyBorder="1" applyAlignment="1">
      <alignment horizontal="right" vertical="center" wrapText="1"/>
    </xf>
    <xf numFmtId="1" fontId="22" fillId="3" borderId="2" xfId="12" applyNumberFormat="1" applyFont="1" applyFill="1" applyBorder="1" applyAlignment="1">
      <alignment horizontal="right" vertical="center" wrapText="1"/>
    </xf>
    <xf numFmtId="1" fontId="22" fillId="3" borderId="14" xfId="12" applyNumberFormat="1" applyFont="1" applyFill="1" applyBorder="1" applyAlignment="1">
      <alignment horizontal="right" vertical="center" wrapText="1"/>
    </xf>
    <xf numFmtId="0" fontId="21" fillId="0" borderId="0" xfId="12" applyFont="1" applyBorder="1" applyAlignment="1">
      <alignment horizontal="center" vertical="top" wrapText="1"/>
    </xf>
    <xf numFmtId="49" fontId="30" fillId="0" borderId="0" xfId="12" applyNumberFormat="1" applyFont="1" applyAlignment="1">
      <alignment horizontal="center" vertical="center" wrapText="1"/>
    </xf>
    <xf numFmtId="49" fontId="34" fillId="0" borderId="0" xfId="12" applyNumberFormat="1" applyFont="1" applyAlignment="1">
      <alignment horizontal="center" vertical="center" wrapText="1"/>
    </xf>
    <xf numFmtId="0" fontId="15" fillId="2" borderId="1" xfId="17" applyFont="1" applyFill="1" applyBorder="1" applyAlignment="1">
      <alignment horizontal="center" vertical="center" wrapText="1"/>
    </xf>
    <xf numFmtId="0" fontId="15" fillId="2" borderId="2" xfId="17" applyFont="1" applyFill="1" applyBorder="1" applyAlignment="1">
      <alignment horizontal="center" vertical="center" wrapText="1"/>
    </xf>
    <xf numFmtId="0" fontId="15" fillId="2" borderId="3" xfId="17" applyFont="1" applyFill="1" applyBorder="1" applyAlignment="1">
      <alignment horizontal="center" vertical="center" wrapText="1"/>
    </xf>
    <xf numFmtId="49" fontId="21" fillId="0" borderId="0" xfId="10" applyNumberFormat="1" applyFont="1" applyAlignment="1">
      <alignment horizontal="center" vertical="center"/>
    </xf>
    <xf numFmtId="0" fontId="16" fillId="0" borderId="1" xfId="17" applyFont="1" applyFill="1" applyBorder="1" applyAlignment="1">
      <alignment horizontal="center" vertical="top" wrapText="1"/>
    </xf>
    <xf numFmtId="0" fontId="16" fillId="0" borderId="2" xfId="17" applyFont="1" applyFill="1" applyBorder="1" applyAlignment="1">
      <alignment horizontal="center" vertical="top" wrapText="1"/>
    </xf>
    <xf numFmtId="0" fontId="16" fillId="0" borderId="3" xfId="17" applyFont="1" applyFill="1" applyBorder="1" applyAlignment="1">
      <alignment horizontal="center" vertical="top" wrapText="1"/>
    </xf>
    <xf numFmtId="0" fontId="15" fillId="0" borderId="1" xfId="17" applyFont="1" applyFill="1" applyBorder="1" applyAlignment="1">
      <alignment horizontal="center" vertical="top" wrapText="1"/>
    </xf>
    <xf numFmtId="0" fontId="15" fillId="0" borderId="2" xfId="17" applyFont="1" applyFill="1" applyBorder="1" applyAlignment="1">
      <alignment horizontal="center" vertical="top" wrapText="1"/>
    </xf>
    <xf numFmtId="0" fontId="15" fillId="0" borderId="3" xfId="17" applyFont="1" applyFill="1" applyBorder="1" applyAlignment="1">
      <alignment horizontal="center" vertical="top" wrapText="1"/>
    </xf>
    <xf numFmtId="0" fontId="15" fillId="4" borderId="1" xfId="12" applyFont="1" applyFill="1" applyBorder="1" applyAlignment="1">
      <alignment horizontal="center" vertical="center"/>
    </xf>
    <xf numFmtId="0" fontId="15" fillId="4" borderId="2" xfId="12" applyFont="1" applyFill="1" applyBorder="1" applyAlignment="1">
      <alignment horizontal="center" vertical="center"/>
    </xf>
    <xf numFmtId="0" fontId="15" fillId="4" borderId="3" xfId="12" applyFont="1" applyFill="1" applyBorder="1" applyAlignment="1">
      <alignment horizontal="center" vertical="center"/>
    </xf>
    <xf numFmtId="49" fontId="15" fillId="0" borderId="1" xfId="17" applyNumberFormat="1" applyFont="1" applyFill="1" applyBorder="1" applyAlignment="1">
      <alignment horizontal="right" vertical="center" wrapText="1"/>
    </xf>
    <xf numFmtId="49" fontId="15" fillId="0" borderId="2" xfId="17" applyNumberFormat="1" applyFont="1" applyFill="1" applyBorder="1" applyAlignment="1">
      <alignment horizontal="right" vertical="center" wrapText="1"/>
    </xf>
    <xf numFmtId="49" fontId="15" fillId="0" borderId="14" xfId="17" applyNumberFormat="1" applyFont="1" applyFill="1" applyBorder="1" applyAlignment="1">
      <alignment horizontal="right" vertical="center" wrapText="1"/>
    </xf>
    <xf numFmtId="3" fontId="15" fillId="0" borderId="15" xfId="17" applyNumberFormat="1" applyFont="1" applyFill="1" applyBorder="1" applyAlignment="1">
      <alignment horizontal="right" vertical="center" wrapText="1"/>
    </xf>
    <xf numFmtId="3" fontId="15" fillId="0" borderId="3" xfId="17" applyNumberFormat="1" applyFont="1" applyFill="1" applyBorder="1" applyAlignment="1">
      <alignment horizontal="right" vertical="center" wrapText="1"/>
    </xf>
    <xf numFmtId="49" fontId="15" fillId="0" borderId="0" xfId="17" applyNumberFormat="1" applyFont="1" applyFill="1" applyAlignment="1">
      <alignment horizontal="center" vertical="center" wrapText="1"/>
    </xf>
    <xf numFmtId="49" fontId="16" fillId="0" borderId="0" xfId="17" applyNumberFormat="1" applyFont="1" applyFill="1" applyAlignment="1">
      <alignment horizontal="center" vertical="center" wrapText="1"/>
    </xf>
    <xf numFmtId="0" fontId="31" fillId="0" borderId="0" xfId="17" applyFont="1" applyFill="1" applyAlignment="1">
      <alignment horizontal="center"/>
    </xf>
    <xf numFmtId="49" fontId="3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4" fillId="0" borderId="1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24" fillId="4" borderId="2" xfId="0" applyFont="1" applyFill="1" applyBorder="1" applyAlignment="1">
      <alignment horizontal="center" wrapText="1"/>
    </xf>
    <xf numFmtId="0" fontId="24" fillId="4" borderId="3" xfId="0" applyFont="1" applyFill="1" applyBorder="1" applyAlignment="1">
      <alignment horizontal="center" vertical="center" wrapText="1"/>
    </xf>
    <xf numFmtId="166" fontId="24" fillId="0" borderId="15" xfId="1" applyNumberFormat="1" applyFont="1" applyBorder="1" applyAlignment="1">
      <alignment horizontal="center" vertical="center" wrapText="1"/>
    </xf>
    <xf numFmtId="166" fontId="24" fillId="0" borderId="3" xfId="1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8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2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right" vertical="center" wrapText="1"/>
    </xf>
    <xf numFmtId="166" fontId="24" fillId="0" borderId="15" xfId="1" applyNumberFormat="1" applyFont="1" applyBorder="1" applyAlignment="1">
      <alignment horizontal="left" vertical="center" wrapText="1"/>
    </xf>
    <xf numFmtId="166" fontId="24" fillId="0" borderId="3" xfId="1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4" fillId="4" borderId="1" xfId="10" applyFont="1" applyFill="1" applyBorder="1" applyAlignment="1">
      <alignment horizontal="center" vertical="top"/>
    </xf>
    <xf numFmtId="0" fontId="24" fillId="4" borderId="2" xfId="10" applyFont="1" applyFill="1" applyBorder="1" applyAlignment="1">
      <alignment horizontal="center" vertical="top"/>
    </xf>
    <xf numFmtId="0" fontId="24" fillId="4" borderId="3" xfId="10" applyFont="1" applyFill="1" applyBorder="1" applyAlignment="1">
      <alignment horizontal="center" vertical="top"/>
    </xf>
    <xf numFmtId="0" fontId="30" fillId="0" borderId="0" xfId="21" applyFont="1" applyAlignment="1">
      <alignment horizontal="center"/>
    </xf>
    <xf numFmtId="0" fontId="34" fillId="0" borderId="0" xfId="21" applyFont="1" applyAlignment="1">
      <alignment horizontal="center"/>
    </xf>
    <xf numFmtId="0" fontId="22" fillId="5" borderId="1" xfId="21" applyFont="1" applyFill="1" applyBorder="1" applyAlignment="1">
      <alignment horizontal="center" vertical="center" wrapText="1"/>
    </xf>
    <xf numFmtId="0" fontId="22" fillId="5" borderId="2" xfId="21" applyFont="1" applyFill="1" applyBorder="1" applyAlignment="1">
      <alignment horizontal="center" vertical="center" wrapText="1"/>
    </xf>
    <xf numFmtId="0" fontId="20" fillId="0" borderId="2" xfId="0" applyFont="1" applyBorder="1" applyAlignment="1"/>
    <xf numFmtId="0" fontId="20" fillId="0" borderId="3" xfId="0" applyFont="1" applyBorder="1" applyAlignment="1"/>
    <xf numFmtId="0" fontId="21" fillId="0" borderId="1" xfId="21" applyFont="1" applyBorder="1" applyAlignment="1">
      <alignment horizontal="right" vertical="center" wrapText="1"/>
    </xf>
    <xf numFmtId="0" fontId="21" fillId="0" borderId="2" xfId="21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/>
    </xf>
    <xf numFmtId="49" fontId="20" fillId="0" borderId="1" xfId="21" applyNumberFormat="1" applyFont="1" applyBorder="1" applyAlignment="1">
      <alignment horizontal="center" vertical="center" wrapText="1"/>
    </xf>
    <xf numFmtId="49" fontId="20" fillId="0" borderId="2" xfId="21" applyNumberFormat="1" applyFont="1" applyBorder="1" applyAlignment="1">
      <alignment horizontal="center" vertical="center" wrapText="1"/>
    </xf>
    <xf numFmtId="49" fontId="21" fillId="0" borderId="1" xfId="21" applyNumberFormat="1" applyFont="1" applyBorder="1" applyAlignment="1">
      <alignment horizontal="center" vertical="center" wrapText="1"/>
    </xf>
    <xf numFmtId="49" fontId="21" fillId="0" borderId="2" xfId="21" applyNumberFormat="1" applyFont="1" applyBorder="1" applyAlignment="1">
      <alignment horizontal="center" vertical="center" wrapText="1"/>
    </xf>
    <xf numFmtId="0" fontId="22" fillId="4" borderId="1" xfId="21" applyFont="1" applyFill="1" applyBorder="1" applyAlignment="1">
      <alignment horizontal="center" vertical="center" wrapText="1"/>
    </xf>
    <xf numFmtId="0" fontId="22" fillId="4" borderId="2" xfId="21" applyFont="1" applyFill="1" applyBorder="1" applyAlignment="1">
      <alignment horizontal="center" vertical="center" wrapText="1"/>
    </xf>
    <xf numFmtId="0" fontId="20" fillId="4" borderId="2" xfId="0" applyFont="1" applyFill="1" applyBorder="1" applyAlignment="1"/>
    <xf numFmtId="0" fontId="20" fillId="4" borderId="3" xfId="0" applyFont="1" applyFill="1" applyBorder="1" applyAlignment="1"/>
    <xf numFmtId="0" fontId="15" fillId="4" borderId="4" xfId="21" applyFont="1" applyFill="1" applyBorder="1" applyAlignment="1">
      <alignment horizontal="center" vertical="top" wrapText="1"/>
    </xf>
    <xf numFmtId="0" fontId="15" fillId="4" borderId="14" xfId="21" applyFont="1" applyFill="1" applyBorder="1" applyAlignment="1">
      <alignment horizontal="center" vertical="top" wrapText="1"/>
    </xf>
    <xf numFmtId="0" fontId="15" fillId="4" borderId="5" xfId="21" applyFont="1" applyFill="1" applyBorder="1" applyAlignment="1">
      <alignment horizontal="center" vertical="top" wrapText="1"/>
    </xf>
    <xf numFmtId="0" fontId="15" fillId="4" borderId="6" xfId="21" applyFont="1" applyFill="1" applyBorder="1" applyAlignment="1">
      <alignment horizontal="center" vertical="top" wrapText="1"/>
    </xf>
    <xf numFmtId="3" fontId="15" fillId="0" borderId="15" xfId="21" applyNumberFormat="1" applyFont="1" applyBorder="1" applyAlignment="1">
      <alignment horizontal="right" vertical="center"/>
    </xf>
    <xf numFmtId="3" fontId="15" fillId="0" borderId="3" xfId="21" applyNumberFormat="1" applyFont="1" applyBorder="1" applyAlignment="1">
      <alignment horizontal="right" vertical="center"/>
    </xf>
    <xf numFmtId="0" fontId="15" fillId="3" borderId="4" xfId="18" applyFont="1" applyFill="1" applyBorder="1" applyAlignment="1">
      <alignment horizontal="right" vertical="center" wrapText="1"/>
    </xf>
    <xf numFmtId="0" fontId="15" fillId="3" borderId="5" xfId="18" applyFont="1" applyFill="1" applyBorder="1" applyAlignment="1">
      <alignment horizontal="right" vertical="center" wrapText="1"/>
    </xf>
    <xf numFmtId="166" fontId="15" fillId="3" borderId="5" xfId="1" applyNumberFormat="1" applyFont="1" applyFill="1" applyBorder="1" applyAlignment="1">
      <alignment horizontal="right" vertical="center" wrapText="1"/>
    </xf>
    <xf numFmtId="166" fontId="15" fillId="3" borderId="6" xfId="1" applyNumberFormat="1" applyFont="1" applyFill="1" applyBorder="1" applyAlignment="1">
      <alignment horizontal="right" vertical="center" wrapText="1"/>
    </xf>
    <xf numFmtId="0" fontId="20" fillId="0" borderId="4" xfId="18" applyFont="1" applyBorder="1" applyAlignment="1">
      <alignment horizontal="center" vertical="top" wrapText="1"/>
    </xf>
    <xf numFmtId="0" fontId="20" fillId="0" borderId="5" xfId="18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21" fillId="0" borderId="4" xfId="18" applyFont="1" applyBorder="1" applyAlignment="1">
      <alignment horizontal="center" vertical="top" wrapText="1"/>
    </xf>
    <xf numFmtId="0" fontId="23" fillId="0" borderId="5" xfId="18" applyFont="1" applyBorder="1" applyAlignment="1">
      <alignment horizontal="center" vertical="top" wrapText="1"/>
    </xf>
    <xf numFmtId="0" fontId="15" fillId="2" borderId="4" xfId="18" applyFont="1" applyFill="1" applyBorder="1" applyAlignment="1">
      <alignment horizontal="center" vertical="top" wrapText="1"/>
    </xf>
    <xf numFmtId="0" fontId="15" fillId="2" borderId="5" xfId="18" applyFont="1" applyFill="1" applyBorder="1" applyAlignment="1">
      <alignment horizontal="center" vertical="top" wrapText="1"/>
    </xf>
    <xf numFmtId="0" fontId="15" fillId="2" borderId="6" xfId="18" applyFont="1" applyFill="1" applyBorder="1" applyAlignment="1">
      <alignment horizontal="center" vertical="top" wrapText="1"/>
    </xf>
    <xf numFmtId="0" fontId="33" fillId="0" borderId="0" xfId="18" applyFont="1" applyAlignment="1">
      <alignment horizontal="center" vertical="center" wrapText="1"/>
    </xf>
    <xf numFmtId="0" fontId="19" fillId="0" borderId="0" xfId="18" applyFont="1" applyAlignment="1">
      <alignment horizontal="center" vertical="center" wrapText="1"/>
    </xf>
    <xf numFmtId="0" fontId="33" fillId="0" borderId="0" xfId="18" applyFont="1" applyAlignment="1">
      <alignment horizontal="center" vertical="top"/>
    </xf>
    <xf numFmtId="0" fontId="19" fillId="0" borderId="0" xfId="18" applyFont="1" applyAlignment="1">
      <alignment horizontal="center" vertical="top"/>
    </xf>
    <xf numFmtId="0" fontId="35" fillId="0" borderId="0" xfId="17" applyFont="1" applyFill="1" applyAlignment="1">
      <alignment horizontal="center"/>
    </xf>
    <xf numFmtId="0" fontId="16" fillId="0" borderId="1" xfId="10" applyFont="1" applyFill="1" applyBorder="1" applyAlignment="1">
      <alignment horizontal="center" vertical="center" wrapText="1"/>
    </xf>
    <xf numFmtId="0" fontId="16" fillId="0" borderId="2" xfId="10" applyFont="1" applyFill="1" applyBorder="1" applyAlignment="1">
      <alignment horizontal="center" vertical="center" wrapText="1"/>
    </xf>
    <xf numFmtId="0" fontId="16" fillId="0" borderId="3" xfId="10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top" wrapText="1"/>
    </xf>
    <xf numFmtId="0" fontId="15" fillId="0" borderId="2" xfId="10" applyFont="1" applyFill="1" applyBorder="1" applyAlignment="1">
      <alignment horizontal="center" vertical="top" wrapText="1"/>
    </xf>
    <xf numFmtId="0" fontId="15" fillId="0" borderId="3" xfId="10" applyFont="1" applyFill="1" applyBorder="1" applyAlignment="1">
      <alignment horizontal="center" vertical="top" wrapText="1"/>
    </xf>
    <xf numFmtId="0" fontId="24" fillId="2" borderId="1" xfId="10" applyFont="1" applyFill="1" applyBorder="1" applyAlignment="1">
      <alignment horizontal="center" vertical="top"/>
    </xf>
    <xf numFmtId="0" fontId="24" fillId="2" borderId="2" xfId="10" applyFont="1" applyFill="1" applyBorder="1" applyAlignment="1">
      <alignment horizontal="center" vertical="top"/>
    </xf>
    <xf numFmtId="0" fontId="24" fillId="2" borderId="3" xfId="10" applyFont="1" applyFill="1" applyBorder="1" applyAlignment="1">
      <alignment horizontal="center" vertical="top"/>
    </xf>
    <xf numFmtId="49" fontId="15" fillId="0" borderId="0" xfId="10" applyNumberFormat="1" applyFont="1" applyFill="1" applyAlignment="1">
      <alignment horizontal="center" vertical="center"/>
    </xf>
    <xf numFmtId="49" fontId="15" fillId="0" borderId="1" xfId="10" applyNumberFormat="1" applyFont="1" applyFill="1" applyBorder="1" applyAlignment="1">
      <alignment horizontal="right" vertical="center"/>
    </xf>
    <xf numFmtId="49" fontId="15" fillId="0" borderId="2" xfId="10" applyNumberFormat="1" applyFont="1" applyFill="1" applyBorder="1" applyAlignment="1">
      <alignment horizontal="right" vertical="center"/>
    </xf>
    <xf numFmtId="49" fontId="15" fillId="0" borderId="14" xfId="10" applyNumberFormat="1" applyFont="1" applyFill="1" applyBorder="1" applyAlignment="1">
      <alignment horizontal="right" vertical="center"/>
    </xf>
    <xf numFmtId="0" fontId="15" fillId="2" borderId="1" xfId="10" applyFont="1" applyFill="1" applyBorder="1" applyAlignment="1">
      <alignment horizontal="center" vertical="center"/>
    </xf>
    <xf numFmtId="0" fontId="15" fillId="2" borderId="2" xfId="10" applyFont="1" applyFill="1" applyBorder="1" applyAlignment="1">
      <alignment horizontal="center" vertical="center"/>
    </xf>
    <xf numFmtId="0" fontId="15" fillId="2" borderId="3" xfId="10" applyFont="1" applyFill="1" applyBorder="1" applyAlignment="1">
      <alignment horizontal="center" vertical="center"/>
    </xf>
    <xf numFmtId="0" fontId="31" fillId="0" borderId="0" xfId="10" applyFont="1" applyFill="1" applyBorder="1" applyAlignment="1">
      <alignment horizontal="center"/>
    </xf>
    <xf numFmtId="0" fontId="35" fillId="0" borderId="0" xfId="10" applyFont="1" applyFill="1" applyBorder="1" applyAlignment="1">
      <alignment horizontal="center"/>
    </xf>
    <xf numFmtId="166" fontId="15" fillId="0" borderId="15" xfId="1" applyNumberFormat="1" applyFont="1" applyFill="1" applyBorder="1" applyAlignment="1">
      <alignment horizontal="left" vertical="center" wrapText="1"/>
    </xf>
    <xf numFmtId="166" fontId="15" fillId="0" borderId="3" xfId="1" applyNumberFormat="1" applyFont="1" applyFill="1" applyBorder="1" applyAlignment="1">
      <alignment horizontal="left" vertical="center" wrapText="1"/>
    </xf>
    <xf numFmtId="0" fontId="15" fillId="2" borderId="1" xfId="26" applyFont="1" applyFill="1" applyBorder="1" applyAlignment="1">
      <alignment horizontal="center" vertical="top"/>
    </xf>
    <xf numFmtId="0" fontId="15" fillId="2" borderId="2" xfId="26" applyFont="1" applyFill="1" applyBorder="1" applyAlignment="1">
      <alignment horizontal="center" vertical="top"/>
    </xf>
    <xf numFmtId="0" fontId="15" fillId="2" borderId="3" xfId="26" applyFont="1" applyFill="1" applyBorder="1" applyAlignment="1">
      <alignment horizontal="center" vertical="top"/>
    </xf>
    <xf numFmtId="49" fontId="15" fillId="0" borderId="1" xfId="26" applyNumberFormat="1" applyFont="1" applyFill="1" applyBorder="1" applyAlignment="1">
      <alignment horizontal="right" vertical="center"/>
    </xf>
    <xf numFmtId="49" fontId="15" fillId="0" borderId="2" xfId="26" applyNumberFormat="1" applyFont="1" applyFill="1" applyBorder="1" applyAlignment="1">
      <alignment horizontal="right" vertical="center"/>
    </xf>
    <xf numFmtId="49" fontId="15" fillId="0" borderId="14" xfId="26" applyNumberFormat="1" applyFont="1" applyFill="1" applyBorder="1" applyAlignment="1">
      <alignment horizontal="right" vertical="center"/>
    </xf>
    <xf numFmtId="0" fontId="31" fillId="0" borderId="0" xfId="26" applyFont="1" applyFill="1" applyBorder="1" applyAlignment="1">
      <alignment horizontal="center" vertical="center"/>
    </xf>
    <xf numFmtId="0" fontId="35" fillId="0" borderId="0" xfId="26" applyFont="1" applyFill="1" applyBorder="1" applyAlignment="1">
      <alignment horizontal="center" vertical="center"/>
    </xf>
    <xf numFmtId="49" fontId="15" fillId="0" borderId="0" xfId="26" applyNumberFormat="1" applyFont="1" applyFill="1" applyAlignment="1">
      <alignment horizontal="center" vertical="center"/>
    </xf>
    <xf numFmtId="0" fontId="16" fillId="0" borderId="1" xfId="26" applyFont="1" applyFill="1" applyBorder="1" applyAlignment="1">
      <alignment horizontal="center" vertical="center" wrapText="1"/>
    </xf>
    <xf numFmtId="0" fontId="16" fillId="0" borderId="2" xfId="26" applyFont="1" applyFill="1" applyBorder="1" applyAlignment="1">
      <alignment horizontal="center" vertical="center" wrapText="1"/>
    </xf>
    <xf numFmtId="0" fontId="16" fillId="0" borderId="3" xfId="26" applyFont="1" applyFill="1" applyBorder="1" applyAlignment="1">
      <alignment horizontal="center" vertical="center" wrapText="1"/>
    </xf>
    <xf numFmtId="0" fontId="15" fillId="0" borderId="1" xfId="26" applyFont="1" applyFill="1" applyBorder="1" applyAlignment="1">
      <alignment horizontal="center" vertical="top" wrapText="1"/>
    </xf>
    <xf numFmtId="0" fontId="15" fillId="0" borderId="2" xfId="26" applyFont="1" applyFill="1" applyBorder="1" applyAlignment="1">
      <alignment horizontal="center" vertical="top" wrapText="1"/>
    </xf>
    <xf numFmtId="0" fontId="15" fillId="0" borderId="3" xfId="26" applyFont="1" applyFill="1" applyBorder="1" applyAlignment="1">
      <alignment horizontal="center" vertical="top" wrapText="1"/>
    </xf>
    <xf numFmtId="0" fontId="24" fillId="2" borderId="1" xfId="26" applyFont="1" applyFill="1" applyBorder="1" applyAlignment="1">
      <alignment horizontal="center" vertical="top"/>
    </xf>
    <xf numFmtId="0" fontId="24" fillId="2" borderId="2" xfId="26" applyFont="1" applyFill="1" applyBorder="1" applyAlignment="1">
      <alignment horizontal="center" vertical="top"/>
    </xf>
    <xf numFmtId="0" fontId="24" fillId="2" borderId="3" xfId="26" applyFont="1" applyFill="1" applyBorder="1" applyAlignment="1">
      <alignment horizontal="center" vertical="top"/>
    </xf>
    <xf numFmtId="0" fontId="15" fillId="2" borderId="1" xfId="26" applyFont="1" applyFill="1" applyBorder="1" applyAlignment="1">
      <alignment horizontal="center" vertical="center"/>
    </xf>
    <xf numFmtId="0" fontId="15" fillId="2" borderId="2" xfId="26" applyFont="1" applyFill="1" applyBorder="1" applyAlignment="1">
      <alignment horizontal="center" vertical="center"/>
    </xf>
    <xf numFmtId="0" fontId="15" fillId="2" borderId="3" xfId="26" applyFont="1" applyFill="1" applyBorder="1" applyAlignment="1">
      <alignment horizontal="center" vertical="center"/>
    </xf>
    <xf numFmtId="0" fontId="31" fillId="0" borderId="0" xfId="21" applyFont="1" applyFill="1" applyAlignment="1">
      <alignment horizontal="center"/>
    </xf>
    <xf numFmtId="0" fontId="35" fillId="0" borderId="0" xfId="21" applyFont="1" applyFill="1" applyAlignment="1">
      <alignment horizontal="center"/>
    </xf>
    <xf numFmtId="49" fontId="15" fillId="0" borderId="4" xfId="21" applyNumberFormat="1" applyFont="1" applyFill="1" applyBorder="1" applyAlignment="1">
      <alignment horizontal="right" vertical="center" wrapText="1"/>
    </xf>
    <xf numFmtId="49" fontId="15" fillId="0" borderId="5" xfId="21" applyNumberFormat="1" applyFont="1" applyFill="1" applyBorder="1" applyAlignment="1">
      <alignment horizontal="right" vertical="center" wrapText="1"/>
    </xf>
    <xf numFmtId="49" fontId="15" fillId="0" borderId="6" xfId="21" applyNumberFormat="1" applyFont="1" applyFill="1" applyBorder="1" applyAlignment="1">
      <alignment horizontal="right" vertical="center" wrapText="1"/>
    </xf>
    <xf numFmtId="3" fontId="15" fillId="0" borderId="1" xfId="21" applyNumberFormat="1" applyFont="1" applyFill="1" applyBorder="1" applyAlignment="1">
      <alignment horizontal="right" vertical="center" wrapText="1"/>
    </xf>
    <xf numFmtId="3" fontId="15" fillId="0" borderId="3" xfId="21" applyNumberFormat="1" applyFont="1" applyFill="1" applyBorder="1" applyAlignment="1">
      <alignment horizontal="right" vertical="center" wrapText="1"/>
    </xf>
    <xf numFmtId="0" fontId="16" fillId="0" borderId="1" xfId="21" applyFont="1" applyFill="1" applyBorder="1" applyAlignment="1">
      <alignment horizontal="center" vertical="top" wrapText="1"/>
    </xf>
    <xf numFmtId="0" fontId="16" fillId="0" borderId="2" xfId="21" applyFont="1" applyFill="1" applyBorder="1" applyAlignment="1">
      <alignment horizontal="center" vertical="top" wrapText="1"/>
    </xf>
    <xf numFmtId="0" fontId="16" fillId="0" borderId="3" xfId="21" applyFont="1" applyFill="1" applyBorder="1" applyAlignment="1">
      <alignment horizontal="center" vertical="top" wrapText="1"/>
    </xf>
    <xf numFmtId="0" fontId="15" fillId="0" borderId="1" xfId="21" applyFont="1" applyFill="1" applyBorder="1" applyAlignment="1">
      <alignment horizontal="center" vertical="top" wrapText="1"/>
    </xf>
    <xf numFmtId="0" fontId="15" fillId="0" borderId="2" xfId="21" applyFont="1" applyFill="1" applyBorder="1" applyAlignment="1">
      <alignment horizontal="center" vertical="top" wrapText="1"/>
    </xf>
    <xf numFmtId="0" fontId="15" fillId="0" borderId="3" xfId="21" applyFont="1" applyFill="1" applyBorder="1" applyAlignment="1">
      <alignment horizontal="center" vertical="top" wrapText="1"/>
    </xf>
    <xf numFmtId="0" fontId="15" fillId="4" borderId="4" xfId="23" applyFont="1" applyFill="1" applyBorder="1" applyAlignment="1">
      <alignment horizontal="center" vertical="top" wrapText="1"/>
    </xf>
    <xf numFmtId="0" fontId="15" fillId="4" borderId="5" xfId="23" applyFont="1" applyFill="1" applyBorder="1" applyAlignment="1">
      <alignment horizontal="center" vertical="top" wrapText="1"/>
    </xf>
    <xf numFmtId="0" fontId="15" fillId="4" borderId="6" xfId="23" applyFont="1" applyFill="1" applyBorder="1" applyAlignment="1">
      <alignment horizontal="center" vertical="top" wrapText="1"/>
    </xf>
    <xf numFmtId="49" fontId="15" fillId="0" borderId="4" xfId="23" applyNumberFormat="1" applyFont="1" applyFill="1" applyBorder="1" applyAlignment="1">
      <alignment horizontal="right" vertical="center" wrapText="1"/>
    </xf>
    <xf numFmtId="49" fontId="15" fillId="0" borderId="5" xfId="23" applyNumberFormat="1" applyFont="1" applyFill="1" applyBorder="1" applyAlignment="1">
      <alignment horizontal="right" vertical="center" wrapText="1"/>
    </xf>
    <xf numFmtId="49" fontId="15" fillId="0" borderId="6" xfId="23" applyNumberFormat="1" applyFont="1" applyFill="1" applyBorder="1" applyAlignment="1">
      <alignment horizontal="right" vertical="center" wrapText="1"/>
    </xf>
    <xf numFmtId="3" fontId="15" fillId="0" borderId="1" xfId="23" applyNumberFormat="1" applyFont="1" applyFill="1" applyBorder="1" applyAlignment="1">
      <alignment horizontal="right" vertical="center" wrapText="1"/>
    </xf>
    <xf numFmtId="3" fontId="15" fillId="0" borderId="3" xfId="23" applyNumberFormat="1" applyFont="1" applyFill="1" applyBorder="1" applyAlignment="1">
      <alignment horizontal="right" vertical="center" wrapText="1"/>
    </xf>
    <xf numFmtId="0" fontId="16" fillId="0" borderId="1" xfId="23" applyFont="1" applyFill="1" applyBorder="1" applyAlignment="1">
      <alignment horizontal="center" vertical="top" wrapText="1"/>
    </xf>
    <xf numFmtId="0" fontId="16" fillId="0" borderId="2" xfId="23" applyFont="1" applyFill="1" applyBorder="1" applyAlignment="1">
      <alignment horizontal="center" vertical="top" wrapText="1"/>
    </xf>
    <xf numFmtId="0" fontId="16" fillId="0" borderId="3" xfId="23" applyFont="1" applyFill="1" applyBorder="1" applyAlignment="1">
      <alignment horizontal="center" vertical="top" wrapText="1"/>
    </xf>
    <xf numFmtId="0" fontId="15" fillId="0" borderId="1" xfId="23" applyFont="1" applyFill="1" applyBorder="1" applyAlignment="1">
      <alignment horizontal="center" vertical="top" wrapText="1"/>
    </xf>
    <xf numFmtId="0" fontId="15" fillId="0" borderId="2" xfId="23" applyFont="1" applyFill="1" applyBorder="1" applyAlignment="1">
      <alignment horizontal="center" vertical="top" wrapText="1"/>
    </xf>
    <xf numFmtId="0" fontId="15" fillId="0" borderId="3" xfId="23" applyFont="1" applyFill="1" applyBorder="1" applyAlignment="1">
      <alignment horizontal="center" vertical="top" wrapText="1"/>
    </xf>
  </cellXfs>
  <cellStyles count="35">
    <cellStyle name="Normal 100" xfId="14"/>
    <cellStyle name="Обычный" xfId="0" builtinId="0"/>
    <cellStyle name="Обычный 2" xfId="2"/>
    <cellStyle name="Обычный 2 2" xfId="3"/>
    <cellStyle name="Обычный 2 3" xfId="6"/>
    <cellStyle name="Обычный 2 4" xfId="7"/>
    <cellStyle name="Обычный 2 4 2" xfId="10"/>
    <cellStyle name="Обычный 2 4 2 2" xfId="12"/>
    <cellStyle name="Обычный 2 4 2 2 2" xfId="28"/>
    <cellStyle name="Обычный 2 4 2 2 3" xfId="31"/>
    <cellStyle name="Обычный 2 4 2 2 3 2" xfId="33"/>
    <cellStyle name="Обычный 2 4 2 2 4" xfId="32"/>
    <cellStyle name="Обычный 2 4 2 3" xfId="16"/>
    <cellStyle name="Обычный 2 4 2 4" xfId="18"/>
    <cellStyle name="Обычный 2 4 2 4 2" xfId="29"/>
    <cellStyle name="Обычный 2 4 2 5" xfId="19"/>
    <cellStyle name="Обычный 2 4 2 5 2" xfId="24"/>
    <cellStyle name="Обычный 2 4 2 5 3" xfId="26"/>
    <cellStyle name="Обычный 2 4 2 6" xfId="21"/>
    <cellStyle name="Обычный 2 4 2 6 2" xfId="23"/>
    <cellStyle name="Обычный 2 4 2 7" xfId="30"/>
    <cellStyle name="Обычный 2 4 2 7 2" xfId="34"/>
    <cellStyle name="Обычный 2 5" xfId="17"/>
    <cellStyle name="Обычный 2 5 2" xfId="27"/>
    <cellStyle name="Обычный 2 6" xfId="20"/>
    <cellStyle name="Обычный 3" xfId="9"/>
    <cellStyle name="Обычный 4" xfId="4"/>
    <cellStyle name="Обычный 5" xfId="15"/>
    <cellStyle name="Стиль 1" xfId="22"/>
    <cellStyle name="Финансовый" xfId="1" builtinId="3"/>
    <cellStyle name="Финансовый 2" xfId="5"/>
    <cellStyle name="Финансовый 2 2" xfId="8"/>
    <cellStyle name="Финансовый 2 2 2" xfId="11"/>
    <cellStyle name="Финансовый 2 3" xfId="13"/>
    <cellStyle name="Финансовый 2 4" xf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arminov\Desktop\C:\Users\ifarminov\Desktop\C:\Users\pc-4563463463634563Q\Google%20&#1044;&#1080;&#1089;&#1082;\&#1050;&#1072;&#1079;&#1048;&#1085;&#1090;&#1077;&#1088;&#1057;&#1077;&#1088;&#1074;&#1080;&#1089;%20-%20&#1088;&#1072;&#1073;&#1086;&#1095;&#1080;&#1077;%20&#1092;&#1072;&#1081;&#1083;&#1099;%20NEW\05.%20&#1054;&#1090;&#1076;&#1077;&#1083;%20&#1048;&#1084;&#1087;&#1086;&#1088;&#1090;&#1072;\7.%20&#1055;&#1088;&#1086;&#1080;&#1079;&#1074;&#1086;&#1076;&#1080;&#1090;&#1077;&#1083;&#1080;\&#1050;&#1086;&#1083;&#1083;&#1077;&#1076;&#1078;&#1080;\Bosch%20Rexroth\Price%20list\Samples%20-%20Pricing%20Tool_Dealers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eichnungen"/>
      <sheetName val="myOffer"/>
      <sheetName val="Start"/>
      <sheetName val="Text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view="pageBreakPreview" topLeftCell="A135" zoomScale="90" zoomScaleNormal="90" zoomScaleSheetLayoutView="90" zoomScalePageLayoutView="90" workbookViewId="0">
      <selection activeCell="J4" sqref="J4"/>
    </sheetView>
  </sheetViews>
  <sheetFormatPr defaultColWidth="9.140625" defaultRowHeight="12.75" x14ac:dyDescent="0.2"/>
  <cols>
    <col min="1" max="1" width="2.7109375" style="299" customWidth="1"/>
    <col min="2" max="2" width="5.85546875" style="358" customWidth="1"/>
    <col min="3" max="3" width="11.7109375" style="359" customWidth="1"/>
    <col min="4" max="4" width="36" style="360" customWidth="1"/>
    <col min="5" max="5" width="4.85546875" style="361" customWidth="1"/>
    <col min="6" max="6" width="4.42578125" style="362" customWidth="1"/>
    <col min="7" max="8" width="11.42578125" style="256" customWidth="1"/>
    <col min="9" max="16384" width="9.140625" style="300"/>
  </cols>
  <sheetData>
    <row r="1" spans="1:8" ht="13.5" thickBot="1" x14ac:dyDescent="0.25">
      <c r="B1" s="536" t="s">
        <v>1367</v>
      </c>
      <c r="C1" s="536"/>
      <c r="D1" s="536"/>
      <c r="E1" s="536"/>
      <c r="F1" s="536"/>
      <c r="G1" s="536"/>
      <c r="H1" s="536"/>
    </row>
    <row r="2" spans="1:8" ht="67.5" customHeight="1" thickBot="1" x14ac:dyDescent="0.25">
      <c r="B2" s="540" t="s">
        <v>1172</v>
      </c>
      <c r="C2" s="541"/>
      <c r="D2" s="541"/>
      <c r="E2" s="541"/>
      <c r="F2" s="541"/>
      <c r="G2" s="541"/>
      <c r="H2" s="542"/>
    </row>
    <row r="3" spans="1:8" ht="11.25" customHeight="1" thickBot="1" x14ac:dyDescent="0.25">
      <c r="B3" s="301"/>
      <c r="C3" s="301"/>
      <c r="D3" s="301"/>
      <c r="E3" s="301"/>
      <c r="F3" s="301"/>
      <c r="G3" s="301"/>
      <c r="H3" s="301"/>
    </row>
    <row r="4" spans="1:8" s="303" customFormat="1" ht="27.75" customHeight="1" thickBot="1" x14ac:dyDescent="0.25">
      <c r="A4" s="302"/>
      <c r="B4" s="543" t="s">
        <v>1171</v>
      </c>
      <c r="C4" s="544"/>
      <c r="D4" s="544"/>
      <c r="E4" s="544"/>
      <c r="F4" s="544"/>
      <c r="G4" s="544"/>
      <c r="H4" s="545"/>
    </row>
    <row r="5" spans="1:8" s="303" customFormat="1" ht="6" customHeight="1" x14ac:dyDescent="0.2">
      <c r="A5" s="302"/>
      <c r="B5" s="304"/>
      <c r="C5" s="304"/>
      <c r="D5" s="304"/>
      <c r="E5" s="304"/>
      <c r="F5" s="304"/>
      <c r="G5" s="304"/>
      <c r="H5" s="304"/>
    </row>
    <row r="6" spans="1:8" ht="18" customHeight="1" x14ac:dyDescent="0.2">
      <c r="B6" s="546" t="s">
        <v>137</v>
      </c>
      <c r="C6" s="546"/>
      <c r="D6" s="546"/>
      <c r="E6" s="546"/>
      <c r="F6" s="546"/>
      <c r="G6" s="546"/>
      <c r="H6" s="546"/>
    </row>
    <row r="7" spans="1:8" ht="7.5" customHeight="1" thickBot="1" x14ac:dyDescent="0.25">
      <c r="B7" s="304"/>
      <c r="C7" s="304"/>
      <c r="D7" s="304"/>
      <c r="E7" s="304"/>
      <c r="F7" s="304"/>
      <c r="G7" s="304"/>
      <c r="H7" s="304"/>
    </row>
    <row r="8" spans="1:8" ht="26.25" thickBot="1" x14ac:dyDescent="0.25">
      <c r="B8" s="305" t="s">
        <v>1</v>
      </c>
      <c r="C8" s="306" t="s">
        <v>2</v>
      </c>
      <c r="D8" s="307" t="s">
        <v>3</v>
      </c>
      <c r="E8" s="307" t="s">
        <v>121</v>
      </c>
      <c r="F8" s="308" t="s">
        <v>4</v>
      </c>
      <c r="G8" s="175" t="s">
        <v>1179</v>
      </c>
      <c r="H8" s="176" t="s">
        <v>1180</v>
      </c>
    </row>
    <row r="9" spans="1:8" ht="15.75" customHeight="1" thickBot="1" x14ac:dyDescent="0.25">
      <c r="B9" s="533" t="s">
        <v>122</v>
      </c>
      <c r="C9" s="534"/>
      <c r="D9" s="534"/>
      <c r="E9" s="534"/>
      <c r="F9" s="534"/>
      <c r="G9" s="534"/>
      <c r="H9" s="535"/>
    </row>
    <row r="10" spans="1:8" ht="24" customHeight="1" x14ac:dyDescent="0.2">
      <c r="B10" s="58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:H48" si="0">G10*F10</f>
        <v>1572000</v>
      </c>
    </row>
    <row r="11" spans="1:8" x14ac:dyDescent="0.2">
      <c r="B11" s="58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9">
        <v>155675.51999999999</v>
      </c>
      <c r="H11" s="13">
        <f t="shared" si="0"/>
        <v>155675.51999999999</v>
      </c>
    </row>
    <row r="12" spans="1:8" ht="51" x14ac:dyDescent="0.2">
      <c r="B12" s="58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9">
        <v>250000</v>
      </c>
      <c r="H12" s="13">
        <f t="shared" si="0"/>
        <v>250000</v>
      </c>
    </row>
    <row r="13" spans="1:8" x14ac:dyDescent="0.2">
      <c r="B13" s="58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9">
        <v>49000</v>
      </c>
      <c r="H13" s="13">
        <f t="shared" si="0"/>
        <v>49000</v>
      </c>
    </row>
    <row r="14" spans="1:8" ht="25.5" x14ac:dyDescent="0.2">
      <c r="B14" s="58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9">
        <v>39900</v>
      </c>
      <c r="H14" s="13">
        <f t="shared" si="0"/>
        <v>39900</v>
      </c>
    </row>
    <row r="15" spans="1:8" x14ac:dyDescent="0.2">
      <c r="B15" s="58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9">
        <v>2000</v>
      </c>
      <c r="H15" s="13">
        <f t="shared" si="0"/>
        <v>2000</v>
      </c>
    </row>
    <row r="16" spans="1:8" x14ac:dyDescent="0.2">
      <c r="B16" s="58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9">
        <v>4900</v>
      </c>
      <c r="H16" s="13">
        <f t="shared" si="0"/>
        <v>4900</v>
      </c>
    </row>
    <row r="17" spans="1:8" x14ac:dyDescent="0.2">
      <c r="A17" s="300"/>
      <c r="B17" s="58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9">
        <v>10900</v>
      </c>
      <c r="H17" s="13">
        <f t="shared" si="0"/>
        <v>10900</v>
      </c>
    </row>
    <row r="18" spans="1:8" ht="13.5" thickBot="1" x14ac:dyDescent="0.25">
      <c r="A18" s="300"/>
      <c r="B18" s="58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9">
        <v>66000</v>
      </c>
      <c r="H18" s="13">
        <f t="shared" si="0"/>
        <v>66000</v>
      </c>
    </row>
    <row r="19" spans="1:8" ht="15.75" customHeight="1" thickBot="1" x14ac:dyDescent="0.25">
      <c r="A19" s="300"/>
      <c r="B19" s="533" t="s">
        <v>1124</v>
      </c>
      <c r="C19" s="534"/>
      <c r="D19" s="534"/>
      <c r="E19" s="534"/>
      <c r="F19" s="534"/>
      <c r="G19" s="534"/>
      <c r="H19" s="535"/>
    </row>
    <row r="20" spans="1:8" ht="25.5" x14ac:dyDescent="0.2">
      <c r="A20" s="300"/>
      <c r="B20" s="309" t="s">
        <v>35</v>
      </c>
      <c r="C20" s="317">
        <v>10477</v>
      </c>
      <c r="D20" s="318" t="s">
        <v>1181</v>
      </c>
      <c r="E20" s="317" t="s">
        <v>34</v>
      </c>
      <c r="F20" s="317">
        <v>1</v>
      </c>
      <c r="G20" s="9">
        <v>204482.88000000003</v>
      </c>
      <c r="H20" s="13">
        <f t="shared" si="0"/>
        <v>204482.88000000003</v>
      </c>
    </row>
    <row r="21" spans="1:8" ht="13.5" thickBot="1" x14ac:dyDescent="0.25">
      <c r="A21" s="300"/>
      <c r="B21" s="319" t="s">
        <v>36</v>
      </c>
      <c r="C21" s="320">
        <v>15842</v>
      </c>
      <c r="D21" s="314" t="s">
        <v>75</v>
      </c>
      <c r="E21" s="315" t="s">
        <v>8</v>
      </c>
      <c r="F21" s="316">
        <v>1</v>
      </c>
      <c r="G21" s="9">
        <v>48686.400000000001</v>
      </c>
      <c r="H21" s="13">
        <f t="shared" si="0"/>
        <v>48686.400000000001</v>
      </c>
    </row>
    <row r="22" spans="1:8" ht="15.75" customHeight="1" thickBot="1" x14ac:dyDescent="0.25">
      <c r="A22" s="300"/>
      <c r="B22" s="537" t="s">
        <v>1305</v>
      </c>
      <c r="C22" s="538"/>
      <c r="D22" s="538"/>
      <c r="E22" s="538"/>
      <c r="F22" s="538"/>
      <c r="G22" s="538"/>
      <c r="H22" s="539"/>
    </row>
    <row r="23" spans="1:8" ht="25.5" x14ac:dyDescent="0.2">
      <c r="A23" s="300"/>
      <c r="B23" s="309" t="s">
        <v>53</v>
      </c>
      <c r="C23" s="321" t="s">
        <v>138</v>
      </c>
      <c r="D23" s="322" t="s">
        <v>139</v>
      </c>
      <c r="E23" s="323" t="s">
        <v>8</v>
      </c>
      <c r="F23" s="310">
        <v>1</v>
      </c>
      <c r="G23" s="9">
        <v>189586.65599999999</v>
      </c>
      <c r="H23" s="13">
        <f t="shared" si="0"/>
        <v>189586.65599999999</v>
      </c>
    </row>
    <row r="24" spans="1:8" ht="38.25" x14ac:dyDescent="0.2">
      <c r="A24" s="300"/>
      <c r="B24" s="309" t="s">
        <v>54</v>
      </c>
      <c r="C24" s="324"/>
      <c r="D24" s="312" t="s">
        <v>140</v>
      </c>
      <c r="E24" s="313" t="s">
        <v>8</v>
      </c>
      <c r="F24" s="311">
        <v>1</v>
      </c>
      <c r="G24" s="9">
        <v>1.2889812889812888</v>
      </c>
      <c r="H24" s="13">
        <f t="shared" si="0"/>
        <v>1.2889812889812888</v>
      </c>
    </row>
    <row r="25" spans="1:8" ht="25.5" x14ac:dyDescent="0.2">
      <c r="A25" s="300"/>
      <c r="B25" s="309" t="s">
        <v>55</v>
      </c>
      <c r="C25" s="324"/>
      <c r="D25" s="325" t="s">
        <v>1272</v>
      </c>
      <c r="E25" s="326" t="s">
        <v>8</v>
      </c>
      <c r="F25" s="327">
        <v>1</v>
      </c>
      <c r="G25" s="9">
        <v>5200</v>
      </c>
      <c r="H25" s="13">
        <f t="shared" si="0"/>
        <v>5200</v>
      </c>
    </row>
    <row r="26" spans="1:8" x14ac:dyDescent="0.2">
      <c r="A26" s="300"/>
      <c r="B26" s="309" t="s">
        <v>56</v>
      </c>
      <c r="C26" s="324" t="s">
        <v>141</v>
      </c>
      <c r="D26" s="312" t="s">
        <v>142</v>
      </c>
      <c r="E26" s="313" t="s">
        <v>8</v>
      </c>
      <c r="F26" s="311">
        <v>1</v>
      </c>
      <c r="G26" s="9">
        <v>14696.64</v>
      </c>
      <c r="H26" s="13">
        <f t="shared" si="0"/>
        <v>14696.64</v>
      </c>
    </row>
    <row r="27" spans="1:8" x14ac:dyDescent="0.2">
      <c r="A27" s="300"/>
      <c r="B27" s="309" t="s">
        <v>57</v>
      </c>
      <c r="C27" s="324" t="s">
        <v>143</v>
      </c>
      <c r="D27" s="312" t="s">
        <v>144</v>
      </c>
      <c r="E27" s="313" t="s">
        <v>8</v>
      </c>
      <c r="F27" s="311">
        <v>1</v>
      </c>
      <c r="G27" s="9">
        <v>24494.400000000001</v>
      </c>
      <c r="H27" s="13">
        <f t="shared" si="0"/>
        <v>24494.400000000001</v>
      </c>
    </row>
    <row r="28" spans="1:8" x14ac:dyDescent="0.2">
      <c r="A28" s="300"/>
      <c r="B28" s="309" t="s">
        <v>58</v>
      </c>
      <c r="C28" s="324" t="s">
        <v>145</v>
      </c>
      <c r="D28" s="312" t="s">
        <v>146</v>
      </c>
      <c r="E28" s="313" t="s">
        <v>8</v>
      </c>
      <c r="F28" s="311">
        <v>1</v>
      </c>
      <c r="G28" s="9">
        <v>24494.400000000001</v>
      </c>
      <c r="H28" s="13">
        <f t="shared" si="0"/>
        <v>24494.400000000001</v>
      </c>
    </row>
    <row r="29" spans="1:8" x14ac:dyDescent="0.2">
      <c r="A29" s="300"/>
      <c r="B29" s="309" t="s">
        <v>59</v>
      </c>
      <c r="C29" s="324" t="s">
        <v>147</v>
      </c>
      <c r="D29" s="312" t="s">
        <v>148</v>
      </c>
      <c r="E29" s="313" t="s">
        <v>8</v>
      </c>
      <c r="F29" s="311">
        <v>1</v>
      </c>
      <c r="G29" s="9">
        <v>14696.64</v>
      </c>
      <c r="H29" s="13">
        <f t="shared" si="0"/>
        <v>14696.64</v>
      </c>
    </row>
    <row r="30" spans="1:8" x14ac:dyDescent="0.2">
      <c r="A30" s="300"/>
      <c r="B30" s="309" t="s">
        <v>60</v>
      </c>
      <c r="C30" s="324" t="s">
        <v>149</v>
      </c>
      <c r="D30" s="312" t="s">
        <v>150</v>
      </c>
      <c r="E30" s="313" t="s">
        <v>8</v>
      </c>
      <c r="F30" s="311">
        <v>1</v>
      </c>
      <c r="G30" s="9">
        <v>32985.792000000009</v>
      </c>
      <c r="H30" s="13">
        <f t="shared" si="0"/>
        <v>32985.792000000009</v>
      </c>
    </row>
    <row r="31" spans="1:8" x14ac:dyDescent="0.2">
      <c r="A31" s="300"/>
      <c r="B31" s="309" t="s">
        <v>61</v>
      </c>
      <c r="C31" s="324" t="s">
        <v>151</v>
      </c>
      <c r="D31" s="312" t="s">
        <v>152</v>
      </c>
      <c r="E31" s="313" t="s">
        <v>8</v>
      </c>
      <c r="F31" s="311">
        <v>1</v>
      </c>
      <c r="G31" s="9">
        <v>38864.448000000004</v>
      </c>
      <c r="H31" s="13">
        <f t="shared" si="0"/>
        <v>38864.448000000004</v>
      </c>
    </row>
    <row r="32" spans="1:8" x14ac:dyDescent="0.2">
      <c r="A32" s="300"/>
      <c r="B32" s="309" t="s">
        <v>62</v>
      </c>
      <c r="C32" s="324" t="s">
        <v>153</v>
      </c>
      <c r="D32" s="312" t="s">
        <v>154</v>
      </c>
      <c r="E32" s="313" t="s">
        <v>8</v>
      </c>
      <c r="F32" s="311">
        <v>1</v>
      </c>
      <c r="G32" s="9">
        <v>27760.320000000003</v>
      </c>
      <c r="H32" s="13">
        <f t="shared" si="0"/>
        <v>27760.320000000003</v>
      </c>
    </row>
    <row r="33" spans="1:8" ht="25.5" x14ac:dyDescent="0.2">
      <c r="A33" s="300"/>
      <c r="B33" s="309" t="s">
        <v>63</v>
      </c>
      <c r="C33" s="324" t="s">
        <v>155</v>
      </c>
      <c r="D33" s="312" t="s">
        <v>156</v>
      </c>
      <c r="E33" s="313" t="s">
        <v>8</v>
      </c>
      <c r="F33" s="311">
        <v>1</v>
      </c>
      <c r="G33" s="9">
        <v>41477.184000000001</v>
      </c>
      <c r="H33" s="13">
        <f t="shared" si="0"/>
        <v>41477.184000000001</v>
      </c>
    </row>
    <row r="34" spans="1:8" ht="25.5" x14ac:dyDescent="0.2">
      <c r="A34" s="300"/>
      <c r="B34" s="309" t="s">
        <v>123</v>
      </c>
      <c r="C34" s="324" t="s">
        <v>157</v>
      </c>
      <c r="D34" s="312" t="s">
        <v>1269</v>
      </c>
      <c r="E34" s="313" t="s">
        <v>8</v>
      </c>
      <c r="F34" s="311">
        <v>1</v>
      </c>
      <c r="G34" s="9">
        <v>51274.943999999996</v>
      </c>
      <c r="H34" s="13">
        <f t="shared" si="0"/>
        <v>51274.943999999996</v>
      </c>
    </row>
    <row r="35" spans="1:8" x14ac:dyDescent="0.2">
      <c r="A35" s="300"/>
      <c r="B35" s="309" t="s">
        <v>124</v>
      </c>
      <c r="C35" s="324" t="s">
        <v>158</v>
      </c>
      <c r="D35" s="312" t="s">
        <v>159</v>
      </c>
      <c r="E35" s="313" t="s">
        <v>8</v>
      </c>
      <c r="F35" s="311">
        <v>1</v>
      </c>
      <c r="G35" s="9">
        <v>19922.112000000001</v>
      </c>
      <c r="H35" s="13">
        <f t="shared" si="0"/>
        <v>19922.112000000001</v>
      </c>
    </row>
    <row r="36" spans="1:8" x14ac:dyDescent="0.2">
      <c r="A36" s="300"/>
      <c r="B36" s="309" t="s">
        <v>125</v>
      </c>
      <c r="C36" s="324" t="s">
        <v>160</v>
      </c>
      <c r="D36" s="312" t="s">
        <v>161</v>
      </c>
      <c r="E36" s="313" t="s">
        <v>8</v>
      </c>
      <c r="F36" s="311">
        <v>1</v>
      </c>
      <c r="G36" s="9">
        <v>128350.65600000003</v>
      </c>
      <c r="H36" s="13">
        <f t="shared" si="0"/>
        <v>128350.65600000003</v>
      </c>
    </row>
    <row r="37" spans="1:8" x14ac:dyDescent="0.2">
      <c r="A37" s="300"/>
      <c r="B37" s="309" t="s">
        <v>826</v>
      </c>
      <c r="C37" s="324" t="s">
        <v>162</v>
      </c>
      <c r="D37" s="312" t="s">
        <v>163</v>
      </c>
      <c r="E37" s="313" t="s">
        <v>8</v>
      </c>
      <c r="F37" s="311">
        <v>1</v>
      </c>
      <c r="G37" s="9">
        <v>72830.015999999989</v>
      </c>
      <c r="H37" s="13">
        <f t="shared" si="0"/>
        <v>72830.015999999989</v>
      </c>
    </row>
    <row r="38" spans="1:8" ht="13.5" thickBot="1" x14ac:dyDescent="0.25">
      <c r="A38" s="300"/>
      <c r="B38" s="309" t="s">
        <v>1125</v>
      </c>
      <c r="C38" s="324" t="s">
        <v>1270</v>
      </c>
      <c r="D38" s="312" t="s">
        <v>164</v>
      </c>
      <c r="E38" s="313" t="s">
        <v>8</v>
      </c>
      <c r="F38" s="311">
        <v>1</v>
      </c>
      <c r="G38" s="9">
        <v>68910.912000000011</v>
      </c>
      <c r="H38" s="13">
        <f t="shared" si="0"/>
        <v>68910.912000000011</v>
      </c>
    </row>
    <row r="39" spans="1:8" ht="15.75" customHeight="1" thickBot="1" x14ac:dyDescent="0.25">
      <c r="A39" s="300"/>
      <c r="B39" s="533" t="s">
        <v>165</v>
      </c>
      <c r="C39" s="534"/>
      <c r="D39" s="534"/>
      <c r="E39" s="534"/>
      <c r="F39" s="534"/>
      <c r="G39" s="534"/>
      <c r="H39" s="535"/>
    </row>
    <row r="40" spans="1:8" x14ac:dyDescent="0.2">
      <c r="A40" s="300"/>
      <c r="B40" s="309" t="s">
        <v>64</v>
      </c>
      <c r="C40" s="321" t="s">
        <v>166</v>
      </c>
      <c r="D40" s="322" t="s">
        <v>76</v>
      </c>
      <c r="E40" s="328" t="s">
        <v>167</v>
      </c>
      <c r="F40" s="310">
        <v>1</v>
      </c>
      <c r="G40" s="9">
        <v>7260.0000000000009</v>
      </c>
      <c r="H40" s="13">
        <f t="shared" si="0"/>
        <v>7260.0000000000009</v>
      </c>
    </row>
    <row r="41" spans="1:8" x14ac:dyDescent="0.2">
      <c r="A41" s="300"/>
      <c r="B41" s="319" t="s">
        <v>65</v>
      </c>
      <c r="C41" s="324" t="s">
        <v>168</v>
      </c>
      <c r="D41" s="312" t="s">
        <v>77</v>
      </c>
      <c r="E41" s="313" t="s">
        <v>169</v>
      </c>
      <c r="F41" s="311">
        <v>1</v>
      </c>
      <c r="G41" s="9">
        <v>1760.0000000000002</v>
      </c>
      <c r="H41" s="13">
        <f t="shared" si="0"/>
        <v>1760.0000000000002</v>
      </c>
    </row>
    <row r="42" spans="1:8" x14ac:dyDescent="0.2">
      <c r="A42" s="300"/>
      <c r="B42" s="309" t="s">
        <v>66</v>
      </c>
      <c r="C42" s="324" t="s">
        <v>170</v>
      </c>
      <c r="D42" s="312" t="s">
        <v>78</v>
      </c>
      <c r="E42" s="313" t="s">
        <v>169</v>
      </c>
      <c r="F42" s="311">
        <v>1</v>
      </c>
      <c r="G42" s="9">
        <v>1760.0000000000002</v>
      </c>
      <c r="H42" s="13">
        <f t="shared" si="0"/>
        <v>1760.0000000000002</v>
      </c>
    </row>
    <row r="43" spans="1:8" x14ac:dyDescent="0.2">
      <c r="B43" s="319" t="s">
        <v>67</v>
      </c>
      <c r="C43" s="324" t="s">
        <v>171</v>
      </c>
      <c r="D43" s="312" t="s">
        <v>79</v>
      </c>
      <c r="E43" s="313" t="s">
        <v>8</v>
      </c>
      <c r="F43" s="311">
        <v>1</v>
      </c>
      <c r="G43" s="9">
        <v>36300</v>
      </c>
      <c r="H43" s="13">
        <f t="shared" si="0"/>
        <v>36300</v>
      </c>
    </row>
    <row r="44" spans="1:8" s="330" customFormat="1" x14ac:dyDescent="0.2">
      <c r="A44" s="329"/>
      <c r="B44" s="309" t="s">
        <v>68</v>
      </c>
      <c r="C44" s="324" t="s">
        <v>172</v>
      </c>
      <c r="D44" s="312" t="s">
        <v>173</v>
      </c>
      <c r="E44" s="313" t="s">
        <v>8</v>
      </c>
      <c r="F44" s="311">
        <v>1</v>
      </c>
      <c r="G44" s="9">
        <v>8360</v>
      </c>
      <c r="H44" s="13">
        <f t="shared" si="0"/>
        <v>8360</v>
      </c>
    </row>
    <row r="45" spans="1:8" x14ac:dyDescent="0.2">
      <c r="B45" s="319" t="s">
        <v>71</v>
      </c>
      <c r="C45" s="324" t="s">
        <v>174</v>
      </c>
      <c r="D45" s="312" t="s">
        <v>175</v>
      </c>
      <c r="E45" s="313" t="s">
        <v>8</v>
      </c>
      <c r="F45" s="311">
        <v>1</v>
      </c>
      <c r="G45" s="9">
        <v>16060.000000000002</v>
      </c>
      <c r="H45" s="13">
        <f t="shared" si="0"/>
        <v>16060.000000000002</v>
      </c>
    </row>
    <row r="46" spans="1:8" ht="25.5" x14ac:dyDescent="0.2">
      <c r="B46" s="309" t="s">
        <v>72</v>
      </c>
      <c r="C46" s="324" t="s">
        <v>176</v>
      </c>
      <c r="D46" s="312" t="s">
        <v>177</v>
      </c>
      <c r="E46" s="313" t="s">
        <v>8</v>
      </c>
      <c r="F46" s="311">
        <v>1</v>
      </c>
      <c r="G46" s="9">
        <v>32670.000000000004</v>
      </c>
      <c r="H46" s="13">
        <f t="shared" si="0"/>
        <v>32670.000000000004</v>
      </c>
    </row>
    <row r="47" spans="1:8" x14ac:dyDescent="0.2">
      <c r="B47" s="319" t="s">
        <v>126</v>
      </c>
      <c r="C47" s="324" t="s">
        <v>178</v>
      </c>
      <c r="D47" s="312" t="s">
        <v>74</v>
      </c>
      <c r="E47" s="313" t="s">
        <v>8</v>
      </c>
      <c r="F47" s="311">
        <v>1</v>
      </c>
      <c r="G47" s="9">
        <v>20460</v>
      </c>
      <c r="H47" s="13">
        <f t="shared" si="0"/>
        <v>20460</v>
      </c>
    </row>
    <row r="48" spans="1:8" ht="13.5" thickBot="1" x14ac:dyDescent="0.25">
      <c r="B48" s="309" t="s">
        <v>73</v>
      </c>
      <c r="C48" s="320" t="s">
        <v>641</v>
      </c>
      <c r="D48" s="314" t="s">
        <v>642</v>
      </c>
      <c r="E48" s="315" t="s">
        <v>8</v>
      </c>
      <c r="F48" s="316">
        <v>1</v>
      </c>
      <c r="G48" s="9">
        <v>2475</v>
      </c>
      <c r="H48" s="13">
        <f t="shared" si="0"/>
        <v>2475</v>
      </c>
    </row>
    <row r="49" spans="1:8" ht="15.75" customHeight="1" thickBot="1" x14ac:dyDescent="0.25">
      <c r="B49" s="533" t="s">
        <v>179</v>
      </c>
      <c r="C49" s="534"/>
      <c r="D49" s="534"/>
      <c r="E49" s="534"/>
      <c r="F49" s="534"/>
      <c r="G49" s="534"/>
      <c r="H49" s="535"/>
    </row>
    <row r="50" spans="1:8" x14ac:dyDescent="0.2">
      <c r="B50" s="309" t="s">
        <v>69</v>
      </c>
      <c r="C50" s="321" t="s">
        <v>180</v>
      </c>
      <c r="D50" s="322" t="s">
        <v>181</v>
      </c>
      <c r="E50" s="323" t="s">
        <v>8</v>
      </c>
      <c r="F50" s="310">
        <v>1</v>
      </c>
      <c r="G50" s="9">
        <v>2904.0000000000005</v>
      </c>
      <c r="H50" s="13">
        <f t="shared" ref="H50:H61" si="1">G50*F50</f>
        <v>2904.0000000000005</v>
      </c>
    </row>
    <row r="51" spans="1:8" x14ac:dyDescent="0.2">
      <c r="B51" s="319" t="s">
        <v>117</v>
      </c>
      <c r="C51" s="324" t="s">
        <v>182</v>
      </c>
      <c r="D51" s="312" t="s">
        <v>80</v>
      </c>
      <c r="E51" s="331" t="s">
        <v>8</v>
      </c>
      <c r="F51" s="311">
        <v>1</v>
      </c>
      <c r="G51" s="9">
        <v>39380</v>
      </c>
      <c r="H51" s="13">
        <f t="shared" si="1"/>
        <v>39380</v>
      </c>
    </row>
    <row r="52" spans="1:8" x14ac:dyDescent="0.2">
      <c r="B52" s="309" t="s">
        <v>118</v>
      </c>
      <c r="C52" s="324" t="s">
        <v>183</v>
      </c>
      <c r="D52" s="332" t="s">
        <v>184</v>
      </c>
      <c r="E52" s="331" t="s">
        <v>8</v>
      </c>
      <c r="F52" s="311">
        <v>1</v>
      </c>
      <c r="G52" s="9">
        <v>18260</v>
      </c>
      <c r="H52" s="13">
        <f t="shared" si="1"/>
        <v>18260</v>
      </c>
    </row>
    <row r="53" spans="1:8" ht="25.5" x14ac:dyDescent="0.2">
      <c r="B53" s="319" t="s">
        <v>119</v>
      </c>
      <c r="C53" s="324" t="s">
        <v>185</v>
      </c>
      <c r="D53" s="312" t="s">
        <v>186</v>
      </c>
      <c r="E53" s="313" t="s">
        <v>8</v>
      </c>
      <c r="F53" s="311">
        <v>1</v>
      </c>
      <c r="G53" s="9">
        <v>33660</v>
      </c>
      <c r="H53" s="13">
        <f t="shared" si="1"/>
        <v>33660</v>
      </c>
    </row>
    <row r="54" spans="1:8" x14ac:dyDescent="0.2">
      <c r="B54" s="309" t="s">
        <v>120</v>
      </c>
      <c r="C54" s="324" t="s">
        <v>187</v>
      </c>
      <c r="D54" s="312" t="s">
        <v>81</v>
      </c>
      <c r="E54" s="313" t="s">
        <v>8</v>
      </c>
      <c r="F54" s="311">
        <v>1</v>
      </c>
      <c r="G54" s="9">
        <v>1540.0000000000002</v>
      </c>
      <c r="H54" s="13">
        <f t="shared" si="1"/>
        <v>1540.0000000000002</v>
      </c>
    </row>
    <row r="55" spans="1:8" x14ac:dyDescent="0.2">
      <c r="B55" s="319" t="s">
        <v>188</v>
      </c>
      <c r="C55" s="324" t="s">
        <v>189</v>
      </c>
      <c r="D55" s="312" t="s">
        <v>82</v>
      </c>
      <c r="E55" s="313" t="s">
        <v>8</v>
      </c>
      <c r="F55" s="311">
        <v>1</v>
      </c>
      <c r="G55" s="9">
        <v>4620</v>
      </c>
      <c r="H55" s="13">
        <f t="shared" si="1"/>
        <v>4620</v>
      </c>
    </row>
    <row r="56" spans="1:8" x14ac:dyDescent="0.2">
      <c r="B56" s="309" t="s">
        <v>190</v>
      </c>
      <c r="C56" s="324" t="s">
        <v>191</v>
      </c>
      <c r="D56" s="312" t="s">
        <v>83</v>
      </c>
      <c r="E56" s="313" t="s">
        <v>8</v>
      </c>
      <c r="F56" s="311">
        <v>1</v>
      </c>
      <c r="G56" s="9">
        <v>8580</v>
      </c>
      <c r="H56" s="13">
        <f t="shared" si="1"/>
        <v>8580</v>
      </c>
    </row>
    <row r="57" spans="1:8" s="330" customFormat="1" x14ac:dyDescent="0.2">
      <c r="A57" s="329"/>
      <c r="B57" s="319" t="s">
        <v>192</v>
      </c>
      <c r="C57" s="324" t="s">
        <v>193</v>
      </c>
      <c r="D57" s="312" t="s">
        <v>84</v>
      </c>
      <c r="E57" s="331" t="s">
        <v>8</v>
      </c>
      <c r="F57" s="311">
        <v>1</v>
      </c>
      <c r="G57" s="9">
        <v>5940.0000000000009</v>
      </c>
      <c r="H57" s="13">
        <f t="shared" si="1"/>
        <v>5940.0000000000009</v>
      </c>
    </row>
    <row r="58" spans="1:8" x14ac:dyDescent="0.2">
      <c r="B58" s="309" t="s">
        <v>194</v>
      </c>
      <c r="C58" s="324" t="s">
        <v>195</v>
      </c>
      <c r="D58" s="312" t="s">
        <v>85</v>
      </c>
      <c r="E58" s="313" t="s">
        <v>8</v>
      </c>
      <c r="F58" s="311">
        <v>1</v>
      </c>
      <c r="G58" s="9">
        <v>4840</v>
      </c>
      <c r="H58" s="13">
        <f t="shared" si="1"/>
        <v>4840</v>
      </c>
    </row>
    <row r="59" spans="1:8" x14ac:dyDescent="0.2">
      <c r="B59" s="319" t="s">
        <v>196</v>
      </c>
      <c r="C59" s="324" t="s">
        <v>197</v>
      </c>
      <c r="D59" s="312" t="s">
        <v>86</v>
      </c>
      <c r="E59" s="313" t="s">
        <v>8</v>
      </c>
      <c r="F59" s="311">
        <v>1</v>
      </c>
      <c r="G59" s="9">
        <v>8712</v>
      </c>
      <c r="H59" s="13">
        <f t="shared" si="1"/>
        <v>8712</v>
      </c>
    </row>
    <row r="60" spans="1:8" ht="25.5" x14ac:dyDescent="0.2">
      <c r="B60" s="333" t="s">
        <v>827</v>
      </c>
      <c r="C60" s="320" t="s">
        <v>933</v>
      </c>
      <c r="D60" s="314" t="s">
        <v>934</v>
      </c>
      <c r="E60" s="315" t="s">
        <v>8</v>
      </c>
      <c r="F60" s="316">
        <v>1</v>
      </c>
      <c r="G60" s="9">
        <v>26400.000000000004</v>
      </c>
      <c r="H60" s="13">
        <f t="shared" si="1"/>
        <v>26400.000000000004</v>
      </c>
    </row>
    <row r="61" spans="1:8" ht="13.5" thickBot="1" x14ac:dyDescent="0.25">
      <c r="B61" s="334" t="s">
        <v>828</v>
      </c>
      <c r="C61" s="320" t="s">
        <v>944</v>
      </c>
      <c r="D61" s="314" t="s">
        <v>943</v>
      </c>
      <c r="E61" s="315" t="s">
        <v>22</v>
      </c>
      <c r="F61" s="316">
        <v>1</v>
      </c>
      <c r="G61" s="9">
        <v>5280</v>
      </c>
      <c r="H61" s="13">
        <f t="shared" si="1"/>
        <v>5280</v>
      </c>
    </row>
    <row r="62" spans="1:8" ht="15.75" customHeight="1" thickBot="1" x14ac:dyDescent="0.25">
      <c r="B62" s="533" t="s">
        <v>198</v>
      </c>
      <c r="C62" s="534"/>
      <c r="D62" s="534"/>
      <c r="E62" s="534"/>
      <c r="F62" s="534"/>
      <c r="G62" s="534"/>
      <c r="H62" s="535"/>
    </row>
    <row r="63" spans="1:8" s="330" customFormat="1" x14ac:dyDescent="0.2">
      <c r="A63" s="329"/>
      <c r="B63" s="309" t="s">
        <v>70</v>
      </c>
      <c r="C63" s="321" t="s">
        <v>199</v>
      </c>
      <c r="D63" s="322" t="s">
        <v>87</v>
      </c>
      <c r="E63" s="323" t="s">
        <v>8</v>
      </c>
      <c r="F63" s="310">
        <v>1</v>
      </c>
      <c r="G63" s="9">
        <v>8580</v>
      </c>
      <c r="H63" s="13">
        <f>G63*F63</f>
        <v>8580</v>
      </c>
    </row>
    <row r="64" spans="1:8" x14ac:dyDescent="0.2">
      <c r="B64" s="319" t="s">
        <v>130</v>
      </c>
      <c r="C64" s="324" t="s">
        <v>200</v>
      </c>
      <c r="D64" s="312" t="s">
        <v>88</v>
      </c>
      <c r="E64" s="331" t="s">
        <v>167</v>
      </c>
      <c r="F64" s="311">
        <v>1</v>
      </c>
      <c r="G64" s="9">
        <v>2200</v>
      </c>
      <c r="H64" s="40">
        <f>G64*F64</f>
        <v>2200</v>
      </c>
    </row>
    <row r="65" spans="1:8" ht="38.25" x14ac:dyDescent="0.2">
      <c r="B65" s="319" t="s">
        <v>131</v>
      </c>
      <c r="C65" s="324" t="s">
        <v>201</v>
      </c>
      <c r="D65" s="312" t="s">
        <v>89</v>
      </c>
      <c r="E65" s="331" t="s">
        <v>34</v>
      </c>
      <c r="F65" s="311">
        <v>1</v>
      </c>
      <c r="G65" s="9">
        <v>132000</v>
      </c>
      <c r="H65" s="40">
        <f>G65*F65</f>
        <v>132000</v>
      </c>
    </row>
    <row r="66" spans="1:8" ht="13.5" thickBot="1" x14ac:dyDescent="0.25">
      <c r="B66" s="319" t="s">
        <v>132</v>
      </c>
      <c r="C66" s="324" t="s">
        <v>202</v>
      </c>
      <c r="D66" s="312" t="s">
        <v>203</v>
      </c>
      <c r="E66" s="331" t="s">
        <v>8</v>
      </c>
      <c r="F66" s="311">
        <v>1</v>
      </c>
      <c r="G66" s="9">
        <v>79200</v>
      </c>
      <c r="H66" s="40">
        <f>G66*F66</f>
        <v>79200</v>
      </c>
    </row>
    <row r="67" spans="1:8" ht="15.75" customHeight="1" thickBot="1" x14ac:dyDescent="0.25">
      <c r="B67" s="533" t="s">
        <v>204</v>
      </c>
      <c r="C67" s="534"/>
      <c r="D67" s="534"/>
      <c r="E67" s="534"/>
      <c r="F67" s="534"/>
      <c r="G67" s="534"/>
      <c r="H67" s="535"/>
    </row>
    <row r="68" spans="1:8" ht="25.5" x14ac:dyDescent="0.2">
      <c r="B68" s="309" t="s">
        <v>205</v>
      </c>
      <c r="C68" s="321" t="s">
        <v>638</v>
      </c>
      <c r="D68" s="335" t="s">
        <v>637</v>
      </c>
      <c r="E68" s="323" t="s">
        <v>8</v>
      </c>
      <c r="F68" s="310">
        <v>1</v>
      </c>
      <c r="G68" s="9">
        <v>9240</v>
      </c>
      <c r="H68" s="13">
        <f t="shared" ref="H68:H78" si="2">G68*F68</f>
        <v>9240</v>
      </c>
    </row>
    <row r="69" spans="1:8" ht="38.25" x14ac:dyDescent="0.2">
      <c r="B69" s="319" t="s">
        <v>206</v>
      </c>
      <c r="C69" s="324">
        <v>158</v>
      </c>
      <c r="D69" s="332" t="s">
        <v>207</v>
      </c>
      <c r="E69" s="313" t="s">
        <v>8</v>
      </c>
      <c r="F69" s="311">
        <v>1</v>
      </c>
      <c r="G69" s="9">
        <v>2200</v>
      </c>
      <c r="H69" s="40">
        <f t="shared" si="2"/>
        <v>2200</v>
      </c>
    </row>
    <row r="70" spans="1:8" ht="25.5" x14ac:dyDescent="0.2">
      <c r="B70" s="309" t="s">
        <v>208</v>
      </c>
      <c r="C70" s="324">
        <v>155</v>
      </c>
      <c r="D70" s="312" t="s">
        <v>209</v>
      </c>
      <c r="E70" s="331" t="s">
        <v>8</v>
      </c>
      <c r="F70" s="311">
        <v>1</v>
      </c>
      <c r="G70" s="9">
        <v>5500</v>
      </c>
      <c r="H70" s="40">
        <f t="shared" si="2"/>
        <v>5500</v>
      </c>
    </row>
    <row r="71" spans="1:8" ht="25.5" x14ac:dyDescent="0.2">
      <c r="B71" s="319" t="s">
        <v>210</v>
      </c>
      <c r="C71" s="324" t="s">
        <v>211</v>
      </c>
      <c r="D71" s="312" t="s">
        <v>212</v>
      </c>
      <c r="E71" s="331" t="s">
        <v>8</v>
      </c>
      <c r="F71" s="311">
        <v>1</v>
      </c>
      <c r="G71" s="9">
        <v>2640</v>
      </c>
      <c r="H71" s="40">
        <f t="shared" si="2"/>
        <v>2640</v>
      </c>
    </row>
    <row r="72" spans="1:8" ht="25.5" x14ac:dyDescent="0.2">
      <c r="B72" s="309" t="s">
        <v>213</v>
      </c>
      <c r="C72" s="324" t="s">
        <v>214</v>
      </c>
      <c r="D72" s="312" t="s">
        <v>90</v>
      </c>
      <c r="E72" s="331" t="s">
        <v>8</v>
      </c>
      <c r="F72" s="311">
        <v>1</v>
      </c>
      <c r="G72" s="9">
        <v>1100</v>
      </c>
      <c r="H72" s="40">
        <f t="shared" si="2"/>
        <v>1100</v>
      </c>
    </row>
    <row r="73" spans="1:8" s="330" customFormat="1" x14ac:dyDescent="0.2">
      <c r="A73" s="329"/>
      <c r="B73" s="319" t="s">
        <v>215</v>
      </c>
      <c r="C73" s="324" t="s">
        <v>216</v>
      </c>
      <c r="D73" s="312" t="s">
        <v>91</v>
      </c>
      <c r="E73" s="331" t="s">
        <v>8</v>
      </c>
      <c r="F73" s="311">
        <v>1</v>
      </c>
      <c r="G73" s="9">
        <v>2640</v>
      </c>
      <c r="H73" s="40">
        <f t="shared" si="2"/>
        <v>2640</v>
      </c>
    </row>
    <row r="74" spans="1:8" x14ac:dyDescent="0.2">
      <c r="B74" s="309" t="s">
        <v>217</v>
      </c>
      <c r="C74" s="324" t="s">
        <v>218</v>
      </c>
      <c r="D74" s="312" t="s">
        <v>219</v>
      </c>
      <c r="E74" s="331" t="s">
        <v>8</v>
      </c>
      <c r="F74" s="311">
        <v>1</v>
      </c>
      <c r="G74" s="9">
        <v>2255</v>
      </c>
      <c r="H74" s="40">
        <f t="shared" si="2"/>
        <v>2255</v>
      </c>
    </row>
    <row r="75" spans="1:8" ht="25.5" x14ac:dyDescent="0.2">
      <c r="B75" s="319" t="s">
        <v>220</v>
      </c>
      <c r="C75" s="324" t="s">
        <v>221</v>
      </c>
      <c r="D75" s="312" t="s">
        <v>222</v>
      </c>
      <c r="E75" s="313" t="s">
        <v>8</v>
      </c>
      <c r="F75" s="311">
        <v>1</v>
      </c>
      <c r="G75" s="9">
        <v>6600.0000000000009</v>
      </c>
      <c r="H75" s="40">
        <f t="shared" si="2"/>
        <v>6600.0000000000009</v>
      </c>
    </row>
    <row r="76" spans="1:8" ht="25.5" x14ac:dyDescent="0.2">
      <c r="B76" s="309" t="s">
        <v>223</v>
      </c>
      <c r="C76" s="324" t="s">
        <v>224</v>
      </c>
      <c r="D76" s="312" t="s">
        <v>225</v>
      </c>
      <c r="E76" s="313" t="s">
        <v>8</v>
      </c>
      <c r="F76" s="311">
        <v>1</v>
      </c>
      <c r="G76" s="9">
        <v>2200</v>
      </c>
      <c r="H76" s="40">
        <f t="shared" si="2"/>
        <v>2200</v>
      </c>
    </row>
    <row r="77" spans="1:8" x14ac:dyDescent="0.2">
      <c r="B77" s="319" t="s">
        <v>379</v>
      </c>
      <c r="C77" s="324" t="s">
        <v>644</v>
      </c>
      <c r="D77" s="312" t="s">
        <v>645</v>
      </c>
      <c r="E77" s="313" t="s">
        <v>8</v>
      </c>
      <c r="F77" s="311">
        <v>1</v>
      </c>
      <c r="G77" s="9">
        <v>2310</v>
      </c>
      <c r="H77" s="40">
        <f t="shared" si="2"/>
        <v>2310</v>
      </c>
    </row>
    <row r="78" spans="1:8" ht="13.5" thickBot="1" x14ac:dyDescent="0.25">
      <c r="B78" s="309" t="s">
        <v>643</v>
      </c>
      <c r="C78" s="320" t="s">
        <v>647</v>
      </c>
      <c r="D78" s="314" t="s">
        <v>646</v>
      </c>
      <c r="E78" s="315" t="s">
        <v>8</v>
      </c>
      <c r="F78" s="316">
        <v>1</v>
      </c>
      <c r="G78" s="9">
        <v>1320</v>
      </c>
      <c r="H78" s="43">
        <f t="shared" si="2"/>
        <v>1320</v>
      </c>
    </row>
    <row r="79" spans="1:8" ht="15.75" customHeight="1" thickBot="1" x14ac:dyDescent="0.25">
      <c r="B79" s="533" t="s">
        <v>226</v>
      </c>
      <c r="C79" s="534"/>
      <c r="D79" s="534"/>
      <c r="E79" s="534"/>
      <c r="F79" s="534"/>
      <c r="G79" s="534"/>
      <c r="H79" s="535"/>
    </row>
    <row r="80" spans="1:8" x14ac:dyDescent="0.2">
      <c r="B80" s="309" t="s">
        <v>227</v>
      </c>
      <c r="C80" s="321" t="s">
        <v>92</v>
      </c>
      <c r="D80" s="335" t="s">
        <v>228</v>
      </c>
      <c r="E80" s="323" t="s">
        <v>8</v>
      </c>
      <c r="F80" s="310">
        <v>1</v>
      </c>
      <c r="G80" s="9">
        <v>3960.0000000000005</v>
      </c>
      <c r="H80" s="13">
        <f t="shared" ref="H80:H93" si="3">G80*F80</f>
        <v>3960.0000000000005</v>
      </c>
    </row>
    <row r="81" spans="1:8" ht="25.5" x14ac:dyDescent="0.2">
      <c r="B81" s="309" t="s">
        <v>229</v>
      </c>
      <c r="C81" s="336" t="s">
        <v>230</v>
      </c>
      <c r="D81" s="337" t="s">
        <v>93</v>
      </c>
      <c r="E81" s="338" t="s">
        <v>167</v>
      </c>
      <c r="F81" s="339">
        <v>1</v>
      </c>
      <c r="G81" s="9">
        <v>66000</v>
      </c>
      <c r="H81" s="40">
        <f t="shared" si="3"/>
        <v>66000</v>
      </c>
    </row>
    <row r="82" spans="1:8" ht="25.5" x14ac:dyDescent="0.2">
      <c r="B82" s="309" t="s">
        <v>231</v>
      </c>
      <c r="C82" s="324" t="s">
        <v>232</v>
      </c>
      <c r="D82" s="312" t="s">
        <v>94</v>
      </c>
      <c r="E82" s="331" t="s">
        <v>34</v>
      </c>
      <c r="F82" s="311">
        <v>1</v>
      </c>
      <c r="G82" s="9">
        <v>1848.0000000000002</v>
      </c>
      <c r="H82" s="40">
        <f t="shared" si="3"/>
        <v>1848.0000000000002</v>
      </c>
    </row>
    <row r="83" spans="1:8" x14ac:dyDescent="0.2">
      <c r="B83" s="309" t="s">
        <v>233</v>
      </c>
      <c r="C83" s="324" t="s">
        <v>234</v>
      </c>
      <c r="D83" s="312" t="s">
        <v>235</v>
      </c>
      <c r="E83" s="313" t="s">
        <v>8</v>
      </c>
      <c r="F83" s="311">
        <v>1</v>
      </c>
      <c r="G83" s="9">
        <v>14300.000000000002</v>
      </c>
      <c r="H83" s="40">
        <f t="shared" si="3"/>
        <v>14300.000000000002</v>
      </c>
    </row>
    <row r="84" spans="1:8" ht="25.5" x14ac:dyDescent="0.2">
      <c r="B84" s="309" t="s">
        <v>236</v>
      </c>
      <c r="C84" s="324" t="s">
        <v>237</v>
      </c>
      <c r="D84" s="312" t="s">
        <v>95</v>
      </c>
      <c r="E84" s="331" t="s">
        <v>8</v>
      </c>
      <c r="F84" s="311">
        <v>1</v>
      </c>
      <c r="G84" s="9">
        <v>6600.0000000000009</v>
      </c>
      <c r="H84" s="40">
        <f t="shared" si="3"/>
        <v>6600.0000000000009</v>
      </c>
    </row>
    <row r="85" spans="1:8" ht="25.5" x14ac:dyDescent="0.2">
      <c r="B85" s="309" t="s">
        <v>238</v>
      </c>
      <c r="C85" s="324" t="s">
        <v>239</v>
      </c>
      <c r="D85" s="332" t="s">
        <v>240</v>
      </c>
      <c r="E85" s="331" t="s">
        <v>241</v>
      </c>
      <c r="F85" s="311">
        <v>1</v>
      </c>
      <c r="G85" s="9">
        <v>33000</v>
      </c>
      <c r="H85" s="40">
        <f t="shared" si="3"/>
        <v>33000</v>
      </c>
    </row>
    <row r="86" spans="1:8" ht="25.5" x14ac:dyDescent="0.2">
      <c r="B86" s="309" t="s">
        <v>242</v>
      </c>
      <c r="C86" s="324" t="s">
        <v>243</v>
      </c>
      <c r="D86" s="312" t="s">
        <v>96</v>
      </c>
      <c r="E86" s="331" t="s">
        <v>167</v>
      </c>
      <c r="F86" s="311">
        <v>1</v>
      </c>
      <c r="G86" s="9">
        <v>18480</v>
      </c>
      <c r="H86" s="40">
        <f t="shared" si="3"/>
        <v>18480</v>
      </c>
    </row>
    <row r="87" spans="1:8" ht="25.5" x14ac:dyDescent="0.2">
      <c r="B87" s="309" t="s">
        <v>244</v>
      </c>
      <c r="C87" s="324" t="s">
        <v>245</v>
      </c>
      <c r="D87" s="312" t="s">
        <v>97</v>
      </c>
      <c r="E87" s="331" t="s">
        <v>167</v>
      </c>
      <c r="F87" s="311">
        <v>1</v>
      </c>
      <c r="G87" s="9">
        <v>11000</v>
      </c>
      <c r="H87" s="40">
        <f t="shared" si="3"/>
        <v>11000</v>
      </c>
    </row>
    <row r="88" spans="1:8" ht="25.5" x14ac:dyDescent="0.2">
      <c r="B88" s="309" t="s">
        <v>246</v>
      </c>
      <c r="C88" s="324" t="s">
        <v>247</v>
      </c>
      <c r="D88" s="312" t="s">
        <v>98</v>
      </c>
      <c r="E88" s="313" t="s">
        <v>8</v>
      </c>
      <c r="F88" s="311">
        <v>1</v>
      </c>
      <c r="G88" s="9">
        <v>7700.0000000000009</v>
      </c>
      <c r="H88" s="40">
        <f t="shared" si="3"/>
        <v>7700.0000000000009</v>
      </c>
    </row>
    <row r="89" spans="1:8" ht="38.25" x14ac:dyDescent="0.2">
      <c r="B89" s="309" t="s">
        <v>248</v>
      </c>
      <c r="C89" s="324" t="s">
        <v>249</v>
      </c>
      <c r="D89" s="312" t="s">
        <v>250</v>
      </c>
      <c r="E89" s="331" t="s">
        <v>8</v>
      </c>
      <c r="F89" s="311">
        <v>1</v>
      </c>
      <c r="G89" s="9">
        <v>3960.0000000000005</v>
      </c>
      <c r="H89" s="40">
        <f t="shared" si="3"/>
        <v>3960.0000000000005</v>
      </c>
    </row>
    <row r="90" spans="1:8" x14ac:dyDescent="0.2">
      <c r="B90" s="309" t="s">
        <v>251</v>
      </c>
      <c r="C90" s="324" t="s">
        <v>252</v>
      </c>
      <c r="D90" s="312" t="s">
        <v>253</v>
      </c>
      <c r="E90" s="313" t="s">
        <v>8</v>
      </c>
      <c r="F90" s="311">
        <v>1</v>
      </c>
      <c r="G90" s="9">
        <v>11000</v>
      </c>
      <c r="H90" s="40">
        <f t="shared" si="3"/>
        <v>11000</v>
      </c>
    </row>
    <row r="91" spans="1:8" s="330" customFormat="1" ht="25.5" x14ac:dyDescent="0.2">
      <c r="A91" s="329"/>
      <c r="B91" s="309" t="s">
        <v>254</v>
      </c>
      <c r="C91" s="324" t="s">
        <v>255</v>
      </c>
      <c r="D91" s="312" t="s">
        <v>256</v>
      </c>
      <c r="E91" s="313" t="s">
        <v>8</v>
      </c>
      <c r="F91" s="311">
        <v>1</v>
      </c>
      <c r="G91" s="9">
        <v>43560</v>
      </c>
      <c r="H91" s="40">
        <f t="shared" si="3"/>
        <v>43560</v>
      </c>
    </row>
    <row r="92" spans="1:8" x14ac:dyDescent="0.2">
      <c r="B92" s="309" t="s">
        <v>257</v>
      </c>
      <c r="C92" s="324">
        <v>159</v>
      </c>
      <c r="D92" s="312" t="s">
        <v>99</v>
      </c>
      <c r="E92" s="331" t="s">
        <v>8</v>
      </c>
      <c r="F92" s="311">
        <v>1</v>
      </c>
      <c r="G92" s="9">
        <v>2200</v>
      </c>
      <c r="H92" s="40">
        <f t="shared" si="3"/>
        <v>2200</v>
      </c>
    </row>
    <row r="93" spans="1:8" ht="25.5" x14ac:dyDescent="0.2">
      <c r="B93" s="309" t="s">
        <v>593</v>
      </c>
      <c r="C93" s="324" t="s">
        <v>639</v>
      </c>
      <c r="D93" s="312" t="s">
        <v>640</v>
      </c>
      <c r="E93" s="313" t="s">
        <v>8</v>
      </c>
      <c r="F93" s="311">
        <v>1</v>
      </c>
      <c r="G93" s="9">
        <v>66000</v>
      </c>
      <c r="H93" s="40">
        <f t="shared" si="3"/>
        <v>66000</v>
      </c>
    </row>
    <row r="94" spans="1:8" ht="14.1" customHeight="1" thickBot="1" x14ac:dyDescent="0.25">
      <c r="B94" s="309" t="s">
        <v>591</v>
      </c>
      <c r="C94" s="324" t="s">
        <v>930</v>
      </c>
      <c r="D94" s="312" t="s">
        <v>929</v>
      </c>
      <c r="E94" s="331" t="s">
        <v>8</v>
      </c>
      <c r="F94" s="311">
        <v>1</v>
      </c>
      <c r="G94" s="9">
        <v>66000</v>
      </c>
      <c r="H94" s="40">
        <f>G94*F94</f>
        <v>66000</v>
      </c>
    </row>
    <row r="95" spans="1:8" ht="15.75" customHeight="1" thickBot="1" x14ac:dyDescent="0.25">
      <c r="B95" s="533" t="s">
        <v>258</v>
      </c>
      <c r="C95" s="534"/>
      <c r="D95" s="534"/>
      <c r="E95" s="534"/>
      <c r="F95" s="534"/>
      <c r="G95" s="534"/>
      <c r="H95" s="535"/>
    </row>
    <row r="96" spans="1:8" x14ac:dyDescent="0.2">
      <c r="B96" s="309" t="s">
        <v>259</v>
      </c>
      <c r="C96" s="321" t="s">
        <v>636</v>
      </c>
      <c r="D96" s="341" t="s">
        <v>260</v>
      </c>
      <c r="E96" s="328" t="s">
        <v>8</v>
      </c>
      <c r="F96" s="310">
        <v>1</v>
      </c>
      <c r="G96" s="9">
        <v>26400.000000000004</v>
      </c>
      <c r="H96" s="13">
        <f t="shared" ref="H96:H102" si="4">G96*F96</f>
        <v>26400.000000000004</v>
      </c>
    </row>
    <row r="97" spans="1:8" ht="25.5" x14ac:dyDescent="0.2">
      <c r="B97" s="309" t="s">
        <v>261</v>
      </c>
      <c r="C97" s="321" t="s">
        <v>262</v>
      </c>
      <c r="D97" s="341" t="s">
        <v>100</v>
      </c>
      <c r="E97" s="328" t="s">
        <v>167</v>
      </c>
      <c r="F97" s="310">
        <v>1</v>
      </c>
      <c r="G97" s="9">
        <v>59400.000000000007</v>
      </c>
      <c r="H97" s="13">
        <f t="shared" si="4"/>
        <v>59400.000000000007</v>
      </c>
    </row>
    <row r="98" spans="1:8" x14ac:dyDescent="0.2">
      <c r="B98" s="309" t="s">
        <v>263</v>
      </c>
      <c r="C98" s="324" t="s">
        <v>264</v>
      </c>
      <c r="D98" s="312" t="s">
        <v>101</v>
      </c>
      <c r="E98" s="331" t="s">
        <v>8</v>
      </c>
      <c r="F98" s="311">
        <v>1</v>
      </c>
      <c r="G98" s="9">
        <v>77000</v>
      </c>
      <c r="H98" s="40">
        <f t="shared" si="4"/>
        <v>77000</v>
      </c>
    </row>
    <row r="99" spans="1:8" ht="25.5" x14ac:dyDescent="0.2">
      <c r="B99" s="319" t="s">
        <v>265</v>
      </c>
      <c r="C99" s="324" t="s">
        <v>266</v>
      </c>
      <c r="D99" s="342" t="s">
        <v>102</v>
      </c>
      <c r="E99" s="331" t="s">
        <v>34</v>
      </c>
      <c r="F99" s="311">
        <v>1</v>
      </c>
      <c r="G99" s="9">
        <v>74800</v>
      </c>
      <c r="H99" s="40">
        <f t="shared" si="4"/>
        <v>74800</v>
      </c>
    </row>
    <row r="100" spans="1:8" x14ac:dyDescent="0.2">
      <c r="B100" s="309" t="s">
        <v>267</v>
      </c>
      <c r="C100" s="321" t="s">
        <v>268</v>
      </c>
      <c r="D100" s="341" t="s">
        <v>269</v>
      </c>
      <c r="E100" s="328" t="s">
        <v>8</v>
      </c>
      <c r="F100" s="310">
        <v>1</v>
      </c>
      <c r="G100" s="9">
        <v>79200</v>
      </c>
      <c r="H100" s="13">
        <f t="shared" si="4"/>
        <v>79200</v>
      </c>
    </row>
    <row r="101" spans="1:8" x14ac:dyDescent="0.2">
      <c r="B101" s="319" t="s">
        <v>270</v>
      </c>
      <c r="C101" s="324" t="s">
        <v>271</v>
      </c>
      <c r="D101" s="343" t="s">
        <v>103</v>
      </c>
      <c r="E101" s="331" t="s">
        <v>8</v>
      </c>
      <c r="F101" s="311">
        <v>1</v>
      </c>
      <c r="G101" s="9">
        <v>30800.000000000004</v>
      </c>
      <c r="H101" s="40">
        <f t="shared" si="4"/>
        <v>30800.000000000004</v>
      </c>
    </row>
    <row r="102" spans="1:8" ht="13.5" thickBot="1" x14ac:dyDescent="0.25">
      <c r="B102" s="309" t="s">
        <v>272</v>
      </c>
      <c r="C102" s="324" t="s">
        <v>273</v>
      </c>
      <c r="D102" s="312" t="s">
        <v>274</v>
      </c>
      <c r="E102" s="313" t="s">
        <v>22</v>
      </c>
      <c r="F102" s="311">
        <v>1</v>
      </c>
      <c r="G102" s="9">
        <v>2860.0000000000005</v>
      </c>
      <c r="H102" s="40">
        <f t="shared" si="4"/>
        <v>2860.0000000000005</v>
      </c>
    </row>
    <row r="103" spans="1:8" s="330" customFormat="1" ht="15.75" customHeight="1" thickBot="1" x14ac:dyDescent="0.25">
      <c r="A103" s="329"/>
      <c r="B103" s="533" t="s">
        <v>275</v>
      </c>
      <c r="C103" s="534"/>
      <c r="D103" s="534"/>
      <c r="E103" s="534"/>
      <c r="F103" s="534"/>
      <c r="G103" s="534"/>
      <c r="H103" s="535"/>
    </row>
    <row r="104" spans="1:8" x14ac:dyDescent="0.2">
      <c r="B104" s="309" t="s">
        <v>276</v>
      </c>
      <c r="C104" s="321" t="s">
        <v>277</v>
      </c>
      <c r="D104" s="341" t="s">
        <v>278</v>
      </c>
      <c r="E104" s="328" t="s">
        <v>8</v>
      </c>
      <c r="F104" s="310">
        <v>1</v>
      </c>
      <c r="G104" s="9">
        <v>28600.000000000004</v>
      </c>
      <c r="H104" s="13">
        <f>G104*F104</f>
        <v>28600.000000000004</v>
      </c>
    </row>
    <row r="105" spans="1:8" x14ac:dyDescent="0.2">
      <c r="B105" s="319" t="s">
        <v>279</v>
      </c>
      <c r="C105" s="324" t="s">
        <v>280</v>
      </c>
      <c r="D105" s="312" t="s">
        <v>281</v>
      </c>
      <c r="E105" s="331" t="s">
        <v>8</v>
      </c>
      <c r="F105" s="311">
        <v>1</v>
      </c>
      <c r="G105" s="9">
        <v>22000</v>
      </c>
      <c r="H105" s="40">
        <f>G105*F105</f>
        <v>22000</v>
      </c>
    </row>
    <row r="106" spans="1:8" ht="13.5" thickBot="1" x14ac:dyDescent="0.25">
      <c r="B106" s="334" t="s">
        <v>282</v>
      </c>
      <c r="C106" s="320" t="s">
        <v>283</v>
      </c>
      <c r="D106" s="314" t="s">
        <v>284</v>
      </c>
      <c r="E106" s="340" t="s">
        <v>8</v>
      </c>
      <c r="F106" s="316">
        <v>1</v>
      </c>
      <c r="G106" s="9">
        <v>19800</v>
      </c>
      <c r="H106" s="43">
        <f>G106*F106</f>
        <v>19800</v>
      </c>
    </row>
    <row r="107" spans="1:8" ht="15.75" customHeight="1" thickBot="1" x14ac:dyDescent="0.25">
      <c r="B107" s="533" t="s">
        <v>285</v>
      </c>
      <c r="C107" s="534"/>
      <c r="D107" s="534"/>
      <c r="E107" s="534"/>
      <c r="F107" s="534"/>
      <c r="G107" s="534"/>
      <c r="H107" s="535"/>
    </row>
    <row r="108" spans="1:8" x14ac:dyDescent="0.2">
      <c r="B108" s="309" t="s">
        <v>286</v>
      </c>
      <c r="C108" s="321" t="s">
        <v>287</v>
      </c>
      <c r="D108" s="341" t="s">
        <v>104</v>
      </c>
      <c r="E108" s="328" t="s">
        <v>8</v>
      </c>
      <c r="F108" s="310">
        <v>15</v>
      </c>
      <c r="G108" s="9">
        <v>4620</v>
      </c>
      <c r="H108" s="13">
        <f t="shared" ref="H108:H113" si="5">G108*F108</f>
        <v>69300</v>
      </c>
    </row>
    <row r="109" spans="1:8" ht="25.5" x14ac:dyDescent="0.2">
      <c r="A109" s="329"/>
      <c r="B109" s="309" t="s">
        <v>288</v>
      </c>
      <c r="C109" s="321" t="s">
        <v>289</v>
      </c>
      <c r="D109" s="341" t="s">
        <v>105</v>
      </c>
      <c r="E109" s="328" t="s">
        <v>34</v>
      </c>
      <c r="F109" s="310">
        <v>15</v>
      </c>
      <c r="G109" s="9">
        <v>3740.0000000000005</v>
      </c>
      <c r="H109" s="13">
        <f t="shared" si="5"/>
        <v>56100.000000000007</v>
      </c>
    </row>
    <row r="110" spans="1:8" s="330" customFormat="1" ht="25.5" x14ac:dyDescent="0.2">
      <c r="A110" s="299"/>
      <c r="B110" s="319" t="s">
        <v>290</v>
      </c>
      <c r="C110" s="324" t="s">
        <v>291</v>
      </c>
      <c r="D110" s="312" t="s">
        <v>106</v>
      </c>
      <c r="E110" s="331" t="s">
        <v>167</v>
      </c>
      <c r="F110" s="310">
        <v>15</v>
      </c>
      <c r="G110" s="9">
        <v>3300.0000000000005</v>
      </c>
      <c r="H110" s="40">
        <f>G112*F112</f>
        <v>66000</v>
      </c>
    </row>
    <row r="111" spans="1:8" x14ac:dyDescent="0.2">
      <c r="B111" s="319" t="s">
        <v>292</v>
      </c>
      <c r="C111" s="324" t="s">
        <v>293</v>
      </c>
      <c r="D111" s="312" t="s">
        <v>294</v>
      </c>
      <c r="E111" s="313" t="s">
        <v>169</v>
      </c>
      <c r="F111" s="310">
        <v>15</v>
      </c>
      <c r="G111" s="9">
        <v>6160.0000000000009</v>
      </c>
      <c r="H111" s="40">
        <f t="shared" si="5"/>
        <v>92400.000000000015</v>
      </c>
    </row>
    <row r="112" spans="1:8" x14ac:dyDescent="0.2">
      <c r="B112" s="319" t="s">
        <v>295</v>
      </c>
      <c r="C112" s="324" t="s">
        <v>296</v>
      </c>
      <c r="D112" s="312" t="s">
        <v>297</v>
      </c>
      <c r="E112" s="313" t="s">
        <v>8</v>
      </c>
      <c r="F112" s="310">
        <v>15</v>
      </c>
      <c r="G112" s="9">
        <v>4400</v>
      </c>
      <c r="H112" s="40">
        <f t="shared" si="5"/>
        <v>66000</v>
      </c>
    </row>
    <row r="113" spans="1:8" ht="13.5" thickBot="1" x14ac:dyDescent="0.25">
      <c r="A113" s="329"/>
      <c r="B113" s="334" t="s">
        <v>298</v>
      </c>
      <c r="C113" s="320" t="s">
        <v>378</v>
      </c>
      <c r="D113" s="314" t="s">
        <v>927</v>
      </c>
      <c r="E113" s="315" t="s">
        <v>8</v>
      </c>
      <c r="F113" s="310">
        <v>15</v>
      </c>
      <c r="G113" s="9">
        <v>12100.000000000002</v>
      </c>
      <c r="H113" s="43">
        <f t="shared" si="5"/>
        <v>181500.00000000003</v>
      </c>
    </row>
    <row r="114" spans="1:8" s="330" customFormat="1" ht="15.75" customHeight="1" thickBot="1" x14ac:dyDescent="0.25">
      <c r="A114" s="299"/>
      <c r="B114" s="533" t="s">
        <v>299</v>
      </c>
      <c r="C114" s="534"/>
      <c r="D114" s="534"/>
      <c r="E114" s="534"/>
      <c r="F114" s="534"/>
      <c r="G114" s="534"/>
      <c r="H114" s="535"/>
    </row>
    <row r="115" spans="1:8" x14ac:dyDescent="0.2">
      <c r="B115" s="309" t="s">
        <v>300</v>
      </c>
      <c r="C115" s="321" t="s">
        <v>301</v>
      </c>
      <c r="D115" s="322" t="s">
        <v>302</v>
      </c>
      <c r="E115" s="323" t="s">
        <v>8</v>
      </c>
      <c r="F115" s="310">
        <v>15</v>
      </c>
      <c r="G115" s="9">
        <v>3520.0000000000005</v>
      </c>
      <c r="H115" s="13">
        <f>G115*F115</f>
        <v>52800.000000000007</v>
      </c>
    </row>
    <row r="116" spans="1:8" x14ac:dyDescent="0.2">
      <c r="B116" s="319" t="s">
        <v>303</v>
      </c>
      <c r="C116" s="324" t="s">
        <v>304</v>
      </c>
      <c r="D116" s="312" t="s">
        <v>305</v>
      </c>
      <c r="E116" s="313" t="s">
        <v>8</v>
      </c>
      <c r="F116" s="310">
        <v>15</v>
      </c>
      <c r="G116" s="9">
        <v>15400.000000000002</v>
      </c>
      <c r="H116" s="40">
        <f>G116*F116</f>
        <v>231000.00000000003</v>
      </c>
    </row>
    <row r="117" spans="1:8" x14ac:dyDescent="0.2">
      <c r="B117" s="319" t="s">
        <v>381</v>
      </c>
      <c r="C117" s="336" t="s">
        <v>307</v>
      </c>
      <c r="D117" s="337" t="s">
        <v>308</v>
      </c>
      <c r="E117" s="344" t="s">
        <v>8</v>
      </c>
      <c r="F117" s="310">
        <v>15</v>
      </c>
      <c r="G117" s="9">
        <v>3520.0000000000005</v>
      </c>
      <c r="H117" s="40">
        <f>G117*F117</f>
        <v>52800.000000000007</v>
      </c>
    </row>
    <row r="118" spans="1:8" ht="13.5" thickBot="1" x14ac:dyDescent="0.25">
      <c r="B118" s="334" t="s">
        <v>382</v>
      </c>
      <c r="C118" s="345" t="s">
        <v>928</v>
      </c>
      <c r="D118" s="346" t="s">
        <v>650</v>
      </c>
      <c r="E118" s="347" t="s">
        <v>8</v>
      </c>
      <c r="F118" s="310">
        <v>15</v>
      </c>
      <c r="G118" s="9">
        <v>4620</v>
      </c>
      <c r="H118" s="43">
        <f>G118*F118</f>
        <v>69300</v>
      </c>
    </row>
    <row r="119" spans="1:8" ht="15.75" customHeight="1" thickBot="1" x14ac:dyDescent="0.25">
      <c r="B119" s="533" t="s">
        <v>1328</v>
      </c>
      <c r="C119" s="534"/>
      <c r="D119" s="534"/>
      <c r="E119" s="534"/>
      <c r="F119" s="534"/>
      <c r="G119" s="534"/>
      <c r="H119" s="535"/>
    </row>
    <row r="120" spans="1:8" x14ac:dyDescent="0.2">
      <c r="B120" s="309" t="s">
        <v>309</v>
      </c>
      <c r="C120" s="321" t="s">
        <v>310</v>
      </c>
      <c r="D120" s="322" t="s">
        <v>311</v>
      </c>
      <c r="E120" s="328" t="s">
        <v>8</v>
      </c>
      <c r="F120" s="310">
        <v>15</v>
      </c>
      <c r="G120" s="9">
        <v>3300.0000000000005</v>
      </c>
      <c r="H120" s="13">
        <f>G120*F120</f>
        <v>49500.000000000007</v>
      </c>
    </row>
    <row r="121" spans="1:8" x14ac:dyDescent="0.2">
      <c r="B121" s="309" t="s">
        <v>312</v>
      </c>
      <c r="C121" s="324" t="s">
        <v>313</v>
      </c>
      <c r="D121" s="312" t="s">
        <v>107</v>
      </c>
      <c r="E121" s="331" t="s">
        <v>167</v>
      </c>
      <c r="F121" s="310">
        <v>15</v>
      </c>
      <c r="G121" s="9">
        <v>3520.0000000000005</v>
      </c>
      <c r="H121" s="40">
        <f>G121*F121</f>
        <v>52800.000000000007</v>
      </c>
    </row>
    <row r="122" spans="1:8" ht="13.5" thickBot="1" x14ac:dyDescent="0.25">
      <c r="B122" s="309" t="s">
        <v>306</v>
      </c>
      <c r="C122" s="320" t="s">
        <v>314</v>
      </c>
      <c r="D122" s="314" t="s">
        <v>108</v>
      </c>
      <c r="E122" s="340" t="s">
        <v>8</v>
      </c>
      <c r="F122" s="316">
        <v>1</v>
      </c>
      <c r="G122" s="9">
        <v>440.00000000000006</v>
      </c>
      <c r="H122" s="43">
        <f>G122*F122</f>
        <v>440.00000000000006</v>
      </c>
    </row>
    <row r="123" spans="1:8" ht="15.75" customHeight="1" thickBot="1" x14ac:dyDescent="0.25">
      <c r="B123" s="533" t="s">
        <v>315</v>
      </c>
      <c r="C123" s="534"/>
      <c r="D123" s="534"/>
      <c r="E123" s="534"/>
      <c r="F123" s="534"/>
      <c r="G123" s="534"/>
      <c r="H123" s="535"/>
    </row>
    <row r="124" spans="1:8" x14ac:dyDescent="0.2">
      <c r="B124" s="309" t="s">
        <v>316</v>
      </c>
      <c r="C124" s="321" t="s">
        <v>317</v>
      </c>
      <c r="D124" s="322" t="s">
        <v>1144</v>
      </c>
      <c r="E124" s="323" t="s">
        <v>8</v>
      </c>
      <c r="F124" s="310">
        <v>15</v>
      </c>
      <c r="G124" s="9">
        <v>3300.0000000000005</v>
      </c>
      <c r="H124" s="13">
        <f t="shared" ref="H124:H135" si="6">G124*F124</f>
        <v>49500.000000000007</v>
      </c>
    </row>
    <row r="125" spans="1:8" x14ac:dyDescent="0.2">
      <c r="B125" s="319" t="s">
        <v>318</v>
      </c>
      <c r="C125" s="324" t="s">
        <v>648</v>
      </c>
      <c r="D125" s="312" t="s">
        <v>319</v>
      </c>
      <c r="E125" s="313" t="s">
        <v>8</v>
      </c>
      <c r="F125" s="310">
        <v>15</v>
      </c>
      <c r="G125" s="9">
        <v>2860.0000000000005</v>
      </c>
      <c r="H125" s="13">
        <f t="shared" si="6"/>
        <v>42900.000000000007</v>
      </c>
    </row>
    <row r="126" spans="1:8" x14ac:dyDescent="0.2">
      <c r="B126" s="319" t="s">
        <v>320</v>
      </c>
      <c r="C126" s="324" t="s">
        <v>649</v>
      </c>
      <c r="D126" s="312" t="s">
        <v>321</v>
      </c>
      <c r="E126" s="331" t="s">
        <v>8</v>
      </c>
      <c r="F126" s="310">
        <v>15</v>
      </c>
      <c r="G126" s="9">
        <v>440.00000000000006</v>
      </c>
      <c r="H126" s="13">
        <f t="shared" si="6"/>
        <v>6600.0000000000009</v>
      </c>
    </row>
    <row r="127" spans="1:8" x14ac:dyDescent="0.2">
      <c r="B127" s="319" t="s">
        <v>322</v>
      </c>
      <c r="C127" s="324" t="s">
        <v>323</v>
      </c>
      <c r="D127" s="312" t="s">
        <v>324</v>
      </c>
      <c r="E127" s="331" t="s">
        <v>8</v>
      </c>
      <c r="F127" s="310">
        <v>15</v>
      </c>
      <c r="G127" s="9">
        <v>22000</v>
      </c>
      <c r="H127" s="13">
        <f t="shared" si="6"/>
        <v>330000</v>
      </c>
    </row>
    <row r="128" spans="1:8" x14ac:dyDescent="0.2">
      <c r="B128" s="319" t="s">
        <v>325</v>
      </c>
      <c r="C128" s="324" t="s">
        <v>326</v>
      </c>
      <c r="D128" s="312" t="s">
        <v>109</v>
      </c>
      <c r="E128" s="313" t="s">
        <v>8</v>
      </c>
      <c r="F128" s="310">
        <v>15</v>
      </c>
      <c r="G128" s="9">
        <v>440.00000000000006</v>
      </c>
      <c r="H128" s="13">
        <f t="shared" si="6"/>
        <v>6600.0000000000009</v>
      </c>
    </row>
    <row r="129" spans="1:8" x14ac:dyDescent="0.2">
      <c r="B129" s="319" t="s">
        <v>327</v>
      </c>
      <c r="C129" s="324" t="s">
        <v>328</v>
      </c>
      <c r="D129" s="312" t="s">
        <v>329</v>
      </c>
      <c r="E129" s="313" t="s">
        <v>8</v>
      </c>
      <c r="F129" s="310">
        <v>15</v>
      </c>
      <c r="G129" s="9">
        <v>2200</v>
      </c>
      <c r="H129" s="13">
        <f t="shared" si="6"/>
        <v>33000</v>
      </c>
    </row>
    <row r="130" spans="1:8" x14ac:dyDescent="0.2">
      <c r="A130" s="329"/>
      <c r="B130" s="319" t="s">
        <v>330</v>
      </c>
      <c r="C130" s="324" t="s">
        <v>331</v>
      </c>
      <c r="D130" s="312" t="s">
        <v>332</v>
      </c>
      <c r="E130" s="313" t="s">
        <v>8</v>
      </c>
      <c r="F130" s="310">
        <v>15</v>
      </c>
      <c r="G130" s="9">
        <v>2200</v>
      </c>
      <c r="H130" s="13">
        <f t="shared" si="6"/>
        <v>33000</v>
      </c>
    </row>
    <row r="131" spans="1:8" s="330" customFormat="1" x14ac:dyDescent="0.2">
      <c r="A131" s="299"/>
      <c r="B131" s="319" t="s">
        <v>333</v>
      </c>
      <c r="C131" s="324" t="s">
        <v>334</v>
      </c>
      <c r="D131" s="312" t="s">
        <v>335</v>
      </c>
      <c r="E131" s="313" t="s">
        <v>8</v>
      </c>
      <c r="F131" s="310">
        <v>15</v>
      </c>
      <c r="G131" s="9">
        <v>440.00000000000006</v>
      </c>
      <c r="H131" s="13">
        <f t="shared" si="6"/>
        <v>6600.0000000000009</v>
      </c>
    </row>
    <row r="132" spans="1:8" x14ac:dyDescent="0.2">
      <c r="B132" s="319" t="s">
        <v>336</v>
      </c>
      <c r="C132" s="324" t="s">
        <v>337</v>
      </c>
      <c r="D132" s="312" t="s">
        <v>110</v>
      </c>
      <c r="E132" s="331" t="s">
        <v>8</v>
      </c>
      <c r="F132" s="310">
        <v>15</v>
      </c>
      <c r="G132" s="9">
        <v>2200</v>
      </c>
      <c r="H132" s="13">
        <f t="shared" si="6"/>
        <v>33000</v>
      </c>
    </row>
    <row r="133" spans="1:8" ht="38.25" x14ac:dyDescent="0.2">
      <c r="A133" s="329"/>
      <c r="B133" s="319" t="s">
        <v>338</v>
      </c>
      <c r="C133" s="324">
        <v>1540</v>
      </c>
      <c r="D133" s="312" t="s">
        <v>111</v>
      </c>
      <c r="E133" s="331" t="s">
        <v>8</v>
      </c>
      <c r="F133" s="310">
        <v>15</v>
      </c>
      <c r="G133" s="9">
        <v>4400</v>
      </c>
      <c r="H133" s="13">
        <f t="shared" si="6"/>
        <v>66000</v>
      </c>
    </row>
    <row r="134" spans="1:8" s="330" customFormat="1" ht="25.5" x14ac:dyDescent="0.2">
      <c r="A134" s="329"/>
      <c r="B134" s="319" t="s">
        <v>339</v>
      </c>
      <c r="C134" s="324" t="s">
        <v>340</v>
      </c>
      <c r="D134" s="312" t="s">
        <v>341</v>
      </c>
      <c r="E134" s="313" t="s">
        <v>8</v>
      </c>
      <c r="F134" s="310">
        <v>15</v>
      </c>
      <c r="G134" s="9">
        <v>3300.0000000000005</v>
      </c>
      <c r="H134" s="13">
        <f t="shared" si="6"/>
        <v>49500.000000000007</v>
      </c>
    </row>
    <row r="135" spans="1:8" s="330" customFormat="1" ht="13.5" thickBot="1" x14ac:dyDescent="0.25">
      <c r="A135" s="299"/>
      <c r="B135" s="334" t="s">
        <v>651</v>
      </c>
      <c r="C135" s="320" t="s">
        <v>652</v>
      </c>
      <c r="D135" s="314" t="s">
        <v>653</v>
      </c>
      <c r="E135" s="315" t="s">
        <v>8</v>
      </c>
      <c r="F135" s="310">
        <v>15</v>
      </c>
      <c r="G135" s="9">
        <v>3630.0000000000005</v>
      </c>
      <c r="H135" s="13">
        <f t="shared" si="6"/>
        <v>54450.000000000007</v>
      </c>
    </row>
    <row r="136" spans="1:8" ht="15.75" customHeight="1" thickBot="1" x14ac:dyDescent="0.25">
      <c r="B136" s="533" t="s">
        <v>342</v>
      </c>
      <c r="C136" s="534"/>
      <c r="D136" s="534"/>
      <c r="E136" s="534"/>
      <c r="F136" s="534"/>
      <c r="G136" s="534"/>
      <c r="H136" s="535"/>
    </row>
    <row r="137" spans="1:8" ht="26.25" thickBot="1" x14ac:dyDescent="0.25">
      <c r="B137" s="333" t="s">
        <v>343</v>
      </c>
      <c r="C137" s="348" t="s">
        <v>344</v>
      </c>
      <c r="D137" s="349" t="s">
        <v>112</v>
      </c>
      <c r="E137" s="350" t="s">
        <v>34</v>
      </c>
      <c r="F137" s="310">
        <v>15</v>
      </c>
      <c r="G137" s="9">
        <v>19800</v>
      </c>
      <c r="H137" s="15">
        <f>G137*F137</f>
        <v>297000</v>
      </c>
    </row>
    <row r="138" spans="1:8" ht="15.75" customHeight="1" thickBot="1" x14ac:dyDescent="0.25">
      <c r="B138" s="533" t="s">
        <v>345</v>
      </c>
      <c r="C138" s="534"/>
      <c r="D138" s="534"/>
      <c r="E138" s="534"/>
      <c r="F138" s="534"/>
      <c r="G138" s="534"/>
      <c r="H138" s="535"/>
    </row>
    <row r="139" spans="1:8" ht="25.5" x14ac:dyDescent="0.2">
      <c r="B139" s="309" t="s">
        <v>346</v>
      </c>
      <c r="C139" s="321" t="s">
        <v>347</v>
      </c>
      <c r="D139" s="322" t="s">
        <v>113</v>
      </c>
      <c r="E139" s="328" t="s">
        <v>8</v>
      </c>
      <c r="F139" s="310">
        <v>1</v>
      </c>
      <c r="G139" s="9">
        <v>23100.000000000004</v>
      </c>
      <c r="H139" s="13">
        <f t="shared" ref="H139:H144" si="7">G139*F139</f>
        <v>23100.000000000004</v>
      </c>
    </row>
    <row r="140" spans="1:8" ht="25.5" x14ac:dyDescent="0.2">
      <c r="B140" s="319" t="s">
        <v>348</v>
      </c>
      <c r="C140" s="324" t="s">
        <v>349</v>
      </c>
      <c r="D140" s="343" t="s">
        <v>114</v>
      </c>
      <c r="E140" s="331" t="s">
        <v>34</v>
      </c>
      <c r="F140" s="311">
        <v>1</v>
      </c>
      <c r="G140" s="9">
        <v>88000</v>
      </c>
      <c r="H140" s="40">
        <f t="shared" si="7"/>
        <v>88000</v>
      </c>
    </row>
    <row r="141" spans="1:8" x14ac:dyDescent="0.2">
      <c r="B141" s="319" t="s">
        <v>350</v>
      </c>
      <c r="C141" s="324" t="s">
        <v>351</v>
      </c>
      <c r="D141" s="312" t="s">
        <v>352</v>
      </c>
      <c r="E141" s="313" t="s">
        <v>8</v>
      </c>
      <c r="F141" s="311">
        <v>1</v>
      </c>
      <c r="G141" s="9">
        <v>5500</v>
      </c>
      <c r="H141" s="40">
        <f t="shared" si="7"/>
        <v>5500</v>
      </c>
    </row>
    <row r="142" spans="1:8" s="330" customFormat="1" x14ac:dyDescent="0.2">
      <c r="A142" s="299"/>
      <c r="B142" s="319" t="s">
        <v>353</v>
      </c>
      <c r="C142" s="324" t="s">
        <v>354</v>
      </c>
      <c r="D142" s="312" t="s">
        <v>115</v>
      </c>
      <c r="E142" s="313" t="s">
        <v>8</v>
      </c>
      <c r="F142" s="311">
        <v>1</v>
      </c>
      <c r="G142" s="9">
        <v>3080.0000000000005</v>
      </c>
      <c r="H142" s="40">
        <f t="shared" si="7"/>
        <v>3080.0000000000005</v>
      </c>
    </row>
    <row r="143" spans="1:8" x14ac:dyDescent="0.2">
      <c r="B143" s="319" t="s">
        <v>355</v>
      </c>
      <c r="C143" s="324" t="s">
        <v>239</v>
      </c>
      <c r="D143" s="343" t="s">
        <v>116</v>
      </c>
      <c r="E143" s="331" t="s">
        <v>167</v>
      </c>
      <c r="F143" s="311">
        <v>1</v>
      </c>
      <c r="G143" s="9">
        <v>33000</v>
      </c>
      <c r="H143" s="40">
        <f t="shared" si="7"/>
        <v>33000</v>
      </c>
    </row>
    <row r="144" spans="1:8" ht="26.25" thickBot="1" x14ac:dyDescent="0.25">
      <c r="B144" s="319" t="s">
        <v>356</v>
      </c>
      <c r="C144" s="324" t="s">
        <v>357</v>
      </c>
      <c r="D144" s="312" t="s">
        <v>358</v>
      </c>
      <c r="E144" s="313" t="s">
        <v>8</v>
      </c>
      <c r="F144" s="311">
        <v>1</v>
      </c>
      <c r="G144" s="9">
        <v>39600</v>
      </c>
      <c r="H144" s="40">
        <f t="shared" si="7"/>
        <v>39600</v>
      </c>
    </row>
    <row r="145" spans="1:8" ht="15.75" customHeight="1" thickBot="1" x14ac:dyDescent="0.25">
      <c r="B145" s="533" t="s">
        <v>359</v>
      </c>
      <c r="C145" s="534"/>
      <c r="D145" s="534"/>
      <c r="E145" s="534"/>
      <c r="F145" s="534"/>
      <c r="G145" s="534"/>
      <c r="H145" s="535"/>
    </row>
    <row r="146" spans="1:8" ht="24.75" customHeight="1" x14ac:dyDescent="0.2">
      <c r="B146" s="309" t="s">
        <v>488</v>
      </c>
      <c r="C146" s="348"/>
      <c r="D146" s="349" t="s">
        <v>1146</v>
      </c>
      <c r="E146" s="323" t="s">
        <v>22</v>
      </c>
      <c r="F146" s="310">
        <v>1</v>
      </c>
      <c r="G146" s="9">
        <v>154000</v>
      </c>
      <c r="H146" s="13">
        <f>G146*F146</f>
        <v>154000</v>
      </c>
    </row>
    <row r="147" spans="1:8" ht="13.5" thickBot="1" x14ac:dyDescent="0.25">
      <c r="B147" s="334" t="s">
        <v>1145</v>
      </c>
      <c r="C147" s="320"/>
      <c r="D147" s="314" t="s">
        <v>1297</v>
      </c>
      <c r="E147" s="315" t="s">
        <v>22</v>
      </c>
      <c r="F147" s="316">
        <v>1</v>
      </c>
      <c r="G147" s="29">
        <v>18000</v>
      </c>
      <c r="H147" s="43">
        <f>G147*F147</f>
        <v>18000</v>
      </c>
    </row>
    <row r="148" spans="1:8" ht="15.75" customHeight="1" thickBot="1" x14ac:dyDescent="0.25">
      <c r="A148" s="329"/>
      <c r="B148" s="533" t="s">
        <v>360</v>
      </c>
      <c r="C148" s="534"/>
      <c r="D148" s="534"/>
      <c r="E148" s="534"/>
      <c r="F148" s="534"/>
      <c r="G148" s="534"/>
      <c r="H148" s="535"/>
    </row>
    <row r="149" spans="1:8" s="330" customFormat="1" ht="26.25" thickBot="1" x14ac:dyDescent="0.25">
      <c r="A149" s="299"/>
      <c r="B149" s="333" t="s">
        <v>361</v>
      </c>
      <c r="C149" s="348"/>
      <c r="D149" s="409" t="s">
        <v>1301</v>
      </c>
      <c r="E149" s="351" t="s">
        <v>8</v>
      </c>
      <c r="F149" s="352">
        <v>10</v>
      </c>
      <c r="G149" s="14">
        <v>20000</v>
      </c>
      <c r="H149" s="15">
        <f>G149*F149</f>
        <v>200000</v>
      </c>
    </row>
    <row r="150" spans="1:8" ht="15.75" customHeight="1" thickBot="1" x14ac:dyDescent="0.25">
      <c r="B150" s="533" t="s">
        <v>1298</v>
      </c>
      <c r="C150" s="534"/>
      <c r="D150" s="534"/>
      <c r="E150" s="534"/>
      <c r="F150" s="534"/>
      <c r="G150" s="534"/>
      <c r="H150" s="535"/>
    </row>
    <row r="151" spans="1:8" ht="25.5" x14ac:dyDescent="0.2">
      <c r="B151" s="309" t="s">
        <v>362</v>
      </c>
      <c r="C151" s="321" t="s">
        <v>23</v>
      </c>
      <c r="D151" s="353" t="s">
        <v>478</v>
      </c>
      <c r="E151" s="354" t="s">
        <v>8</v>
      </c>
      <c r="F151" s="354">
        <v>1</v>
      </c>
      <c r="G151" s="9">
        <v>47475.81440000001</v>
      </c>
      <c r="H151" s="13">
        <f t="shared" ref="H151:H156" si="8">G151*F151</f>
        <v>47475.81440000001</v>
      </c>
    </row>
    <row r="152" spans="1:8" ht="25.5" x14ac:dyDescent="0.2">
      <c r="B152" s="319" t="s">
        <v>363</v>
      </c>
      <c r="C152" s="324"/>
      <c r="D152" s="312" t="s">
        <v>1317</v>
      </c>
      <c r="E152" s="313" t="s">
        <v>8</v>
      </c>
      <c r="F152" s="311">
        <v>1</v>
      </c>
      <c r="G152" s="11">
        <v>310000</v>
      </c>
      <c r="H152" s="40">
        <f t="shared" si="8"/>
        <v>310000</v>
      </c>
    </row>
    <row r="153" spans="1:8" x14ac:dyDescent="0.2">
      <c r="B153" s="309" t="s">
        <v>364</v>
      </c>
      <c r="C153" s="65" t="s">
        <v>26</v>
      </c>
      <c r="D153" s="312" t="s">
        <v>27</v>
      </c>
      <c r="E153" s="313" t="s">
        <v>8</v>
      </c>
      <c r="F153" s="311">
        <v>15</v>
      </c>
      <c r="G153" s="11">
        <v>22000</v>
      </c>
      <c r="H153" s="40">
        <f t="shared" si="8"/>
        <v>330000</v>
      </c>
    </row>
    <row r="154" spans="1:8" x14ac:dyDescent="0.2">
      <c r="A154" s="300"/>
      <c r="B154" s="319" t="s">
        <v>365</v>
      </c>
      <c r="C154" s="324"/>
      <c r="D154" s="355" t="s">
        <v>28</v>
      </c>
      <c r="E154" s="356" t="s">
        <v>8</v>
      </c>
      <c r="F154" s="356">
        <v>1</v>
      </c>
      <c r="G154" s="11">
        <v>38000</v>
      </c>
      <c r="H154" s="40">
        <f t="shared" si="8"/>
        <v>38000</v>
      </c>
    </row>
    <row r="155" spans="1:8" x14ac:dyDescent="0.2">
      <c r="A155" s="300"/>
      <c r="B155" s="309" t="s">
        <v>366</v>
      </c>
      <c r="C155" s="324" t="s">
        <v>29</v>
      </c>
      <c r="D155" s="355" t="s">
        <v>33</v>
      </c>
      <c r="E155" s="356" t="s">
        <v>8</v>
      </c>
      <c r="F155" s="356">
        <v>30</v>
      </c>
      <c r="G155" s="11">
        <v>5900</v>
      </c>
      <c r="H155" s="40">
        <f t="shared" si="8"/>
        <v>177000</v>
      </c>
    </row>
    <row r="156" spans="1:8" ht="26.25" thickBot="1" x14ac:dyDescent="0.25">
      <c r="A156" s="300"/>
      <c r="B156" s="319" t="s">
        <v>367</v>
      </c>
      <c r="C156" s="320" t="s">
        <v>30</v>
      </c>
      <c r="D156" s="314" t="s">
        <v>368</v>
      </c>
      <c r="E156" s="315" t="s">
        <v>22</v>
      </c>
      <c r="F156" s="316">
        <v>1</v>
      </c>
      <c r="G156" s="29">
        <v>97500</v>
      </c>
      <c r="H156" s="43">
        <f t="shared" si="8"/>
        <v>97500</v>
      </c>
    </row>
    <row r="157" spans="1:8" ht="15.75" customHeight="1" thickBot="1" x14ac:dyDescent="0.25">
      <c r="A157" s="300"/>
      <c r="B157" s="547" t="s">
        <v>136</v>
      </c>
      <c r="C157" s="548"/>
      <c r="D157" s="548"/>
      <c r="E157" s="548"/>
      <c r="F157" s="549"/>
      <c r="G157" s="550">
        <f>SUM(H10:H156)</f>
        <v>8095111.0233812882</v>
      </c>
      <c r="H157" s="551"/>
    </row>
    <row r="158" spans="1:8" x14ac:dyDescent="0.2">
      <c r="B158" s="536" t="s">
        <v>1367</v>
      </c>
      <c r="C158" s="536"/>
      <c r="D158" s="536"/>
      <c r="E158" s="536"/>
      <c r="F158" s="536"/>
      <c r="G158" s="536"/>
      <c r="H158" s="536"/>
    </row>
    <row r="159" spans="1:8" x14ac:dyDescent="0.2">
      <c r="B159" s="357"/>
      <c r="C159" s="357"/>
      <c r="D159" s="300"/>
      <c r="E159" s="300"/>
      <c r="F159" s="300"/>
      <c r="G159" s="300"/>
      <c r="H159" s="300"/>
    </row>
    <row r="160" spans="1:8" ht="15.75" customHeight="1" x14ac:dyDescent="0.2"/>
  </sheetData>
  <mergeCells count="26">
    <mergeCell ref="B107:H107"/>
    <mergeCell ref="B114:H114"/>
    <mergeCell ref="B119:H119"/>
    <mergeCell ref="B123:H123"/>
    <mergeCell ref="B158:H158"/>
    <mergeCell ref="B138:H138"/>
    <mergeCell ref="B145:H145"/>
    <mergeCell ref="B148:H148"/>
    <mergeCell ref="B150:H150"/>
    <mergeCell ref="B157:F157"/>
    <mergeCell ref="G157:H157"/>
    <mergeCell ref="B136:H136"/>
    <mergeCell ref="B1:H1"/>
    <mergeCell ref="B22:H22"/>
    <mergeCell ref="B2:H2"/>
    <mergeCell ref="B4:H4"/>
    <mergeCell ref="B6:H6"/>
    <mergeCell ref="B9:H9"/>
    <mergeCell ref="B19:H19"/>
    <mergeCell ref="B95:H95"/>
    <mergeCell ref="B103:H103"/>
    <mergeCell ref="B39:H39"/>
    <mergeCell ref="B49:H49"/>
    <mergeCell ref="B62:H62"/>
    <mergeCell ref="B67:H67"/>
    <mergeCell ref="B79:H79"/>
  </mergeCells>
  <phoneticPr fontId="39" type="noConversion"/>
  <printOptions horizontalCentered="1"/>
  <pageMargins left="1.2204724409448819" right="0" top="0.59055118110236227" bottom="0.74803149606299213" header="0.31496062992125984" footer="0.31496062992125984"/>
  <pageSetup paperSize="9" scale="9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view="pageBreakPreview" topLeftCell="A9" zoomScaleSheetLayoutView="100" workbookViewId="0">
      <selection activeCell="G36" sqref="G36"/>
    </sheetView>
  </sheetViews>
  <sheetFormatPr defaultColWidth="9.140625" defaultRowHeight="12.75" x14ac:dyDescent="0.2"/>
  <cols>
    <col min="1" max="1" width="1.85546875" style="180" customWidth="1"/>
    <col min="2" max="2" width="5.85546875" style="180" customWidth="1"/>
    <col min="3" max="3" width="9.140625" style="180" customWidth="1"/>
    <col min="4" max="4" width="52.42578125" style="180" customWidth="1"/>
    <col min="5" max="5" width="4.7109375" style="180" customWidth="1"/>
    <col min="6" max="6" width="3.7109375" style="180" customWidth="1"/>
    <col min="7" max="7" width="9.28515625" style="201" customWidth="1"/>
    <col min="8" max="8" width="10.42578125" style="201" customWidth="1"/>
    <col min="9" max="16384" width="9.140625" style="180"/>
  </cols>
  <sheetData>
    <row r="1" spans="2:8" ht="13.5" thickBot="1" x14ac:dyDescent="0.25">
      <c r="B1" s="536" t="s">
        <v>1367</v>
      </c>
      <c r="C1" s="536"/>
      <c r="D1" s="536"/>
      <c r="E1" s="536"/>
      <c r="F1" s="536"/>
      <c r="G1" s="536"/>
      <c r="H1" s="536"/>
    </row>
    <row r="2" spans="2:8" ht="70.5" customHeight="1" thickBot="1" x14ac:dyDescent="0.3">
      <c r="B2" s="651" t="s">
        <v>1176</v>
      </c>
      <c r="C2" s="652"/>
      <c r="D2" s="666"/>
      <c r="E2" s="666"/>
      <c r="F2" s="666"/>
      <c r="G2" s="666"/>
      <c r="H2" s="667"/>
    </row>
    <row r="3" spans="2:8" ht="13.5" thickBot="1" x14ac:dyDescent="0.25"/>
    <row r="4" spans="2:8" ht="29.25" customHeight="1" thickBot="1" x14ac:dyDescent="0.25">
      <c r="B4" s="668" t="s">
        <v>1171</v>
      </c>
      <c r="C4" s="669"/>
      <c r="D4" s="670"/>
      <c r="E4" s="670"/>
      <c r="F4" s="670"/>
      <c r="G4" s="670"/>
      <c r="H4" s="671"/>
    </row>
    <row r="5" spans="2:8" ht="15" x14ac:dyDescent="0.25">
      <c r="B5" s="202"/>
      <c r="C5" s="202"/>
      <c r="D5" s="203"/>
      <c r="E5" s="203"/>
      <c r="F5" s="203"/>
      <c r="G5" s="203"/>
      <c r="H5" s="203"/>
    </row>
    <row r="6" spans="2:8" ht="18.75" x14ac:dyDescent="0.2">
      <c r="B6" s="597" t="s">
        <v>997</v>
      </c>
      <c r="C6" s="597"/>
      <c r="D6" s="597"/>
      <c r="E6" s="561"/>
      <c r="F6" s="561"/>
      <c r="G6" s="561"/>
      <c r="H6" s="561"/>
    </row>
    <row r="7" spans="2:8" ht="13.5" thickBot="1" x14ac:dyDescent="0.25"/>
    <row r="8" spans="2:8" s="199" customFormat="1" ht="28.5" customHeight="1" thickBot="1" x14ac:dyDescent="0.25">
      <c r="B8" s="204" t="s">
        <v>1</v>
      </c>
      <c r="C8" s="294" t="s">
        <v>2</v>
      </c>
      <c r="D8" s="239" t="s">
        <v>3</v>
      </c>
      <c r="E8" s="240" t="s">
        <v>121</v>
      </c>
      <c r="F8" s="240" t="s">
        <v>4</v>
      </c>
      <c r="G8" s="240" t="s">
        <v>1179</v>
      </c>
      <c r="H8" s="241" t="s">
        <v>1180</v>
      </c>
    </row>
    <row r="9" spans="2:8" ht="15.75" customHeight="1" thickBot="1" x14ac:dyDescent="0.25">
      <c r="B9" s="658" t="s">
        <v>122</v>
      </c>
      <c r="C9" s="659"/>
      <c r="D9" s="659"/>
      <c r="E9" s="659"/>
      <c r="F9" s="659"/>
      <c r="G9" s="659"/>
      <c r="H9" s="674"/>
    </row>
    <row r="10" spans="2:8" s="200" customFormat="1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2:8" s="200" customFormat="1" x14ac:dyDescent="0.2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2:8" s="200" customFormat="1" ht="38.25" x14ac:dyDescent="0.2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2:8" s="200" customFormat="1" x14ac:dyDescent="0.2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2:8" s="200" customFormat="1" x14ac:dyDescent="0.2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2:8" s="200" customFormat="1" x14ac:dyDescent="0.2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2:8" s="200" customFormat="1" x14ac:dyDescent="0.2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s="200" customFormat="1" x14ac:dyDescent="0.2"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s="200" customFormat="1" ht="13.5" thickBot="1" x14ac:dyDescent="0.25"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ht="15.75" thickBot="1" x14ac:dyDescent="0.3">
      <c r="B19" s="658" t="s">
        <v>998</v>
      </c>
      <c r="C19" s="659"/>
      <c r="D19" s="646"/>
      <c r="E19" s="646"/>
      <c r="F19" s="646"/>
      <c r="G19" s="646"/>
      <c r="H19" s="647"/>
    </row>
    <row r="20" spans="2:8" x14ac:dyDescent="0.2">
      <c r="B20" s="263" t="s">
        <v>35</v>
      </c>
      <c r="C20" s="292"/>
      <c r="D20" s="266" t="s">
        <v>999</v>
      </c>
      <c r="E20" s="48" t="s">
        <v>8</v>
      </c>
      <c r="F20" s="187">
        <v>1</v>
      </c>
      <c r="G20" s="188">
        <v>10350</v>
      </c>
      <c r="H20" s="265">
        <f>G20*F20</f>
        <v>10350</v>
      </c>
    </row>
    <row r="21" spans="2:8" ht="13.5" thickBot="1" x14ac:dyDescent="0.25">
      <c r="B21" s="263" t="s">
        <v>36</v>
      </c>
      <c r="C21" s="292"/>
      <c r="D21" s="266" t="s">
        <v>1000</v>
      </c>
      <c r="E21" s="48" t="s">
        <v>8</v>
      </c>
      <c r="F21" s="187">
        <v>1</v>
      </c>
      <c r="G21" s="188">
        <v>35000</v>
      </c>
      <c r="H21" s="265">
        <f>G21*F21</f>
        <v>35000</v>
      </c>
    </row>
    <row r="22" spans="2:8" ht="15.75" thickBot="1" x14ac:dyDescent="0.3">
      <c r="B22" s="644" t="s">
        <v>1275</v>
      </c>
      <c r="C22" s="645"/>
      <c r="D22" s="646"/>
      <c r="E22" s="646"/>
      <c r="F22" s="646"/>
      <c r="G22" s="646"/>
      <c r="H22" s="647"/>
    </row>
    <row r="23" spans="2:8" x14ac:dyDescent="0.2">
      <c r="B23" s="263" t="s">
        <v>53</v>
      </c>
      <c r="C23" s="292"/>
      <c r="D23" s="266" t="s">
        <v>1001</v>
      </c>
      <c r="E23" s="48" t="s">
        <v>8</v>
      </c>
      <c r="F23" s="187">
        <v>1</v>
      </c>
      <c r="G23" s="188">
        <v>10913.5</v>
      </c>
      <c r="H23" s="265">
        <v>10913.5</v>
      </c>
    </row>
    <row r="24" spans="2:8" x14ac:dyDescent="0.2">
      <c r="B24" s="263" t="s">
        <v>54</v>
      </c>
      <c r="C24" s="292"/>
      <c r="D24" s="266" t="s">
        <v>1002</v>
      </c>
      <c r="E24" s="48" t="s">
        <v>8</v>
      </c>
      <c r="F24" s="187">
        <v>1</v>
      </c>
      <c r="G24" s="188">
        <v>13754</v>
      </c>
      <c r="H24" s="265">
        <v>13754</v>
      </c>
    </row>
    <row r="25" spans="2:8" x14ac:dyDescent="0.2">
      <c r="B25" s="263" t="s">
        <v>55</v>
      </c>
      <c r="C25" s="292"/>
      <c r="D25" s="266" t="s">
        <v>1003</v>
      </c>
      <c r="E25" s="48" t="s">
        <v>8</v>
      </c>
      <c r="F25" s="187">
        <v>1</v>
      </c>
      <c r="G25" s="188">
        <v>32890</v>
      </c>
      <c r="H25" s="265">
        <v>32890</v>
      </c>
    </row>
    <row r="26" spans="2:8" x14ac:dyDescent="0.2">
      <c r="B26" s="263" t="s">
        <v>56</v>
      </c>
      <c r="C26" s="292"/>
      <c r="D26" s="266" t="s">
        <v>1004</v>
      </c>
      <c r="E26" s="48" t="s">
        <v>8</v>
      </c>
      <c r="F26" s="187">
        <v>1</v>
      </c>
      <c r="G26" s="188">
        <v>27657.5</v>
      </c>
      <c r="H26" s="265">
        <v>27657.5</v>
      </c>
    </row>
    <row r="27" spans="2:8" x14ac:dyDescent="0.2">
      <c r="B27" s="263" t="s">
        <v>57</v>
      </c>
      <c r="C27" s="292"/>
      <c r="D27" s="266" t="s">
        <v>1005</v>
      </c>
      <c r="E27" s="48" t="s">
        <v>8</v>
      </c>
      <c r="F27" s="187">
        <v>15</v>
      </c>
      <c r="G27" s="188">
        <v>426.07499999999999</v>
      </c>
      <c r="H27" s="265">
        <v>6391.125</v>
      </c>
    </row>
    <row r="28" spans="2:8" x14ac:dyDescent="0.2">
      <c r="B28" s="263" t="s">
        <v>58</v>
      </c>
      <c r="C28" s="292"/>
      <c r="D28" s="266" t="s">
        <v>1256</v>
      </c>
      <c r="E28" s="48" t="s">
        <v>8</v>
      </c>
      <c r="F28" s="187">
        <v>15</v>
      </c>
      <c r="G28" s="188">
        <v>426.07499999999999</v>
      </c>
      <c r="H28" s="265">
        <v>6391.125</v>
      </c>
    </row>
    <row r="29" spans="2:8" x14ac:dyDescent="0.2">
      <c r="B29" s="263" t="s">
        <v>59</v>
      </c>
      <c r="C29" s="292"/>
      <c r="D29" s="266" t="s">
        <v>1257</v>
      </c>
      <c r="E29" s="48" t="s">
        <v>8</v>
      </c>
      <c r="F29" s="187">
        <v>15</v>
      </c>
      <c r="G29" s="188">
        <v>426.07499999999999</v>
      </c>
      <c r="H29" s="265">
        <v>6391.125</v>
      </c>
    </row>
    <row r="30" spans="2:8" ht="13.5" thickBot="1" x14ac:dyDescent="0.25">
      <c r="B30" s="263" t="s">
        <v>60</v>
      </c>
      <c r="C30" s="292"/>
      <c r="D30" s="266" t="s">
        <v>1258</v>
      </c>
      <c r="E30" s="48" t="s">
        <v>8</v>
      </c>
      <c r="F30" s="187">
        <v>15</v>
      </c>
      <c r="G30" s="188">
        <v>426.07499999999999</v>
      </c>
      <c r="H30" s="265">
        <v>6391.125</v>
      </c>
    </row>
    <row r="31" spans="2:8" s="112" customFormat="1" ht="13.5" thickBot="1" x14ac:dyDescent="0.25">
      <c r="B31" s="621" t="s">
        <v>1325</v>
      </c>
      <c r="C31" s="622"/>
      <c r="D31" s="622"/>
      <c r="E31" s="622"/>
      <c r="F31" s="622"/>
      <c r="G31" s="622"/>
      <c r="H31" s="623"/>
    </row>
    <row r="32" spans="2:8" s="112" customFormat="1" ht="13.5" thickBot="1" x14ac:dyDescent="0.25">
      <c r="B32" s="136" t="s">
        <v>64</v>
      </c>
      <c r="C32" s="137"/>
      <c r="D32" s="408" t="s">
        <v>1323</v>
      </c>
      <c r="E32" s="137" t="s">
        <v>8</v>
      </c>
      <c r="F32" s="49">
        <v>14</v>
      </c>
      <c r="G32" s="11">
        <v>20000</v>
      </c>
      <c r="H32" s="13">
        <f t="shared" ref="H32" si="2">G32*F32</f>
        <v>280000</v>
      </c>
    </row>
    <row r="33" spans="2:8" ht="15.75" thickBot="1" x14ac:dyDescent="0.3">
      <c r="B33" s="672" t="s">
        <v>1324</v>
      </c>
      <c r="C33" s="673"/>
      <c r="D33" s="646"/>
      <c r="E33" s="646"/>
      <c r="F33" s="646"/>
      <c r="G33" s="646"/>
      <c r="H33" s="647"/>
    </row>
    <row r="34" spans="2:8" x14ac:dyDescent="0.2">
      <c r="B34" s="263" t="s">
        <v>69</v>
      </c>
      <c r="C34" s="292"/>
      <c r="D34" s="266" t="s">
        <v>478</v>
      </c>
      <c r="E34" s="48" t="s">
        <v>8</v>
      </c>
      <c r="F34" s="187">
        <v>1</v>
      </c>
      <c r="G34" s="188">
        <v>47476</v>
      </c>
      <c r="H34" s="265">
        <f t="shared" ref="H34:H39" si="3">G34*F34</f>
        <v>47476</v>
      </c>
    </row>
    <row r="35" spans="2:8" x14ac:dyDescent="0.2">
      <c r="B35" s="263" t="s">
        <v>117</v>
      </c>
      <c r="C35" s="292"/>
      <c r="D35" s="266" t="s">
        <v>1150</v>
      </c>
      <c r="E35" s="48" t="s">
        <v>8</v>
      </c>
      <c r="F35" s="187">
        <v>1</v>
      </c>
      <c r="G35" s="188">
        <v>25000</v>
      </c>
      <c r="H35" s="265">
        <f t="shared" si="3"/>
        <v>25000</v>
      </c>
    </row>
    <row r="36" spans="2:8" x14ac:dyDescent="0.2">
      <c r="B36" s="263" t="s">
        <v>118</v>
      </c>
      <c r="C36" s="292"/>
      <c r="D36" s="266" t="s">
        <v>28</v>
      </c>
      <c r="E36" s="48" t="s">
        <v>8</v>
      </c>
      <c r="F36" s="187">
        <v>1</v>
      </c>
      <c r="G36" s="11">
        <v>38000</v>
      </c>
      <c r="H36" s="265">
        <f t="shared" si="3"/>
        <v>38000</v>
      </c>
    </row>
    <row r="37" spans="2:8" x14ac:dyDescent="0.2">
      <c r="B37" s="263" t="s">
        <v>119</v>
      </c>
      <c r="C37" s="292"/>
      <c r="D37" s="266" t="s">
        <v>633</v>
      </c>
      <c r="E37" s="48" t="s">
        <v>8</v>
      </c>
      <c r="F37" s="187">
        <v>15</v>
      </c>
      <c r="G37" s="188">
        <v>9900</v>
      </c>
      <c r="H37" s="265">
        <f t="shared" si="3"/>
        <v>148500</v>
      </c>
    </row>
    <row r="38" spans="2:8" x14ac:dyDescent="0.2">
      <c r="B38" s="263" t="s">
        <v>120</v>
      </c>
      <c r="C38" s="292"/>
      <c r="D38" s="266" t="s">
        <v>634</v>
      </c>
      <c r="E38" s="48" t="s">
        <v>8</v>
      </c>
      <c r="F38" s="187">
        <v>30</v>
      </c>
      <c r="G38" s="11">
        <v>5900</v>
      </c>
      <c r="H38" s="265">
        <f t="shared" si="3"/>
        <v>177000</v>
      </c>
    </row>
    <row r="39" spans="2:8" ht="13.5" thickBot="1" x14ac:dyDescent="0.25">
      <c r="B39" s="263" t="s">
        <v>188</v>
      </c>
      <c r="C39" s="292"/>
      <c r="D39" s="266" t="s">
        <v>46</v>
      </c>
      <c r="E39" s="48" t="s">
        <v>8</v>
      </c>
      <c r="F39" s="187">
        <v>1</v>
      </c>
      <c r="G39" s="188">
        <v>97500</v>
      </c>
      <c r="H39" s="265">
        <f t="shared" si="3"/>
        <v>97500</v>
      </c>
    </row>
    <row r="40" spans="2:8" ht="15" customHeight="1" thickBot="1" x14ac:dyDescent="0.25">
      <c r="B40" s="648" t="s">
        <v>136</v>
      </c>
      <c r="C40" s="649"/>
      <c r="D40" s="665"/>
      <c r="E40" s="665"/>
      <c r="F40" s="665"/>
      <c r="G40" s="661">
        <f>SUM(H10:H39)</f>
        <v>3119981.02</v>
      </c>
      <c r="H40" s="662"/>
    </row>
    <row r="41" spans="2:8" x14ac:dyDescent="0.2">
      <c r="B41" s="536" t="s">
        <v>1367</v>
      </c>
      <c r="C41" s="536"/>
      <c r="D41" s="536"/>
      <c r="E41" s="536"/>
      <c r="F41" s="536"/>
      <c r="G41" s="536"/>
      <c r="H41" s="536"/>
    </row>
    <row r="45" spans="2:8" ht="15.75" x14ac:dyDescent="0.25">
      <c r="B45" s="663"/>
      <c r="C45" s="663"/>
      <c r="D45" s="664"/>
      <c r="E45" s="664"/>
      <c r="F45" s="664"/>
      <c r="G45" s="664"/>
      <c r="H45" s="664"/>
    </row>
  </sheetData>
  <mergeCells count="13">
    <mergeCell ref="B1:H1"/>
    <mergeCell ref="B45:H45"/>
    <mergeCell ref="B40:F40"/>
    <mergeCell ref="B2:H2"/>
    <mergeCell ref="B4:H4"/>
    <mergeCell ref="B6:H6"/>
    <mergeCell ref="B33:H33"/>
    <mergeCell ref="B19:H19"/>
    <mergeCell ref="B9:H9"/>
    <mergeCell ref="B22:H22"/>
    <mergeCell ref="G40:H40"/>
    <mergeCell ref="B41:H41"/>
    <mergeCell ref="B31:H31"/>
  </mergeCells>
  <pageMargins left="1.3779527559055118" right="0" top="0.78740157480314965" bottom="0.78740157480314965" header="0.51181102362204722" footer="0.51181102362204722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view="pageBreakPreview" topLeftCell="A29" zoomScaleSheetLayoutView="100" workbookViewId="0">
      <selection activeCell="G34" sqref="G34"/>
    </sheetView>
  </sheetViews>
  <sheetFormatPr defaultColWidth="8.85546875" defaultRowHeight="15" x14ac:dyDescent="0.25"/>
  <cols>
    <col min="1" max="1" width="2.28515625" customWidth="1"/>
    <col min="2" max="2" width="4.7109375" customWidth="1"/>
    <col min="3" max="3" width="9.42578125" customWidth="1"/>
    <col min="4" max="4" width="51.140625" customWidth="1"/>
    <col min="5" max="5" width="5" customWidth="1"/>
    <col min="6" max="6" width="4" customWidth="1"/>
    <col min="7" max="7" width="9.140625" bestFit="1" customWidth="1"/>
    <col min="8" max="8" width="12.140625" bestFit="1" customWidth="1"/>
  </cols>
  <sheetData>
    <row r="1" spans="2:8" ht="15.75" thickBot="1" x14ac:dyDescent="0.3">
      <c r="B1" s="536" t="s">
        <v>1367</v>
      </c>
      <c r="C1" s="536"/>
      <c r="D1" s="536"/>
      <c r="E1" s="536"/>
      <c r="F1" s="536"/>
      <c r="G1" s="536"/>
      <c r="H1" s="536"/>
    </row>
    <row r="2" spans="2:8" ht="73.5" customHeight="1" thickBot="1" x14ac:dyDescent="0.3">
      <c r="B2" s="677" t="s">
        <v>1176</v>
      </c>
      <c r="C2" s="678"/>
      <c r="D2" s="679"/>
      <c r="E2" s="679"/>
      <c r="F2" s="679"/>
      <c r="G2" s="679"/>
      <c r="H2" s="680"/>
    </row>
    <row r="3" spans="2:8" ht="15.75" thickBot="1" x14ac:dyDescent="0.3"/>
    <row r="4" spans="2:8" ht="45.75" customHeight="1" thickBot="1" x14ac:dyDescent="0.3">
      <c r="B4" s="668" t="s">
        <v>1171</v>
      </c>
      <c r="C4" s="669"/>
      <c r="D4" s="669"/>
      <c r="E4" s="669"/>
      <c r="F4" s="669"/>
      <c r="G4" s="669"/>
      <c r="H4" s="681"/>
    </row>
    <row r="5" spans="2:8" x14ac:dyDescent="0.25">
      <c r="B5" s="179"/>
      <c r="C5" s="179"/>
      <c r="D5" s="179"/>
      <c r="E5" s="179"/>
      <c r="F5" s="179"/>
      <c r="G5" s="179"/>
      <c r="H5" s="179"/>
    </row>
    <row r="6" spans="2:8" s="180" customFormat="1" ht="18.75" x14ac:dyDescent="0.2">
      <c r="B6" s="597" t="s">
        <v>985</v>
      </c>
      <c r="C6" s="597"/>
      <c r="D6" s="597"/>
      <c r="E6" s="561"/>
      <c r="F6" s="561"/>
      <c r="G6" s="561"/>
      <c r="H6" s="561"/>
    </row>
    <row r="7" spans="2:8" s="180" customFormat="1" ht="13.5" thickBot="1" x14ac:dyDescent="0.25"/>
    <row r="8" spans="2:8" s="199" customFormat="1" ht="26.25" thickBot="1" x14ac:dyDescent="0.25">
      <c r="B8" s="198" t="s">
        <v>1</v>
      </c>
      <c r="C8" s="295" t="s">
        <v>2</v>
      </c>
      <c r="D8" s="240" t="s">
        <v>3</v>
      </c>
      <c r="E8" s="240" t="s">
        <v>121</v>
      </c>
      <c r="F8" s="240" t="s">
        <v>4</v>
      </c>
      <c r="G8" s="240" t="s">
        <v>1179</v>
      </c>
      <c r="H8" s="241" t="s">
        <v>1180</v>
      </c>
    </row>
    <row r="9" spans="2:8" s="199" customFormat="1" ht="13.5" thickBot="1" x14ac:dyDescent="0.25">
      <c r="B9" s="644" t="s">
        <v>1183</v>
      </c>
      <c r="C9" s="645"/>
      <c r="D9" s="682"/>
      <c r="E9" s="682"/>
      <c r="F9" s="682"/>
      <c r="G9" s="682"/>
      <c r="H9" s="683"/>
    </row>
    <row r="10" spans="2:8" s="199" customFormat="1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2:8" s="199" customFormat="1" ht="12.75" x14ac:dyDescent="0.2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2:8" s="199" customFormat="1" ht="38.25" x14ac:dyDescent="0.2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2:8" s="199" customFormat="1" ht="12.75" x14ac:dyDescent="0.2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2:8" s="199" customFormat="1" ht="12.75" x14ac:dyDescent="0.2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2:8" s="199" customFormat="1" ht="12.75" x14ac:dyDescent="0.2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2:8" s="199" customFormat="1" ht="12.75" x14ac:dyDescent="0.2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s="199" customFormat="1" ht="12.75" x14ac:dyDescent="0.2"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s="199" customFormat="1" ht="13.5" thickBot="1" x14ac:dyDescent="0.25"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s="199" customFormat="1" ht="13.5" thickBot="1" x14ac:dyDescent="0.25">
      <c r="B19" s="644" t="s">
        <v>1182</v>
      </c>
      <c r="C19" s="645"/>
      <c r="D19" s="682"/>
      <c r="E19" s="682"/>
      <c r="F19" s="682"/>
      <c r="G19" s="682">
        <v>0</v>
      </c>
      <c r="H19" s="683">
        <v>0</v>
      </c>
    </row>
    <row r="20" spans="2:8" s="199" customFormat="1" ht="25.5" x14ac:dyDescent="0.2">
      <c r="B20" s="267" t="s">
        <v>35</v>
      </c>
      <c r="C20" s="296"/>
      <c r="D20" s="21" t="s">
        <v>988</v>
      </c>
      <c r="E20" s="46" t="s">
        <v>8</v>
      </c>
      <c r="F20" s="47">
        <v>1</v>
      </c>
      <c r="G20" s="9">
        <v>8222.5</v>
      </c>
      <c r="H20" s="13">
        <v>8222.5</v>
      </c>
    </row>
    <row r="21" spans="2:8" s="199" customFormat="1" ht="25.5" x14ac:dyDescent="0.2">
      <c r="B21" s="267" t="s">
        <v>36</v>
      </c>
      <c r="C21" s="296"/>
      <c r="D21" s="21" t="s">
        <v>989</v>
      </c>
      <c r="E21" s="46" t="s">
        <v>8</v>
      </c>
      <c r="F21" s="47">
        <v>1</v>
      </c>
      <c r="G21" s="9">
        <v>14950</v>
      </c>
      <c r="H21" s="13">
        <v>14950</v>
      </c>
    </row>
    <row r="22" spans="2:8" s="199" customFormat="1" ht="12.75" x14ac:dyDescent="0.2">
      <c r="B22" s="267" t="s">
        <v>37</v>
      </c>
      <c r="C22" s="296"/>
      <c r="D22" s="21" t="s">
        <v>990</v>
      </c>
      <c r="E22" s="46" t="s">
        <v>8</v>
      </c>
      <c r="F22" s="47">
        <v>1</v>
      </c>
      <c r="G22" s="9">
        <v>14950</v>
      </c>
      <c r="H22" s="13">
        <v>14950</v>
      </c>
    </row>
    <row r="23" spans="2:8" s="199" customFormat="1" ht="25.5" x14ac:dyDescent="0.2">
      <c r="B23" s="267" t="s">
        <v>38</v>
      </c>
      <c r="C23" s="296"/>
      <c r="D23" s="21" t="s">
        <v>991</v>
      </c>
      <c r="E23" s="46" t="s">
        <v>8</v>
      </c>
      <c r="F23" s="47">
        <v>1</v>
      </c>
      <c r="G23" s="9">
        <v>1794</v>
      </c>
      <c r="H23" s="13">
        <v>1794</v>
      </c>
    </row>
    <row r="24" spans="2:8" s="199" customFormat="1" ht="25.5" x14ac:dyDescent="0.2">
      <c r="B24" s="267" t="s">
        <v>39</v>
      </c>
      <c r="C24" s="296"/>
      <c r="D24" s="21" t="s">
        <v>992</v>
      </c>
      <c r="E24" s="46" t="s">
        <v>8</v>
      </c>
      <c r="F24" s="47">
        <v>1</v>
      </c>
      <c r="G24" s="9">
        <v>3289</v>
      </c>
      <c r="H24" s="13">
        <v>3289</v>
      </c>
    </row>
    <row r="25" spans="2:8" s="199" customFormat="1" ht="25.5" x14ac:dyDescent="0.2">
      <c r="B25" s="267" t="s">
        <v>40</v>
      </c>
      <c r="C25" s="296"/>
      <c r="D25" s="21" t="s">
        <v>993</v>
      </c>
      <c r="E25" s="46" t="s">
        <v>8</v>
      </c>
      <c r="F25" s="47">
        <v>1</v>
      </c>
      <c r="G25" s="9">
        <v>3289</v>
      </c>
      <c r="H25" s="13">
        <v>3289</v>
      </c>
    </row>
    <row r="26" spans="2:8" s="199" customFormat="1" ht="12.75" x14ac:dyDescent="0.2">
      <c r="B26" s="267" t="s">
        <v>41</v>
      </c>
      <c r="C26" s="296"/>
      <c r="D26" s="21" t="s">
        <v>994</v>
      </c>
      <c r="E26" s="46" t="s">
        <v>8</v>
      </c>
      <c r="F26" s="47">
        <v>1</v>
      </c>
      <c r="G26" s="9">
        <v>7176</v>
      </c>
      <c r="H26" s="13">
        <v>7176</v>
      </c>
    </row>
    <row r="27" spans="2:8" s="199" customFormat="1" ht="12.75" x14ac:dyDescent="0.2">
      <c r="B27" s="267" t="s">
        <v>42</v>
      </c>
      <c r="C27" s="296"/>
      <c r="D27" s="21" t="s">
        <v>995</v>
      </c>
      <c r="E27" s="46" t="s">
        <v>8</v>
      </c>
      <c r="F27" s="47">
        <v>1</v>
      </c>
      <c r="G27" s="9">
        <v>3737.5</v>
      </c>
      <c r="H27" s="13">
        <v>3737.5</v>
      </c>
    </row>
    <row r="28" spans="2:8" s="199" customFormat="1" ht="13.5" thickBot="1" x14ac:dyDescent="0.25">
      <c r="B28" s="267" t="s">
        <v>43</v>
      </c>
      <c r="C28" s="296"/>
      <c r="D28" s="21" t="s">
        <v>996</v>
      </c>
      <c r="E28" s="46" t="s">
        <v>8</v>
      </c>
      <c r="F28" s="47">
        <v>1</v>
      </c>
      <c r="G28" s="9">
        <v>2990</v>
      </c>
      <c r="H28" s="13">
        <v>2990</v>
      </c>
    </row>
    <row r="29" spans="2:8" s="112" customFormat="1" ht="13.5" thickBot="1" x14ac:dyDescent="0.25">
      <c r="B29" s="621" t="s">
        <v>1326</v>
      </c>
      <c r="C29" s="622"/>
      <c r="D29" s="622"/>
      <c r="E29" s="622"/>
      <c r="F29" s="622"/>
      <c r="G29" s="622"/>
      <c r="H29" s="623"/>
    </row>
    <row r="30" spans="2:8" s="112" customFormat="1" ht="13.5" thickBot="1" x14ac:dyDescent="0.25">
      <c r="B30" s="136" t="s">
        <v>53</v>
      </c>
      <c r="C30" s="137"/>
      <c r="D30" s="408" t="s">
        <v>1323</v>
      </c>
      <c r="E30" s="137" t="s">
        <v>8</v>
      </c>
      <c r="F30" s="49">
        <v>14</v>
      </c>
      <c r="G30" s="11">
        <v>20000</v>
      </c>
      <c r="H30" s="13">
        <f t="shared" ref="H30" si="2">G30*F30</f>
        <v>280000</v>
      </c>
    </row>
    <row r="31" spans="2:8" s="180" customFormat="1" ht="13.5" thickBot="1" x14ac:dyDescent="0.25">
      <c r="B31" s="644" t="s">
        <v>1276</v>
      </c>
      <c r="C31" s="645"/>
      <c r="D31" s="682"/>
      <c r="E31" s="682"/>
      <c r="F31" s="682"/>
      <c r="G31" s="682"/>
      <c r="H31" s="683"/>
    </row>
    <row r="32" spans="2:8" s="180" customFormat="1" ht="12.75" x14ac:dyDescent="0.2">
      <c r="B32" s="267" t="s">
        <v>64</v>
      </c>
      <c r="C32" s="296"/>
      <c r="D32" s="21" t="s">
        <v>478</v>
      </c>
      <c r="E32" s="46" t="s">
        <v>8</v>
      </c>
      <c r="F32" s="47">
        <v>1</v>
      </c>
      <c r="G32" s="9">
        <v>47476</v>
      </c>
      <c r="H32" s="13">
        <f t="shared" ref="H32:H37" si="3">G32*F32</f>
        <v>47476</v>
      </c>
    </row>
    <row r="33" spans="2:8" s="180" customFormat="1" ht="12.75" x14ac:dyDescent="0.2">
      <c r="B33" s="267" t="s">
        <v>65</v>
      </c>
      <c r="C33" s="296"/>
      <c r="D33" s="21" t="s">
        <v>1150</v>
      </c>
      <c r="E33" s="46" t="s">
        <v>8</v>
      </c>
      <c r="F33" s="47">
        <v>1</v>
      </c>
      <c r="G33" s="9">
        <v>25000</v>
      </c>
      <c r="H33" s="13">
        <f t="shared" si="3"/>
        <v>25000</v>
      </c>
    </row>
    <row r="34" spans="2:8" s="180" customFormat="1" ht="12.75" x14ac:dyDescent="0.2">
      <c r="B34" s="267" t="s">
        <v>66</v>
      </c>
      <c r="C34" s="296"/>
      <c r="D34" s="21" t="s">
        <v>28</v>
      </c>
      <c r="E34" s="46" t="s">
        <v>8</v>
      </c>
      <c r="F34" s="47">
        <v>1</v>
      </c>
      <c r="G34" s="11">
        <v>38000</v>
      </c>
      <c r="H34" s="13">
        <f t="shared" si="3"/>
        <v>38000</v>
      </c>
    </row>
    <row r="35" spans="2:8" s="180" customFormat="1" ht="12.75" x14ac:dyDescent="0.2">
      <c r="B35" s="267" t="s">
        <v>67</v>
      </c>
      <c r="C35" s="296"/>
      <c r="D35" s="21" t="s">
        <v>633</v>
      </c>
      <c r="E35" s="46" t="s">
        <v>8</v>
      </c>
      <c r="F35" s="47">
        <v>15</v>
      </c>
      <c r="G35" s="9">
        <v>9900</v>
      </c>
      <c r="H35" s="13">
        <f t="shared" si="3"/>
        <v>148500</v>
      </c>
    </row>
    <row r="36" spans="2:8" s="180" customFormat="1" ht="12.75" x14ac:dyDescent="0.2">
      <c r="B36" s="267" t="s">
        <v>68</v>
      </c>
      <c r="C36" s="296"/>
      <c r="D36" s="21" t="s">
        <v>634</v>
      </c>
      <c r="E36" s="46" t="s">
        <v>8</v>
      </c>
      <c r="F36" s="47">
        <v>30</v>
      </c>
      <c r="G36" s="11">
        <v>5900</v>
      </c>
      <c r="H36" s="13">
        <f t="shared" si="3"/>
        <v>177000</v>
      </c>
    </row>
    <row r="37" spans="2:8" s="180" customFormat="1" ht="13.5" thickBot="1" x14ac:dyDescent="0.25">
      <c r="B37" s="267" t="s">
        <v>71</v>
      </c>
      <c r="C37" s="296"/>
      <c r="D37" s="21" t="s">
        <v>46</v>
      </c>
      <c r="E37" s="46" t="s">
        <v>987</v>
      </c>
      <c r="F37" s="47">
        <v>1</v>
      </c>
      <c r="G37" s="9">
        <v>97500</v>
      </c>
      <c r="H37" s="13">
        <f t="shared" si="3"/>
        <v>97500</v>
      </c>
    </row>
    <row r="38" spans="2:8" s="180" customFormat="1" ht="15" customHeight="1" thickBot="1" x14ac:dyDescent="0.25">
      <c r="B38" s="648" t="s">
        <v>480</v>
      </c>
      <c r="C38" s="649"/>
      <c r="D38" s="676"/>
      <c r="E38" s="676"/>
      <c r="F38" s="676"/>
      <c r="G38" s="661">
        <f>SUM(H10:H37)</f>
        <v>3024249.52</v>
      </c>
      <c r="H38" s="662"/>
    </row>
    <row r="39" spans="2:8" x14ac:dyDescent="0.25">
      <c r="B39" s="536" t="s">
        <v>1367</v>
      </c>
      <c r="C39" s="536"/>
      <c r="D39" s="536"/>
      <c r="E39" s="536"/>
      <c r="F39" s="536"/>
      <c r="G39" s="536"/>
      <c r="H39" s="536"/>
    </row>
    <row r="43" spans="2:8" ht="15.75" x14ac:dyDescent="0.25">
      <c r="B43" s="663"/>
      <c r="C43" s="663"/>
      <c r="D43" s="675"/>
      <c r="E43" s="675"/>
      <c r="F43" s="675"/>
      <c r="G43" s="675"/>
      <c r="H43" s="675"/>
    </row>
  </sheetData>
  <mergeCells count="12">
    <mergeCell ref="B1:H1"/>
    <mergeCell ref="B43:H43"/>
    <mergeCell ref="B38:F38"/>
    <mergeCell ref="B2:H2"/>
    <mergeCell ref="B4:H4"/>
    <mergeCell ref="B6:H6"/>
    <mergeCell ref="B31:H31"/>
    <mergeCell ref="B9:H9"/>
    <mergeCell ref="B19:H19"/>
    <mergeCell ref="G38:H38"/>
    <mergeCell ref="B39:H39"/>
    <mergeCell ref="B29:H29"/>
  </mergeCells>
  <pageMargins left="1.3779527559055118" right="0" top="0.78740157480314965" bottom="0.78740157480314965" header="0.51181102362204722" footer="0.51181102362204722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view="pageBreakPreview" topLeftCell="A14" zoomScaleSheetLayoutView="100" workbookViewId="0">
      <selection activeCell="G33" sqref="G33"/>
    </sheetView>
  </sheetViews>
  <sheetFormatPr defaultColWidth="9.140625" defaultRowHeight="12.75" x14ac:dyDescent="0.2"/>
  <cols>
    <col min="1" max="1" width="3.140625" style="180" customWidth="1"/>
    <col min="2" max="2" width="4.42578125" style="180" customWidth="1"/>
    <col min="3" max="3" width="9.28515625" style="180" customWidth="1"/>
    <col min="4" max="4" width="47.85546875" style="180" customWidth="1"/>
    <col min="5" max="5" width="5.42578125" style="180" customWidth="1"/>
    <col min="6" max="6" width="4.42578125" style="180" customWidth="1"/>
    <col min="7" max="7" width="9.28515625" style="180" customWidth="1"/>
    <col min="8" max="8" width="11.7109375" style="180" customWidth="1"/>
    <col min="9" max="16384" width="9.140625" style="180"/>
  </cols>
  <sheetData>
    <row r="1" spans="2:8" ht="13.5" thickBot="1" x14ac:dyDescent="0.25">
      <c r="B1" s="536" t="s">
        <v>1367</v>
      </c>
      <c r="C1" s="536"/>
      <c r="D1" s="536"/>
      <c r="E1" s="536"/>
      <c r="F1" s="536"/>
      <c r="G1" s="536"/>
      <c r="H1" s="536"/>
    </row>
    <row r="2" spans="2:8" ht="84" customHeight="1" thickBot="1" x14ac:dyDescent="0.25">
      <c r="B2" s="677" t="s">
        <v>1176</v>
      </c>
      <c r="C2" s="678"/>
      <c r="D2" s="679"/>
      <c r="E2" s="679"/>
      <c r="F2" s="679"/>
      <c r="G2" s="679"/>
      <c r="H2" s="680"/>
    </row>
    <row r="3" spans="2:8" ht="13.5" thickBot="1" x14ac:dyDescent="0.25"/>
    <row r="4" spans="2:8" ht="42.75" customHeight="1" thickBot="1" x14ac:dyDescent="0.25">
      <c r="B4" s="668" t="s">
        <v>1171</v>
      </c>
      <c r="C4" s="669"/>
      <c r="D4" s="669"/>
      <c r="E4" s="669"/>
      <c r="F4" s="669"/>
      <c r="G4" s="669"/>
      <c r="H4" s="681"/>
    </row>
    <row r="6" spans="2:8" ht="18.75" x14ac:dyDescent="0.2">
      <c r="B6" s="597" t="s">
        <v>1006</v>
      </c>
      <c r="C6" s="597"/>
      <c r="D6" s="597"/>
      <c r="E6" s="561"/>
      <c r="F6" s="561"/>
      <c r="G6" s="561"/>
      <c r="H6" s="561"/>
    </row>
    <row r="7" spans="2:8" ht="13.5" thickBot="1" x14ac:dyDescent="0.25"/>
    <row r="8" spans="2:8" s="199" customFormat="1" ht="26.25" thickBot="1" x14ac:dyDescent="0.25">
      <c r="B8" s="205" t="s">
        <v>1</v>
      </c>
      <c r="C8" s="297" t="s">
        <v>2</v>
      </c>
      <c r="D8" s="206" t="s">
        <v>3</v>
      </c>
      <c r="E8" s="240" t="s">
        <v>121</v>
      </c>
      <c r="F8" s="240" t="s">
        <v>4</v>
      </c>
      <c r="G8" s="240" t="s">
        <v>1179</v>
      </c>
      <c r="H8" s="241" t="s">
        <v>1180</v>
      </c>
    </row>
    <row r="9" spans="2:8" ht="13.5" thickBot="1" x14ac:dyDescent="0.25">
      <c r="B9" s="644" t="s">
        <v>1183</v>
      </c>
      <c r="C9" s="645"/>
      <c r="D9" s="682"/>
      <c r="E9" s="682"/>
      <c r="F9" s="682"/>
      <c r="G9" s="682"/>
      <c r="H9" s="683"/>
    </row>
    <row r="10" spans="2:8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2:8" x14ac:dyDescent="0.2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2:8" ht="38.25" x14ac:dyDescent="0.2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2:8" x14ac:dyDescent="0.2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2:8" x14ac:dyDescent="0.2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2:8" x14ac:dyDescent="0.2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2:8" x14ac:dyDescent="0.2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s="200" customFormat="1" x14ac:dyDescent="0.2"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s="200" customFormat="1" ht="13.5" thickBot="1" x14ac:dyDescent="0.25"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ht="13.5" thickBot="1" x14ac:dyDescent="0.25">
      <c r="B19" s="658" t="s">
        <v>1182</v>
      </c>
      <c r="C19" s="659"/>
      <c r="D19" s="682"/>
      <c r="E19" s="682"/>
      <c r="F19" s="682"/>
      <c r="G19" s="682">
        <v>0</v>
      </c>
      <c r="H19" s="683">
        <v>0</v>
      </c>
    </row>
    <row r="20" spans="2:8" ht="25.5" x14ac:dyDescent="0.2">
      <c r="B20" s="267" t="s">
        <v>35</v>
      </c>
      <c r="C20" s="296"/>
      <c r="D20" s="21" t="s">
        <v>1007</v>
      </c>
      <c r="E20" s="46" t="s">
        <v>8</v>
      </c>
      <c r="F20" s="47">
        <v>1</v>
      </c>
      <c r="G20" s="9">
        <v>598</v>
      </c>
      <c r="H20" s="13">
        <v>598</v>
      </c>
    </row>
    <row r="21" spans="2:8" x14ac:dyDescent="0.2">
      <c r="B21" s="267" t="s">
        <v>36</v>
      </c>
      <c r="C21" s="296"/>
      <c r="D21" s="21" t="s">
        <v>1008</v>
      </c>
      <c r="E21" s="46" t="s">
        <v>8</v>
      </c>
      <c r="F21" s="47">
        <v>1</v>
      </c>
      <c r="G21" s="9">
        <v>20182.5</v>
      </c>
      <c r="H21" s="13">
        <v>20182.5</v>
      </c>
    </row>
    <row r="22" spans="2:8" x14ac:dyDescent="0.2">
      <c r="B22" s="267" t="s">
        <v>37</v>
      </c>
      <c r="C22" s="296"/>
      <c r="D22" s="21" t="s">
        <v>1009</v>
      </c>
      <c r="E22" s="46" t="s">
        <v>8</v>
      </c>
      <c r="F22" s="47">
        <v>1</v>
      </c>
      <c r="G22" s="9">
        <v>4335.5</v>
      </c>
      <c r="H22" s="13">
        <v>4335.5</v>
      </c>
    </row>
    <row r="23" spans="2:8" x14ac:dyDescent="0.2">
      <c r="B23" s="267" t="s">
        <v>38</v>
      </c>
      <c r="C23" s="296"/>
      <c r="D23" s="21" t="s">
        <v>1010</v>
      </c>
      <c r="E23" s="46" t="s">
        <v>8</v>
      </c>
      <c r="F23" s="47">
        <v>1</v>
      </c>
      <c r="G23" s="9">
        <v>3737.5</v>
      </c>
      <c r="H23" s="13">
        <v>3737.5</v>
      </c>
    </row>
    <row r="24" spans="2:8" ht="25.5" x14ac:dyDescent="0.2">
      <c r="B24" s="267" t="s">
        <v>39</v>
      </c>
      <c r="C24" s="296"/>
      <c r="D24" s="21" t="s">
        <v>1011</v>
      </c>
      <c r="E24" s="46" t="s">
        <v>8</v>
      </c>
      <c r="F24" s="47">
        <v>1</v>
      </c>
      <c r="G24" s="9">
        <v>16445</v>
      </c>
      <c r="H24" s="13">
        <v>16445</v>
      </c>
    </row>
    <row r="25" spans="2:8" x14ac:dyDescent="0.2">
      <c r="B25" s="267" t="s">
        <v>40</v>
      </c>
      <c r="C25" s="296"/>
      <c r="D25" s="21" t="s">
        <v>1012</v>
      </c>
      <c r="E25" s="46" t="s">
        <v>8</v>
      </c>
      <c r="F25" s="47">
        <v>1</v>
      </c>
      <c r="G25" s="9">
        <v>1794</v>
      </c>
      <c r="H25" s="13">
        <v>1794</v>
      </c>
    </row>
    <row r="26" spans="2:8" x14ac:dyDescent="0.2">
      <c r="B26" s="267" t="s">
        <v>41</v>
      </c>
      <c r="C26" s="296"/>
      <c r="D26" s="21" t="s">
        <v>1013</v>
      </c>
      <c r="E26" s="46" t="s">
        <v>8</v>
      </c>
      <c r="F26" s="47">
        <v>1</v>
      </c>
      <c r="G26" s="9">
        <v>4634.5</v>
      </c>
      <c r="H26" s="13">
        <v>4634.5</v>
      </c>
    </row>
    <row r="27" spans="2:8" ht="26.25" thickBot="1" x14ac:dyDescent="0.25">
      <c r="B27" s="267" t="s">
        <v>42</v>
      </c>
      <c r="C27" s="296"/>
      <c r="D27" s="21" t="s">
        <v>1014</v>
      </c>
      <c r="E27" s="46" t="s">
        <v>8</v>
      </c>
      <c r="F27" s="47">
        <v>1</v>
      </c>
      <c r="G27" s="9">
        <v>8820.5</v>
      </c>
      <c r="H27" s="13">
        <v>8820.5</v>
      </c>
    </row>
    <row r="28" spans="2:8" s="112" customFormat="1" ht="13.5" thickBot="1" x14ac:dyDescent="0.25">
      <c r="B28" s="621" t="s">
        <v>1326</v>
      </c>
      <c r="C28" s="622"/>
      <c r="D28" s="622"/>
      <c r="E28" s="622"/>
      <c r="F28" s="622"/>
      <c r="G28" s="622"/>
      <c r="H28" s="623"/>
    </row>
    <row r="29" spans="2:8" s="112" customFormat="1" ht="13.5" thickBot="1" x14ac:dyDescent="0.25">
      <c r="B29" s="136" t="s">
        <v>53</v>
      </c>
      <c r="C29" s="137"/>
      <c r="D29" s="408" t="s">
        <v>1323</v>
      </c>
      <c r="E29" s="137" t="s">
        <v>8</v>
      </c>
      <c r="F29" s="49">
        <v>14</v>
      </c>
      <c r="G29" s="11">
        <v>20000</v>
      </c>
      <c r="H29" s="13">
        <f t="shared" ref="H29" si="2">G29*F29</f>
        <v>280000</v>
      </c>
    </row>
    <row r="30" spans="2:8" ht="13.5" thickBot="1" x14ac:dyDescent="0.25">
      <c r="B30" s="644" t="s">
        <v>1276</v>
      </c>
      <c r="C30" s="645"/>
      <c r="D30" s="682"/>
      <c r="E30" s="682"/>
      <c r="F30" s="682"/>
      <c r="G30" s="682"/>
      <c r="H30" s="683"/>
    </row>
    <row r="31" spans="2:8" x14ac:dyDescent="0.2">
      <c r="B31" s="267" t="s">
        <v>64</v>
      </c>
      <c r="C31" s="296"/>
      <c r="D31" s="21" t="s">
        <v>478</v>
      </c>
      <c r="E31" s="46" t="s">
        <v>8</v>
      </c>
      <c r="F31" s="47">
        <v>1</v>
      </c>
      <c r="G31" s="9">
        <v>47476</v>
      </c>
      <c r="H31" s="13">
        <f t="shared" ref="H31:H36" si="3">G31*F31</f>
        <v>47476</v>
      </c>
    </row>
    <row r="32" spans="2:8" x14ac:dyDescent="0.2">
      <c r="B32" s="267" t="s">
        <v>65</v>
      </c>
      <c r="C32" s="296"/>
      <c r="D32" s="21" t="s">
        <v>1150</v>
      </c>
      <c r="E32" s="46" t="s">
        <v>8</v>
      </c>
      <c r="F32" s="47">
        <v>1</v>
      </c>
      <c r="G32" s="9">
        <v>25000</v>
      </c>
      <c r="H32" s="13">
        <f t="shared" si="3"/>
        <v>25000</v>
      </c>
    </row>
    <row r="33" spans="1:8" x14ac:dyDescent="0.2">
      <c r="B33" s="267" t="s">
        <v>66</v>
      </c>
      <c r="C33" s="296"/>
      <c r="D33" s="21" t="s">
        <v>28</v>
      </c>
      <c r="E33" s="46" t="s">
        <v>8</v>
      </c>
      <c r="F33" s="47">
        <v>1</v>
      </c>
      <c r="G33" s="11">
        <v>38000</v>
      </c>
      <c r="H33" s="13">
        <f t="shared" si="3"/>
        <v>38000</v>
      </c>
    </row>
    <row r="34" spans="1:8" x14ac:dyDescent="0.2">
      <c r="B34" s="267" t="s">
        <v>67</v>
      </c>
      <c r="C34" s="296"/>
      <c r="D34" s="21" t="s">
        <v>633</v>
      </c>
      <c r="E34" s="46" t="s">
        <v>8</v>
      </c>
      <c r="F34" s="47">
        <v>15</v>
      </c>
      <c r="G34" s="9">
        <v>9900</v>
      </c>
      <c r="H34" s="13">
        <f t="shared" si="3"/>
        <v>148500</v>
      </c>
    </row>
    <row r="35" spans="1:8" x14ac:dyDescent="0.2">
      <c r="B35" s="267" t="s">
        <v>68</v>
      </c>
      <c r="C35" s="296"/>
      <c r="D35" s="21" t="s">
        <v>634</v>
      </c>
      <c r="E35" s="46" t="s">
        <v>8</v>
      </c>
      <c r="F35" s="47">
        <v>30</v>
      </c>
      <c r="G35" s="11">
        <v>5900</v>
      </c>
      <c r="H35" s="13">
        <f t="shared" si="3"/>
        <v>177000</v>
      </c>
    </row>
    <row r="36" spans="1:8" ht="13.5" thickBot="1" x14ac:dyDescent="0.25">
      <c r="B36" s="267" t="s">
        <v>71</v>
      </c>
      <c r="C36" s="296"/>
      <c r="D36" s="21" t="s">
        <v>46</v>
      </c>
      <c r="E36" s="46" t="s">
        <v>987</v>
      </c>
      <c r="F36" s="47">
        <v>1</v>
      </c>
      <c r="G36" s="9">
        <v>97500</v>
      </c>
      <c r="H36" s="13">
        <f t="shared" si="3"/>
        <v>97500</v>
      </c>
    </row>
    <row r="37" spans="1:8" ht="13.5" thickBot="1" x14ac:dyDescent="0.25">
      <c r="B37" s="648" t="s">
        <v>136</v>
      </c>
      <c r="C37" s="649"/>
      <c r="D37" s="685"/>
      <c r="E37" s="685"/>
      <c r="F37" s="685"/>
      <c r="G37" s="686">
        <f>SUM(H10:H36)</f>
        <v>3024399.02</v>
      </c>
      <c r="H37" s="687"/>
    </row>
    <row r="38" spans="1:8" x14ac:dyDescent="0.2">
      <c r="B38" s="536" t="s">
        <v>1367</v>
      </c>
      <c r="C38" s="536"/>
      <c r="D38" s="536"/>
      <c r="E38" s="536"/>
      <c r="F38" s="536"/>
      <c r="G38" s="536"/>
      <c r="H38" s="536"/>
    </row>
    <row r="42" spans="1:8" ht="15.75" customHeight="1" x14ac:dyDescent="0.25">
      <c r="A42" s="215"/>
      <c r="B42" s="684"/>
      <c r="C42" s="684"/>
      <c r="D42" s="684"/>
      <c r="E42" s="684"/>
      <c r="F42" s="684"/>
      <c r="G42" s="684"/>
      <c r="H42" s="684"/>
    </row>
  </sheetData>
  <mergeCells count="12">
    <mergeCell ref="B1:H1"/>
    <mergeCell ref="B42:H42"/>
    <mergeCell ref="B19:H19"/>
    <mergeCell ref="B37:F37"/>
    <mergeCell ref="B2:H2"/>
    <mergeCell ref="B4:H4"/>
    <mergeCell ref="B6:H6"/>
    <mergeCell ref="B9:H9"/>
    <mergeCell ref="B30:H30"/>
    <mergeCell ref="G37:H37"/>
    <mergeCell ref="B38:H38"/>
    <mergeCell ref="B28:H28"/>
  </mergeCells>
  <pageMargins left="1.3779527559055118" right="0" top="0.78740157480314965" bottom="0.78740157480314965" header="0.51181102362204722" footer="0.51181102362204722"/>
  <pageSetup paperSize="9" scale="89" orientation="portrait" r:id="rId1"/>
  <rowBreaks count="1" manualBreakCount="1">
    <brk id="4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view="pageBreakPreview" topLeftCell="A23" zoomScaleSheetLayoutView="100" workbookViewId="0">
      <selection activeCell="G38" sqref="G38"/>
    </sheetView>
  </sheetViews>
  <sheetFormatPr defaultColWidth="9.140625" defaultRowHeight="12.75" x14ac:dyDescent="0.2"/>
  <cols>
    <col min="1" max="1" width="3.140625" style="180" customWidth="1"/>
    <col min="2" max="2" width="4.42578125" style="180" customWidth="1"/>
    <col min="3" max="3" width="9.7109375" style="180" customWidth="1"/>
    <col min="4" max="4" width="47.7109375" style="180" customWidth="1"/>
    <col min="5" max="5" width="7.42578125" style="180" customWidth="1"/>
    <col min="6" max="6" width="4.7109375" style="180" bestFit="1" customWidth="1"/>
    <col min="7" max="7" width="9.42578125" style="201" customWidth="1"/>
    <col min="8" max="8" width="10.7109375" style="180" customWidth="1"/>
    <col min="9" max="16384" width="9.140625" style="180"/>
  </cols>
  <sheetData>
    <row r="1" spans="2:8" ht="13.5" thickBot="1" x14ac:dyDescent="0.25">
      <c r="B1" s="536" t="s">
        <v>1367</v>
      </c>
      <c r="C1" s="536"/>
      <c r="D1" s="536"/>
      <c r="E1" s="536"/>
      <c r="F1" s="536"/>
      <c r="G1" s="536"/>
      <c r="H1" s="536"/>
    </row>
    <row r="2" spans="2:8" ht="69.75" customHeight="1" thickBot="1" x14ac:dyDescent="0.25">
      <c r="B2" s="677" t="s">
        <v>1176</v>
      </c>
      <c r="C2" s="678"/>
      <c r="D2" s="679"/>
      <c r="E2" s="679"/>
      <c r="F2" s="679"/>
      <c r="G2" s="679"/>
      <c r="H2" s="680"/>
    </row>
    <row r="3" spans="2:8" ht="13.5" thickBot="1" x14ac:dyDescent="0.25"/>
    <row r="4" spans="2:8" ht="25.5" customHeight="1" thickBot="1" x14ac:dyDescent="0.25">
      <c r="B4" s="668" t="s">
        <v>1171</v>
      </c>
      <c r="C4" s="669"/>
      <c r="D4" s="669"/>
      <c r="E4" s="669"/>
      <c r="F4" s="669"/>
      <c r="G4" s="669"/>
      <c r="H4" s="681"/>
    </row>
    <row r="6" spans="2:8" ht="18.75" x14ac:dyDescent="0.2">
      <c r="B6" s="597" t="s">
        <v>1147</v>
      </c>
      <c r="C6" s="597"/>
      <c r="D6" s="597"/>
      <c r="E6" s="561"/>
      <c r="F6" s="561"/>
      <c r="G6" s="561"/>
      <c r="H6" s="561"/>
    </row>
    <row r="7" spans="2:8" ht="13.5" thickBot="1" x14ac:dyDescent="0.25"/>
    <row r="8" spans="2:8" s="199" customFormat="1" ht="26.25" thickBot="1" x14ac:dyDescent="0.25">
      <c r="B8" s="205" t="s">
        <v>1</v>
      </c>
      <c r="C8" s="297" t="s">
        <v>2</v>
      </c>
      <c r="D8" s="206" t="s">
        <v>3</v>
      </c>
      <c r="E8" s="240" t="s">
        <v>121</v>
      </c>
      <c r="F8" s="240" t="s">
        <v>4</v>
      </c>
      <c r="G8" s="214" t="s">
        <v>1179</v>
      </c>
      <c r="H8" s="241" t="s">
        <v>1180</v>
      </c>
    </row>
    <row r="9" spans="2:8" ht="13.5" thickBot="1" x14ac:dyDescent="0.25">
      <c r="B9" s="658" t="s">
        <v>1183</v>
      </c>
      <c r="C9" s="659"/>
      <c r="D9" s="682"/>
      <c r="E9" s="682"/>
      <c r="F9" s="682"/>
      <c r="G9" s="682"/>
      <c r="H9" s="683"/>
    </row>
    <row r="10" spans="2:8" s="200" customFormat="1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2:8" s="200" customFormat="1" x14ac:dyDescent="0.2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2:8" s="200" customFormat="1" ht="38.25" x14ac:dyDescent="0.2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2:8" s="200" customFormat="1" x14ac:dyDescent="0.2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2:8" s="200" customFormat="1" x14ac:dyDescent="0.2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2:8" s="200" customFormat="1" x14ac:dyDescent="0.2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2:8" s="200" customFormat="1" x14ac:dyDescent="0.2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s="200" customFormat="1" x14ac:dyDescent="0.2"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s="200" customFormat="1" ht="13.5" thickBot="1" x14ac:dyDescent="0.25"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ht="13.5" customHeight="1" thickBot="1" x14ac:dyDescent="0.25">
      <c r="B19" s="658" t="s">
        <v>1182</v>
      </c>
      <c r="C19" s="659"/>
      <c r="D19" s="682"/>
      <c r="E19" s="682"/>
      <c r="F19" s="682"/>
      <c r="G19" s="682">
        <v>0</v>
      </c>
      <c r="H19" s="683">
        <v>0</v>
      </c>
    </row>
    <row r="20" spans="2:8" ht="25.5" x14ac:dyDescent="0.2">
      <c r="B20" s="263" t="s">
        <v>35</v>
      </c>
      <c r="C20" s="292"/>
      <c r="D20" s="266" t="s">
        <v>1129</v>
      </c>
      <c r="E20" s="46" t="s">
        <v>8</v>
      </c>
      <c r="F20" s="187">
        <v>1</v>
      </c>
      <c r="G20" s="188">
        <v>5000</v>
      </c>
      <c r="H20" s="265">
        <f>G20*F20</f>
        <v>5000</v>
      </c>
    </row>
    <row r="21" spans="2:8" ht="25.5" x14ac:dyDescent="0.2">
      <c r="B21" s="263" t="s">
        <v>36</v>
      </c>
      <c r="C21" s="292"/>
      <c r="D21" s="266" t="s">
        <v>1130</v>
      </c>
      <c r="E21" s="46" t="s">
        <v>8</v>
      </c>
      <c r="F21" s="187">
        <v>1</v>
      </c>
      <c r="G21" s="188">
        <v>3276</v>
      </c>
      <c r="H21" s="265">
        <f t="shared" ref="H21:H32" si="2">G21*F21</f>
        <v>3276</v>
      </c>
    </row>
    <row r="22" spans="2:8" ht="25.5" x14ac:dyDescent="0.2">
      <c r="B22" s="263" t="s">
        <v>37</v>
      </c>
      <c r="C22" s="292"/>
      <c r="D22" s="266" t="s">
        <v>1131</v>
      </c>
      <c r="E22" s="46" t="s">
        <v>8</v>
      </c>
      <c r="F22" s="187">
        <v>1</v>
      </c>
      <c r="G22" s="188">
        <v>3494.3999999999996</v>
      </c>
      <c r="H22" s="265">
        <f t="shared" si="2"/>
        <v>3494.3999999999996</v>
      </c>
    </row>
    <row r="23" spans="2:8" ht="38.25" x14ac:dyDescent="0.2">
      <c r="B23" s="263" t="s">
        <v>38</v>
      </c>
      <c r="C23" s="292"/>
      <c r="D23" s="266" t="s">
        <v>1132</v>
      </c>
      <c r="E23" s="46" t="s">
        <v>8</v>
      </c>
      <c r="F23" s="187">
        <v>1</v>
      </c>
      <c r="G23" s="188">
        <v>1528.8</v>
      </c>
      <c r="H23" s="265">
        <f t="shared" si="2"/>
        <v>1528.8</v>
      </c>
    </row>
    <row r="24" spans="2:8" ht="27.75" customHeight="1" x14ac:dyDescent="0.2">
      <c r="B24" s="263" t="s">
        <v>39</v>
      </c>
      <c r="C24" s="292"/>
      <c r="D24" s="266" t="s">
        <v>1133</v>
      </c>
      <c r="E24" s="46" t="s">
        <v>8</v>
      </c>
      <c r="F24" s="187">
        <v>1</v>
      </c>
      <c r="G24" s="188">
        <v>1419.6</v>
      </c>
      <c r="H24" s="265">
        <f t="shared" si="2"/>
        <v>1419.6</v>
      </c>
    </row>
    <row r="25" spans="2:8" ht="27.75" customHeight="1" x14ac:dyDescent="0.2">
      <c r="B25" s="263" t="s">
        <v>40</v>
      </c>
      <c r="C25" s="292"/>
      <c r="D25" s="266" t="s">
        <v>1134</v>
      </c>
      <c r="E25" s="46" t="s">
        <v>8</v>
      </c>
      <c r="F25" s="187">
        <v>1</v>
      </c>
      <c r="G25" s="188">
        <v>13104</v>
      </c>
      <c r="H25" s="265">
        <f t="shared" si="2"/>
        <v>13104</v>
      </c>
    </row>
    <row r="26" spans="2:8" ht="27.75" customHeight="1" x14ac:dyDescent="0.2">
      <c r="B26" s="263" t="s">
        <v>41</v>
      </c>
      <c r="C26" s="292"/>
      <c r="D26" s="266" t="s">
        <v>1135</v>
      </c>
      <c r="E26" s="46" t="s">
        <v>8</v>
      </c>
      <c r="F26" s="187">
        <v>1</v>
      </c>
      <c r="G26" s="188">
        <v>5460</v>
      </c>
      <c r="H26" s="265">
        <f t="shared" si="2"/>
        <v>5460</v>
      </c>
    </row>
    <row r="27" spans="2:8" ht="27.75" customHeight="1" x14ac:dyDescent="0.2">
      <c r="B27" s="263" t="s">
        <v>42</v>
      </c>
      <c r="C27" s="292"/>
      <c r="D27" s="266" t="s">
        <v>1136</v>
      </c>
      <c r="E27" s="46" t="s">
        <v>8</v>
      </c>
      <c r="F27" s="187">
        <v>1</v>
      </c>
      <c r="G27" s="188">
        <v>10920</v>
      </c>
      <c r="H27" s="265">
        <f t="shared" si="2"/>
        <v>10920</v>
      </c>
    </row>
    <row r="28" spans="2:8" ht="27.75" customHeight="1" x14ac:dyDescent="0.2">
      <c r="B28" s="263" t="s">
        <v>43</v>
      </c>
      <c r="C28" s="292"/>
      <c r="D28" s="266" t="s">
        <v>1137</v>
      </c>
      <c r="E28" s="46" t="s">
        <v>8</v>
      </c>
      <c r="F28" s="187">
        <v>1</v>
      </c>
      <c r="G28" s="188">
        <v>12012</v>
      </c>
      <c r="H28" s="265">
        <f t="shared" si="2"/>
        <v>12012</v>
      </c>
    </row>
    <row r="29" spans="2:8" ht="27.75" customHeight="1" x14ac:dyDescent="0.2">
      <c r="B29" s="263" t="s">
        <v>44</v>
      </c>
      <c r="C29" s="292"/>
      <c r="D29" s="266" t="s">
        <v>1138</v>
      </c>
      <c r="E29" s="46" t="s">
        <v>8</v>
      </c>
      <c r="F29" s="187">
        <v>1</v>
      </c>
      <c r="G29" s="188">
        <v>12012</v>
      </c>
      <c r="H29" s="265">
        <f t="shared" si="2"/>
        <v>12012</v>
      </c>
    </row>
    <row r="30" spans="2:8" ht="27.75" customHeight="1" x14ac:dyDescent="0.2">
      <c r="B30" s="263" t="s">
        <v>45</v>
      </c>
      <c r="C30" s="292"/>
      <c r="D30" s="266" t="s">
        <v>1139</v>
      </c>
      <c r="E30" s="46" t="s">
        <v>8</v>
      </c>
      <c r="F30" s="187">
        <v>1</v>
      </c>
      <c r="G30" s="188">
        <v>3276</v>
      </c>
      <c r="H30" s="265">
        <f t="shared" si="2"/>
        <v>3276</v>
      </c>
    </row>
    <row r="31" spans="2:8" ht="27.75" customHeight="1" x14ac:dyDescent="0.2">
      <c r="B31" s="263" t="s">
        <v>135</v>
      </c>
      <c r="C31" s="292"/>
      <c r="D31" s="266" t="s">
        <v>1140</v>
      </c>
      <c r="E31" s="46" t="s">
        <v>8</v>
      </c>
      <c r="F31" s="187">
        <v>1</v>
      </c>
      <c r="G31" s="188">
        <v>26376</v>
      </c>
      <c r="H31" s="265">
        <f t="shared" si="2"/>
        <v>26376</v>
      </c>
    </row>
    <row r="32" spans="2:8" ht="27.75" customHeight="1" thickBot="1" x14ac:dyDescent="0.25">
      <c r="B32" s="263" t="s">
        <v>1260</v>
      </c>
      <c r="C32" s="292"/>
      <c r="D32" s="266" t="s">
        <v>1141</v>
      </c>
      <c r="E32" s="46" t="s">
        <v>8</v>
      </c>
      <c r="F32" s="187">
        <v>1</v>
      </c>
      <c r="G32" s="188">
        <v>29065.399999999998</v>
      </c>
      <c r="H32" s="265">
        <f t="shared" si="2"/>
        <v>29065.399999999998</v>
      </c>
    </row>
    <row r="33" spans="1:8" ht="15.75" customHeight="1" thickBot="1" x14ac:dyDescent="0.25">
      <c r="B33" s="689" t="s">
        <v>1277</v>
      </c>
      <c r="C33" s="690"/>
      <c r="D33" s="690"/>
      <c r="E33" s="690"/>
      <c r="F33" s="690"/>
      <c r="G33" s="690"/>
      <c r="H33" s="691"/>
    </row>
    <row r="34" spans="1:8" ht="27.75" customHeight="1" thickBot="1" x14ac:dyDescent="0.25">
      <c r="B34" s="59" t="s">
        <v>53</v>
      </c>
      <c r="C34" s="298"/>
      <c r="D34" s="408" t="s">
        <v>1323</v>
      </c>
      <c r="E34" s="54" t="s">
        <v>8</v>
      </c>
      <c r="F34" s="54">
        <v>14</v>
      </c>
      <c r="G34" s="55">
        <v>20000</v>
      </c>
      <c r="H34" s="15">
        <f>G34*F34</f>
        <v>280000</v>
      </c>
    </row>
    <row r="35" spans="1:8" ht="13.5" thickBot="1" x14ac:dyDescent="0.25">
      <c r="B35" s="658" t="s">
        <v>1276</v>
      </c>
      <c r="C35" s="659"/>
      <c r="D35" s="682"/>
      <c r="E35" s="682"/>
      <c r="F35" s="682"/>
      <c r="G35" s="682"/>
      <c r="H35" s="683"/>
    </row>
    <row r="36" spans="1:8" x14ac:dyDescent="0.2">
      <c r="B36" s="263" t="s">
        <v>64</v>
      </c>
      <c r="C36" s="292"/>
      <c r="D36" s="266" t="s">
        <v>478</v>
      </c>
      <c r="E36" s="46" t="s">
        <v>8</v>
      </c>
      <c r="F36" s="187">
        <v>1</v>
      </c>
      <c r="G36" s="188">
        <v>47476</v>
      </c>
      <c r="H36" s="265">
        <f t="shared" ref="H36:H41" si="3">G36*F36</f>
        <v>47476</v>
      </c>
    </row>
    <row r="37" spans="1:8" x14ac:dyDescent="0.2">
      <c r="B37" s="263" t="s">
        <v>65</v>
      </c>
      <c r="C37" s="292"/>
      <c r="D37" s="266" t="s">
        <v>951</v>
      </c>
      <c r="E37" s="46" t="s">
        <v>8</v>
      </c>
      <c r="F37" s="187">
        <v>1</v>
      </c>
      <c r="G37" s="188">
        <v>25000</v>
      </c>
      <c r="H37" s="265">
        <f t="shared" si="3"/>
        <v>25000</v>
      </c>
    </row>
    <row r="38" spans="1:8" x14ac:dyDescent="0.2">
      <c r="B38" s="263" t="s">
        <v>66</v>
      </c>
      <c r="C38" s="292"/>
      <c r="D38" s="266" t="s">
        <v>28</v>
      </c>
      <c r="E38" s="46" t="s">
        <v>8</v>
      </c>
      <c r="F38" s="187">
        <v>1</v>
      </c>
      <c r="G38" s="11">
        <v>38000</v>
      </c>
      <c r="H38" s="265">
        <f t="shared" si="3"/>
        <v>38000</v>
      </c>
    </row>
    <row r="39" spans="1:8" x14ac:dyDescent="0.2">
      <c r="B39" s="263" t="s">
        <v>67</v>
      </c>
      <c r="C39" s="292"/>
      <c r="D39" s="266" t="s">
        <v>633</v>
      </c>
      <c r="E39" s="46" t="s">
        <v>8</v>
      </c>
      <c r="F39" s="187">
        <v>15</v>
      </c>
      <c r="G39" s="188">
        <v>9900</v>
      </c>
      <c r="H39" s="265">
        <f t="shared" si="3"/>
        <v>148500</v>
      </c>
    </row>
    <row r="40" spans="1:8" x14ac:dyDescent="0.2">
      <c r="B40" s="263" t="s">
        <v>68</v>
      </c>
      <c r="C40" s="292"/>
      <c r="D40" s="266" t="s">
        <v>634</v>
      </c>
      <c r="E40" s="46" t="s">
        <v>8</v>
      </c>
      <c r="F40" s="187">
        <v>30</v>
      </c>
      <c r="G40" s="11">
        <v>5900</v>
      </c>
      <c r="H40" s="265">
        <f t="shared" si="3"/>
        <v>177000</v>
      </c>
    </row>
    <row r="41" spans="1:8" ht="13.5" thickBot="1" x14ac:dyDescent="0.25">
      <c r="B41" s="263" t="s">
        <v>71</v>
      </c>
      <c r="C41" s="292"/>
      <c r="D41" s="266" t="s">
        <v>46</v>
      </c>
      <c r="E41" s="46" t="s">
        <v>22</v>
      </c>
      <c r="F41" s="187">
        <v>1</v>
      </c>
      <c r="G41" s="188">
        <v>97500</v>
      </c>
      <c r="H41" s="265">
        <f t="shared" si="3"/>
        <v>97500</v>
      </c>
    </row>
    <row r="42" spans="1:8" ht="15" customHeight="1" thickBot="1" x14ac:dyDescent="0.25">
      <c r="B42" s="648" t="s">
        <v>136</v>
      </c>
      <c r="C42" s="649"/>
      <c r="D42" s="685"/>
      <c r="E42" s="685"/>
      <c r="F42" s="685"/>
      <c r="G42" s="686">
        <f>SUM(H10:H41)</f>
        <v>3090795.7199999997</v>
      </c>
      <c r="H42" s="687"/>
    </row>
    <row r="43" spans="1:8" x14ac:dyDescent="0.2">
      <c r="B43" s="536" t="s">
        <v>1367</v>
      </c>
      <c r="C43" s="536"/>
      <c r="D43" s="536"/>
      <c r="E43" s="536"/>
      <c r="F43" s="536"/>
      <c r="G43" s="536"/>
      <c r="H43" s="536"/>
    </row>
    <row r="47" spans="1:8" ht="15.75" x14ac:dyDescent="0.25">
      <c r="A47" s="663"/>
      <c r="B47" s="688"/>
      <c r="C47" s="688"/>
      <c r="D47" s="688"/>
      <c r="E47" s="688"/>
      <c r="F47" s="688"/>
      <c r="G47" s="688"/>
      <c r="H47" s="688"/>
    </row>
  </sheetData>
  <mergeCells count="12">
    <mergeCell ref="B1:H1"/>
    <mergeCell ref="A47:H47"/>
    <mergeCell ref="B33:H33"/>
    <mergeCell ref="B19:H19"/>
    <mergeCell ref="B42:F42"/>
    <mergeCell ref="B2:H2"/>
    <mergeCell ref="B4:H4"/>
    <mergeCell ref="B6:H6"/>
    <mergeCell ref="B35:H35"/>
    <mergeCell ref="B9:H9"/>
    <mergeCell ref="G42:H42"/>
    <mergeCell ref="B43:H43"/>
  </mergeCells>
  <pageMargins left="1.3779527559055118" right="0" top="0.78740157480314965" bottom="0.78740157480314965" header="0.51181102362204722" footer="0.51181102362204722"/>
  <pageSetup paperSize="9" scale="8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29" zoomScaleSheetLayoutView="100" workbookViewId="0">
      <selection activeCell="G44" sqref="G44"/>
    </sheetView>
  </sheetViews>
  <sheetFormatPr defaultColWidth="9.140625" defaultRowHeight="12.75" x14ac:dyDescent="0.2"/>
  <cols>
    <col min="1" max="1" width="2.7109375" style="200" customWidth="1"/>
    <col min="2" max="2" width="4.140625" style="207" customWidth="1"/>
    <col min="3" max="3" width="10.28515625" style="207" customWidth="1"/>
    <col min="4" max="4" width="47.140625" style="200" customWidth="1"/>
    <col min="5" max="5" width="5.42578125" style="200" customWidth="1"/>
    <col min="6" max="6" width="6.85546875" style="200" customWidth="1"/>
    <col min="7" max="7" width="9.140625" style="200"/>
    <col min="8" max="8" width="10.7109375" style="200" customWidth="1"/>
    <col min="9" max="16384" width="9.140625" style="200"/>
  </cols>
  <sheetData>
    <row r="1" spans="2:8" ht="13.5" thickBot="1" x14ac:dyDescent="0.25">
      <c r="B1" s="536" t="s">
        <v>1367</v>
      </c>
      <c r="C1" s="536"/>
      <c r="D1" s="536"/>
      <c r="E1" s="536"/>
      <c r="F1" s="536"/>
      <c r="G1" s="536"/>
      <c r="H1" s="536"/>
    </row>
    <row r="2" spans="2:8" ht="81.75" customHeight="1" thickBot="1" x14ac:dyDescent="0.25">
      <c r="B2" s="701" t="s">
        <v>1176</v>
      </c>
      <c r="C2" s="702"/>
      <c r="D2" s="679"/>
      <c r="E2" s="679"/>
      <c r="F2" s="679"/>
      <c r="G2" s="679"/>
      <c r="H2" s="680"/>
    </row>
    <row r="3" spans="2:8" ht="13.5" thickBot="1" x14ac:dyDescent="0.25"/>
    <row r="4" spans="2:8" ht="41.25" customHeight="1" thickBot="1" x14ac:dyDescent="0.25">
      <c r="B4" s="703" t="s">
        <v>1171</v>
      </c>
      <c r="C4" s="704"/>
      <c r="D4" s="669"/>
      <c r="E4" s="669"/>
      <c r="F4" s="669"/>
      <c r="G4" s="669"/>
      <c r="H4" s="681"/>
    </row>
    <row r="5" spans="2:8" x14ac:dyDescent="0.2">
      <c r="B5" s="208"/>
      <c r="C5" s="208"/>
      <c r="D5" s="202"/>
      <c r="E5" s="202"/>
      <c r="F5" s="202"/>
      <c r="G5" s="202"/>
      <c r="H5" s="202"/>
    </row>
    <row r="6" spans="2:8" ht="18.75" x14ac:dyDescent="0.2">
      <c r="B6" s="597" t="s">
        <v>1265</v>
      </c>
      <c r="C6" s="597"/>
      <c r="D6" s="597"/>
      <c r="E6" s="561"/>
      <c r="F6" s="561"/>
      <c r="G6" s="561"/>
      <c r="H6" s="561"/>
    </row>
    <row r="7" spans="2:8" ht="13.5" thickBot="1" x14ac:dyDescent="0.25"/>
    <row r="8" spans="2:8" s="199" customFormat="1" ht="26.25" thickBot="1" x14ac:dyDescent="0.25">
      <c r="B8" s="204" t="s">
        <v>1</v>
      </c>
      <c r="C8" s="294" t="s">
        <v>2</v>
      </c>
      <c r="D8" s="239" t="s">
        <v>3</v>
      </c>
      <c r="E8" s="240" t="s">
        <v>121</v>
      </c>
      <c r="F8" s="240" t="s">
        <v>4</v>
      </c>
      <c r="G8" s="240" t="s">
        <v>1179</v>
      </c>
      <c r="H8" s="241" t="s">
        <v>1180</v>
      </c>
    </row>
    <row r="9" spans="2:8" ht="13.5" thickBot="1" x14ac:dyDescent="0.25">
      <c r="B9" s="709" t="s">
        <v>122</v>
      </c>
      <c r="C9" s="710"/>
      <c r="D9" s="711"/>
      <c r="E9" s="711"/>
      <c r="F9" s="711"/>
      <c r="G9" s="711"/>
      <c r="H9" s="712"/>
    </row>
    <row r="10" spans="2:8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2:8" x14ac:dyDescent="0.2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2:8" ht="38.25" x14ac:dyDescent="0.2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2:8" x14ac:dyDescent="0.2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2:8" x14ac:dyDescent="0.2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2:8" x14ac:dyDescent="0.2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2:8" x14ac:dyDescent="0.2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ht="51.75" customHeight="1" x14ac:dyDescent="0.2"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ht="13.5" thickBot="1" x14ac:dyDescent="0.25"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ht="12.75" customHeight="1" thickBot="1" x14ac:dyDescent="0.25">
      <c r="B19" s="705" t="s">
        <v>1278</v>
      </c>
      <c r="C19" s="706"/>
      <c r="D19" s="707"/>
      <c r="E19" s="707"/>
      <c r="F19" s="707"/>
      <c r="G19" s="707"/>
      <c r="H19" s="708"/>
    </row>
    <row r="20" spans="2:8" x14ac:dyDescent="0.2">
      <c r="B20" s="263" t="s">
        <v>35</v>
      </c>
      <c r="C20" s="292"/>
      <c r="D20" s="266" t="s">
        <v>1015</v>
      </c>
      <c r="E20" s="46" t="s">
        <v>8</v>
      </c>
      <c r="F20" s="187">
        <v>5</v>
      </c>
      <c r="G20" s="188">
        <v>26208</v>
      </c>
      <c r="H20" s="265">
        <f>G20*F20</f>
        <v>131040</v>
      </c>
    </row>
    <row r="21" spans="2:8" x14ac:dyDescent="0.2">
      <c r="B21" s="263" t="s">
        <v>36</v>
      </c>
      <c r="C21" s="292"/>
      <c r="D21" s="266" t="s">
        <v>1016</v>
      </c>
      <c r="E21" s="46" t="s">
        <v>8</v>
      </c>
      <c r="F21" s="187">
        <v>15</v>
      </c>
      <c r="G21" s="188">
        <v>19219.199999999997</v>
      </c>
      <c r="H21" s="265">
        <f t="shared" ref="H21:H39" si="2">G21*F21</f>
        <v>288287.99999999994</v>
      </c>
    </row>
    <row r="22" spans="2:8" x14ac:dyDescent="0.2">
      <c r="B22" s="263" t="s">
        <v>37</v>
      </c>
      <c r="C22" s="292"/>
      <c r="D22" s="266" t="s">
        <v>1017</v>
      </c>
      <c r="E22" s="46" t="s">
        <v>8</v>
      </c>
      <c r="F22" s="187">
        <v>15</v>
      </c>
      <c r="G22" s="188">
        <v>1820</v>
      </c>
      <c r="H22" s="265">
        <f t="shared" si="2"/>
        <v>27300</v>
      </c>
    </row>
    <row r="23" spans="2:8" x14ac:dyDescent="0.2">
      <c r="B23" s="263" t="s">
        <v>38</v>
      </c>
      <c r="C23" s="292"/>
      <c r="D23" s="266" t="s">
        <v>1018</v>
      </c>
      <c r="E23" s="46" t="s">
        <v>8</v>
      </c>
      <c r="F23" s="187">
        <v>15</v>
      </c>
      <c r="G23" s="188">
        <v>2147.6</v>
      </c>
      <c r="H23" s="265">
        <f t="shared" si="2"/>
        <v>32214</v>
      </c>
    </row>
    <row r="24" spans="2:8" x14ac:dyDescent="0.2">
      <c r="B24" s="263" t="s">
        <v>39</v>
      </c>
      <c r="C24" s="292"/>
      <c r="D24" s="266" t="s">
        <v>1019</v>
      </c>
      <c r="E24" s="46" t="s">
        <v>8</v>
      </c>
      <c r="F24" s="187">
        <v>1</v>
      </c>
      <c r="G24" s="188">
        <v>152337.51</v>
      </c>
      <c r="H24" s="265">
        <f t="shared" si="2"/>
        <v>152337.51</v>
      </c>
    </row>
    <row r="25" spans="2:8" x14ac:dyDescent="0.2">
      <c r="B25" s="263" t="s">
        <v>40</v>
      </c>
      <c r="C25" s="292"/>
      <c r="D25" s="266" t="s">
        <v>1020</v>
      </c>
      <c r="E25" s="46" t="s">
        <v>8</v>
      </c>
      <c r="F25" s="187">
        <v>1</v>
      </c>
      <c r="G25" s="188">
        <v>12412.984999999999</v>
      </c>
      <c r="H25" s="265">
        <f t="shared" si="2"/>
        <v>12412.984999999999</v>
      </c>
    </row>
    <row r="26" spans="2:8" x14ac:dyDescent="0.2">
      <c r="B26" s="263" t="s">
        <v>41</v>
      </c>
      <c r="C26" s="292"/>
      <c r="D26" s="266" t="s">
        <v>1021</v>
      </c>
      <c r="E26" s="46" t="s">
        <v>8</v>
      </c>
      <c r="F26" s="187">
        <v>1</v>
      </c>
      <c r="G26" s="188">
        <v>38366.184999999998</v>
      </c>
      <c r="H26" s="265">
        <f t="shared" si="2"/>
        <v>38366.184999999998</v>
      </c>
    </row>
    <row r="27" spans="2:8" x14ac:dyDescent="0.2">
      <c r="B27" s="263" t="s">
        <v>42</v>
      </c>
      <c r="C27" s="292"/>
      <c r="D27" s="266" t="s">
        <v>1022</v>
      </c>
      <c r="E27" s="46" t="s">
        <v>8</v>
      </c>
      <c r="F27" s="187">
        <v>1</v>
      </c>
      <c r="G27" s="188">
        <v>41752.36</v>
      </c>
      <c r="H27" s="265">
        <f t="shared" si="2"/>
        <v>41752.36</v>
      </c>
    </row>
    <row r="28" spans="2:8" x14ac:dyDescent="0.2">
      <c r="B28" s="263" t="s">
        <v>43</v>
      </c>
      <c r="C28" s="292"/>
      <c r="D28" s="266" t="s">
        <v>1023</v>
      </c>
      <c r="E28" s="46" t="s">
        <v>8</v>
      </c>
      <c r="F28" s="187">
        <v>1</v>
      </c>
      <c r="G28" s="188">
        <v>72881.25</v>
      </c>
      <c r="H28" s="265">
        <f t="shared" si="2"/>
        <v>72881.25</v>
      </c>
    </row>
    <row r="29" spans="2:8" ht="38.25" x14ac:dyDescent="0.2">
      <c r="B29" s="263" t="s">
        <v>44</v>
      </c>
      <c r="C29" s="292"/>
      <c r="D29" s="266" t="s">
        <v>1024</v>
      </c>
      <c r="E29" s="46" t="s">
        <v>8</v>
      </c>
      <c r="F29" s="187">
        <v>1</v>
      </c>
      <c r="G29" s="188">
        <v>527800</v>
      </c>
      <c r="H29" s="265">
        <f t="shared" si="2"/>
        <v>527800</v>
      </c>
    </row>
    <row r="30" spans="2:8" ht="13.5" thickBot="1" x14ac:dyDescent="0.25">
      <c r="B30" s="263" t="s">
        <v>45</v>
      </c>
      <c r="C30" s="292"/>
      <c r="D30" s="266" t="s">
        <v>1025</v>
      </c>
      <c r="E30" s="46" t="s">
        <v>8</v>
      </c>
      <c r="F30" s="187">
        <v>1</v>
      </c>
      <c r="G30" s="188">
        <v>30030</v>
      </c>
      <c r="H30" s="265">
        <f t="shared" si="2"/>
        <v>30030</v>
      </c>
    </row>
    <row r="31" spans="2:8" ht="13.5" thickBot="1" x14ac:dyDescent="0.25">
      <c r="B31" s="705" t="s">
        <v>1279</v>
      </c>
      <c r="C31" s="706"/>
      <c r="D31" s="707"/>
      <c r="E31" s="707"/>
      <c r="F31" s="707"/>
      <c r="G31" s="707"/>
      <c r="H31" s="708"/>
    </row>
    <row r="32" spans="2:8" ht="25.5" x14ac:dyDescent="0.2">
      <c r="B32" s="263" t="s">
        <v>53</v>
      </c>
      <c r="C32" s="292"/>
      <c r="D32" s="266" t="s">
        <v>1026</v>
      </c>
      <c r="E32" s="46" t="s">
        <v>22</v>
      </c>
      <c r="F32" s="187">
        <v>1</v>
      </c>
      <c r="G32" s="188">
        <v>17690.400000000001</v>
      </c>
      <c r="H32" s="265">
        <f t="shared" si="2"/>
        <v>17690.400000000001</v>
      </c>
    </row>
    <row r="33" spans="2:8" x14ac:dyDescent="0.2">
      <c r="B33" s="263" t="s">
        <v>54</v>
      </c>
      <c r="C33" s="292"/>
      <c r="D33" s="266" t="s">
        <v>1027</v>
      </c>
      <c r="E33" s="46" t="s">
        <v>22</v>
      </c>
      <c r="F33" s="187">
        <v>1</v>
      </c>
      <c r="G33" s="188">
        <v>17800</v>
      </c>
      <c r="H33" s="265">
        <f t="shared" si="2"/>
        <v>17800</v>
      </c>
    </row>
    <row r="34" spans="2:8" x14ac:dyDescent="0.2">
      <c r="B34" s="263" t="s">
        <v>55</v>
      </c>
      <c r="C34" s="292"/>
      <c r="D34" s="266" t="s">
        <v>1028</v>
      </c>
      <c r="E34" s="46" t="s">
        <v>22</v>
      </c>
      <c r="F34" s="187">
        <v>1</v>
      </c>
      <c r="G34" s="188">
        <v>19500</v>
      </c>
      <c r="H34" s="265">
        <f t="shared" si="2"/>
        <v>19500</v>
      </c>
    </row>
    <row r="35" spans="2:8" x14ac:dyDescent="0.2">
      <c r="B35" s="263" t="s">
        <v>56</v>
      </c>
      <c r="C35" s="292"/>
      <c r="D35" s="266" t="s">
        <v>1029</v>
      </c>
      <c r="E35" s="46" t="s">
        <v>22</v>
      </c>
      <c r="F35" s="187">
        <v>1</v>
      </c>
      <c r="G35" s="188">
        <v>19500</v>
      </c>
      <c r="H35" s="265">
        <f t="shared" si="2"/>
        <v>19500</v>
      </c>
    </row>
    <row r="36" spans="2:8" x14ac:dyDescent="0.2">
      <c r="B36" s="263" t="s">
        <v>57</v>
      </c>
      <c r="C36" s="292"/>
      <c r="D36" s="266" t="s">
        <v>1030</v>
      </c>
      <c r="E36" s="46" t="s">
        <v>22</v>
      </c>
      <c r="F36" s="187">
        <v>1</v>
      </c>
      <c r="G36" s="188">
        <v>22000</v>
      </c>
      <c r="H36" s="265">
        <f t="shared" si="2"/>
        <v>22000</v>
      </c>
    </row>
    <row r="37" spans="2:8" x14ac:dyDescent="0.2">
      <c r="B37" s="263" t="s">
        <v>58</v>
      </c>
      <c r="C37" s="292"/>
      <c r="D37" s="266" t="s">
        <v>1031</v>
      </c>
      <c r="E37" s="46" t="s">
        <v>8</v>
      </c>
      <c r="F37" s="187">
        <v>1</v>
      </c>
      <c r="G37" s="188">
        <v>18900</v>
      </c>
      <c r="H37" s="265">
        <f t="shared" si="2"/>
        <v>18900</v>
      </c>
    </row>
    <row r="38" spans="2:8" x14ac:dyDescent="0.2">
      <c r="B38" s="263" t="s">
        <v>59</v>
      </c>
      <c r="C38" s="292"/>
      <c r="D38" s="266" t="s">
        <v>986</v>
      </c>
      <c r="E38" s="46" t="s">
        <v>22</v>
      </c>
      <c r="F38" s="187">
        <v>1</v>
      </c>
      <c r="G38" s="188">
        <v>26000</v>
      </c>
      <c r="H38" s="265">
        <f t="shared" si="2"/>
        <v>26000</v>
      </c>
    </row>
    <row r="39" spans="2:8" ht="13.5" thickBot="1" x14ac:dyDescent="0.25">
      <c r="B39" s="263" t="s">
        <v>60</v>
      </c>
      <c r="C39" s="293"/>
      <c r="D39" s="269" t="s">
        <v>1032</v>
      </c>
      <c r="E39" s="270" t="s">
        <v>22</v>
      </c>
      <c r="F39" s="197">
        <v>1</v>
      </c>
      <c r="G39" s="55">
        <v>65000</v>
      </c>
      <c r="H39" s="271">
        <f t="shared" si="2"/>
        <v>65000</v>
      </c>
    </row>
    <row r="40" spans="2:8" ht="12.75" customHeight="1" thickBot="1" x14ac:dyDescent="0.25">
      <c r="B40" s="694" t="s">
        <v>1033</v>
      </c>
      <c r="C40" s="695"/>
      <c r="D40" s="696"/>
      <c r="E40" s="696"/>
      <c r="F40" s="696"/>
      <c r="G40" s="696"/>
      <c r="H40" s="697"/>
    </row>
    <row r="41" spans="2:8" x14ac:dyDescent="0.2">
      <c r="B41" s="263" t="s">
        <v>64</v>
      </c>
      <c r="C41" s="292"/>
      <c r="D41" s="266" t="s">
        <v>478</v>
      </c>
      <c r="E41" s="46" t="s">
        <v>8</v>
      </c>
      <c r="F41" s="187">
        <v>1</v>
      </c>
      <c r="G41" s="188">
        <v>47476</v>
      </c>
      <c r="H41" s="265">
        <f t="shared" ref="H41:H46" si="3">G41*F41</f>
        <v>47476</v>
      </c>
    </row>
    <row r="42" spans="2:8" x14ac:dyDescent="0.2">
      <c r="B42" s="263" t="s">
        <v>65</v>
      </c>
      <c r="C42" s="292"/>
      <c r="D42" s="266" t="s">
        <v>25</v>
      </c>
      <c r="E42" s="46" t="s">
        <v>8</v>
      </c>
      <c r="F42" s="187">
        <v>1</v>
      </c>
      <c r="G42" s="188">
        <v>25000</v>
      </c>
      <c r="H42" s="265">
        <f t="shared" si="3"/>
        <v>25000</v>
      </c>
    </row>
    <row r="43" spans="2:8" x14ac:dyDescent="0.2">
      <c r="B43" s="263" t="s">
        <v>66</v>
      </c>
      <c r="C43" s="292"/>
      <c r="D43" s="266" t="s">
        <v>633</v>
      </c>
      <c r="E43" s="46" t="s">
        <v>8</v>
      </c>
      <c r="F43" s="187">
        <v>15</v>
      </c>
      <c r="G43" s="188">
        <v>9900</v>
      </c>
      <c r="H43" s="265">
        <f t="shared" si="3"/>
        <v>148500</v>
      </c>
    </row>
    <row r="44" spans="2:8" x14ac:dyDescent="0.2">
      <c r="B44" s="263" t="s">
        <v>67</v>
      </c>
      <c r="C44" s="292"/>
      <c r="D44" s="266" t="s">
        <v>28</v>
      </c>
      <c r="E44" s="46" t="s">
        <v>8</v>
      </c>
      <c r="F44" s="187">
        <v>1</v>
      </c>
      <c r="G44" s="11">
        <v>38000</v>
      </c>
      <c r="H44" s="265">
        <f t="shared" si="3"/>
        <v>38000</v>
      </c>
    </row>
    <row r="45" spans="2:8" x14ac:dyDescent="0.2">
      <c r="B45" s="263" t="s">
        <v>68</v>
      </c>
      <c r="C45" s="292"/>
      <c r="D45" s="266" t="s">
        <v>634</v>
      </c>
      <c r="E45" s="46" t="s">
        <v>8</v>
      </c>
      <c r="F45" s="187">
        <v>30</v>
      </c>
      <c r="G45" s="11">
        <v>5900</v>
      </c>
      <c r="H45" s="265">
        <f t="shared" si="3"/>
        <v>177000</v>
      </c>
    </row>
    <row r="46" spans="2:8" ht="13.5" thickBot="1" x14ac:dyDescent="0.25">
      <c r="B46" s="263" t="s">
        <v>71</v>
      </c>
      <c r="C46" s="292"/>
      <c r="D46" s="266" t="s">
        <v>631</v>
      </c>
      <c r="E46" s="46" t="s">
        <v>8</v>
      </c>
      <c r="F46" s="187">
        <v>1</v>
      </c>
      <c r="G46" s="188">
        <v>97500</v>
      </c>
      <c r="H46" s="265">
        <f t="shared" si="3"/>
        <v>97500</v>
      </c>
    </row>
    <row r="47" spans="2:8" ht="15.75" customHeight="1" thickBot="1" x14ac:dyDescent="0.25">
      <c r="B47" s="698" t="s">
        <v>480</v>
      </c>
      <c r="C47" s="699"/>
      <c r="D47" s="700"/>
      <c r="E47" s="700"/>
      <c r="F47" s="700"/>
      <c r="G47" s="713">
        <f>SUM(H10:H46)</f>
        <v>4244664.21</v>
      </c>
      <c r="H47" s="714"/>
    </row>
    <row r="48" spans="2:8" x14ac:dyDescent="0.2">
      <c r="B48" s="536" t="s">
        <v>1367</v>
      </c>
      <c r="C48" s="536"/>
      <c r="D48" s="536"/>
      <c r="E48" s="536"/>
      <c r="F48" s="536"/>
      <c r="G48" s="536"/>
      <c r="H48" s="536"/>
    </row>
    <row r="52" spans="1:8" ht="15.75" x14ac:dyDescent="0.25">
      <c r="A52" s="692"/>
      <c r="B52" s="693"/>
      <c r="C52" s="693"/>
      <c r="D52" s="693"/>
      <c r="E52" s="693"/>
      <c r="F52" s="693"/>
      <c r="G52" s="693"/>
      <c r="H52" s="693"/>
    </row>
    <row r="53" spans="1:8" x14ac:dyDescent="0.2">
      <c r="D53" s="268"/>
      <c r="E53" s="216"/>
    </row>
  </sheetData>
  <mergeCells count="12">
    <mergeCell ref="B1:H1"/>
    <mergeCell ref="A52:H52"/>
    <mergeCell ref="B40:H40"/>
    <mergeCell ref="B47:F47"/>
    <mergeCell ref="B2:H2"/>
    <mergeCell ref="B4:H4"/>
    <mergeCell ref="B6:H6"/>
    <mergeCell ref="B19:H19"/>
    <mergeCell ref="B31:H31"/>
    <mergeCell ref="B9:H9"/>
    <mergeCell ref="G47:H47"/>
    <mergeCell ref="B48:H48"/>
  </mergeCells>
  <pageMargins left="1.3779527559055118" right="0" top="0.78740157480314965" bottom="0.78740157480314965" header="0.51181102362204722" footer="0.51181102362204722"/>
  <pageSetup paperSize="9" scale="83" fitToWidth="0" fitToHeight="0" orientation="portrait" r:id="rId1"/>
  <rowBreaks count="1" manualBreakCount="1">
    <brk id="4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86"/>
  <sheetViews>
    <sheetView view="pageBreakPreview" topLeftCell="A54" zoomScaleSheetLayoutView="100" workbookViewId="0">
      <selection activeCell="C67" sqref="C67"/>
    </sheetView>
  </sheetViews>
  <sheetFormatPr defaultColWidth="8.85546875" defaultRowHeight="12.75" x14ac:dyDescent="0.25"/>
  <cols>
    <col min="1" max="1" width="2.42578125" style="120" customWidth="1"/>
    <col min="2" max="2" width="5" style="120" customWidth="1"/>
    <col min="3" max="3" width="11.140625" style="160" customWidth="1"/>
    <col min="4" max="4" width="46.42578125" style="161" customWidth="1"/>
    <col min="5" max="5" width="4.140625" style="120" customWidth="1"/>
    <col min="6" max="6" width="4.7109375" style="120" customWidth="1"/>
    <col min="7" max="7" width="9.7109375" style="157" customWidth="1"/>
    <col min="8" max="8" width="10.140625" style="157" customWidth="1"/>
    <col min="9" max="241" width="8.85546875" style="120"/>
    <col min="242" max="242" width="5" style="120" customWidth="1"/>
    <col min="243" max="243" width="10.7109375" style="120" customWidth="1"/>
    <col min="244" max="244" width="40" style="120" customWidth="1"/>
    <col min="245" max="245" width="12" style="120" customWidth="1"/>
    <col min="246" max="247" width="10.28515625" style="120" customWidth="1"/>
    <col min="248" max="248" width="11.42578125" style="120" customWidth="1"/>
    <col min="249" max="250" width="0" style="120" hidden="1" customWidth="1"/>
    <col min="251" max="497" width="8.85546875" style="120"/>
    <col min="498" max="498" width="5" style="120" customWidth="1"/>
    <col min="499" max="499" width="10.7109375" style="120" customWidth="1"/>
    <col min="500" max="500" width="40" style="120" customWidth="1"/>
    <col min="501" max="501" width="12" style="120" customWidth="1"/>
    <col min="502" max="503" width="10.28515625" style="120" customWidth="1"/>
    <col min="504" max="504" width="11.42578125" style="120" customWidth="1"/>
    <col min="505" max="506" width="0" style="120" hidden="1" customWidth="1"/>
    <col min="507" max="753" width="8.85546875" style="120"/>
    <col min="754" max="754" width="5" style="120" customWidth="1"/>
    <col min="755" max="755" width="10.7109375" style="120" customWidth="1"/>
    <col min="756" max="756" width="40" style="120" customWidth="1"/>
    <col min="757" max="757" width="12" style="120" customWidth="1"/>
    <col min="758" max="759" width="10.28515625" style="120" customWidth="1"/>
    <col min="760" max="760" width="11.42578125" style="120" customWidth="1"/>
    <col min="761" max="762" width="0" style="120" hidden="1" customWidth="1"/>
    <col min="763" max="1009" width="8.85546875" style="120"/>
    <col min="1010" max="1010" width="5" style="120" customWidth="1"/>
    <col min="1011" max="1011" width="10.7109375" style="120" customWidth="1"/>
    <col min="1012" max="1012" width="40" style="120" customWidth="1"/>
    <col min="1013" max="1013" width="12" style="120" customWidth="1"/>
    <col min="1014" max="1015" width="10.28515625" style="120" customWidth="1"/>
    <col min="1016" max="1016" width="11.42578125" style="120" customWidth="1"/>
    <col min="1017" max="1018" width="0" style="120" hidden="1" customWidth="1"/>
    <col min="1019" max="1265" width="8.85546875" style="120"/>
    <col min="1266" max="1266" width="5" style="120" customWidth="1"/>
    <col min="1267" max="1267" width="10.7109375" style="120" customWidth="1"/>
    <col min="1268" max="1268" width="40" style="120" customWidth="1"/>
    <col min="1269" max="1269" width="12" style="120" customWidth="1"/>
    <col min="1270" max="1271" width="10.28515625" style="120" customWidth="1"/>
    <col min="1272" max="1272" width="11.42578125" style="120" customWidth="1"/>
    <col min="1273" max="1274" width="0" style="120" hidden="1" customWidth="1"/>
    <col min="1275" max="1521" width="8.85546875" style="120"/>
    <col min="1522" max="1522" width="5" style="120" customWidth="1"/>
    <col min="1523" max="1523" width="10.7109375" style="120" customWidth="1"/>
    <col min="1524" max="1524" width="40" style="120" customWidth="1"/>
    <col min="1525" max="1525" width="12" style="120" customWidth="1"/>
    <col min="1526" max="1527" width="10.28515625" style="120" customWidth="1"/>
    <col min="1528" max="1528" width="11.42578125" style="120" customWidth="1"/>
    <col min="1529" max="1530" width="0" style="120" hidden="1" customWidth="1"/>
    <col min="1531" max="1777" width="8.85546875" style="120"/>
    <col min="1778" max="1778" width="5" style="120" customWidth="1"/>
    <col min="1779" max="1779" width="10.7109375" style="120" customWidth="1"/>
    <col min="1780" max="1780" width="40" style="120" customWidth="1"/>
    <col min="1781" max="1781" width="12" style="120" customWidth="1"/>
    <col min="1782" max="1783" width="10.28515625" style="120" customWidth="1"/>
    <col min="1784" max="1784" width="11.42578125" style="120" customWidth="1"/>
    <col min="1785" max="1786" width="0" style="120" hidden="1" customWidth="1"/>
    <col min="1787" max="2033" width="8.85546875" style="120"/>
    <col min="2034" max="2034" width="5" style="120" customWidth="1"/>
    <col min="2035" max="2035" width="10.7109375" style="120" customWidth="1"/>
    <col min="2036" max="2036" width="40" style="120" customWidth="1"/>
    <col min="2037" max="2037" width="12" style="120" customWidth="1"/>
    <col min="2038" max="2039" width="10.28515625" style="120" customWidth="1"/>
    <col min="2040" max="2040" width="11.42578125" style="120" customWidth="1"/>
    <col min="2041" max="2042" width="0" style="120" hidden="1" customWidth="1"/>
    <col min="2043" max="2289" width="8.85546875" style="120"/>
    <col min="2290" max="2290" width="5" style="120" customWidth="1"/>
    <col min="2291" max="2291" width="10.7109375" style="120" customWidth="1"/>
    <col min="2292" max="2292" width="40" style="120" customWidth="1"/>
    <col min="2293" max="2293" width="12" style="120" customWidth="1"/>
    <col min="2294" max="2295" width="10.28515625" style="120" customWidth="1"/>
    <col min="2296" max="2296" width="11.42578125" style="120" customWidth="1"/>
    <col min="2297" max="2298" width="0" style="120" hidden="1" customWidth="1"/>
    <col min="2299" max="2545" width="8.85546875" style="120"/>
    <col min="2546" max="2546" width="5" style="120" customWidth="1"/>
    <col min="2547" max="2547" width="10.7109375" style="120" customWidth="1"/>
    <col min="2548" max="2548" width="40" style="120" customWidth="1"/>
    <col min="2549" max="2549" width="12" style="120" customWidth="1"/>
    <col min="2550" max="2551" width="10.28515625" style="120" customWidth="1"/>
    <col min="2552" max="2552" width="11.42578125" style="120" customWidth="1"/>
    <col min="2553" max="2554" width="0" style="120" hidden="1" customWidth="1"/>
    <col min="2555" max="2801" width="8.85546875" style="120"/>
    <col min="2802" max="2802" width="5" style="120" customWidth="1"/>
    <col min="2803" max="2803" width="10.7109375" style="120" customWidth="1"/>
    <col min="2804" max="2804" width="40" style="120" customWidth="1"/>
    <col min="2805" max="2805" width="12" style="120" customWidth="1"/>
    <col min="2806" max="2807" width="10.28515625" style="120" customWidth="1"/>
    <col min="2808" max="2808" width="11.42578125" style="120" customWidth="1"/>
    <col min="2809" max="2810" width="0" style="120" hidden="1" customWidth="1"/>
    <col min="2811" max="3057" width="8.85546875" style="120"/>
    <col min="3058" max="3058" width="5" style="120" customWidth="1"/>
    <col min="3059" max="3059" width="10.7109375" style="120" customWidth="1"/>
    <col min="3060" max="3060" width="40" style="120" customWidth="1"/>
    <col min="3061" max="3061" width="12" style="120" customWidth="1"/>
    <col min="3062" max="3063" width="10.28515625" style="120" customWidth="1"/>
    <col min="3064" max="3064" width="11.42578125" style="120" customWidth="1"/>
    <col min="3065" max="3066" width="0" style="120" hidden="1" customWidth="1"/>
    <col min="3067" max="3313" width="8.85546875" style="120"/>
    <col min="3314" max="3314" width="5" style="120" customWidth="1"/>
    <col min="3315" max="3315" width="10.7109375" style="120" customWidth="1"/>
    <col min="3316" max="3316" width="40" style="120" customWidth="1"/>
    <col min="3317" max="3317" width="12" style="120" customWidth="1"/>
    <col min="3318" max="3319" width="10.28515625" style="120" customWidth="1"/>
    <col min="3320" max="3320" width="11.42578125" style="120" customWidth="1"/>
    <col min="3321" max="3322" width="0" style="120" hidden="1" customWidth="1"/>
    <col min="3323" max="3569" width="8.85546875" style="120"/>
    <col min="3570" max="3570" width="5" style="120" customWidth="1"/>
    <col min="3571" max="3571" width="10.7109375" style="120" customWidth="1"/>
    <col min="3572" max="3572" width="40" style="120" customWidth="1"/>
    <col min="3573" max="3573" width="12" style="120" customWidth="1"/>
    <col min="3574" max="3575" width="10.28515625" style="120" customWidth="1"/>
    <col min="3576" max="3576" width="11.42578125" style="120" customWidth="1"/>
    <col min="3577" max="3578" width="0" style="120" hidden="1" customWidth="1"/>
    <col min="3579" max="3825" width="8.85546875" style="120"/>
    <col min="3826" max="3826" width="5" style="120" customWidth="1"/>
    <col min="3827" max="3827" width="10.7109375" style="120" customWidth="1"/>
    <col min="3828" max="3828" width="40" style="120" customWidth="1"/>
    <col min="3829" max="3829" width="12" style="120" customWidth="1"/>
    <col min="3830" max="3831" width="10.28515625" style="120" customWidth="1"/>
    <col min="3832" max="3832" width="11.42578125" style="120" customWidth="1"/>
    <col min="3833" max="3834" width="0" style="120" hidden="1" customWidth="1"/>
    <col min="3835" max="4081" width="8.85546875" style="120"/>
    <col min="4082" max="4082" width="5" style="120" customWidth="1"/>
    <col min="4083" max="4083" width="10.7109375" style="120" customWidth="1"/>
    <col min="4084" max="4084" width="40" style="120" customWidth="1"/>
    <col min="4085" max="4085" width="12" style="120" customWidth="1"/>
    <col min="4086" max="4087" width="10.28515625" style="120" customWidth="1"/>
    <col min="4088" max="4088" width="11.42578125" style="120" customWidth="1"/>
    <col min="4089" max="4090" width="0" style="120" hidden="1" customWidth="1"/>
    <col min="4091" max="4337" width="8.85546875" style="120"/>
    <col min="4338" max="4338" width="5" style="120" customWidth="1"/>
    <col min="4339" max="4339" width="10.7109375" style="120" customWidth="1"/>
    <col min="4340" max="4340" width="40" style="120" customWidth="1"/>
    <col min="4341" max="4341" width="12" style="120" customWidth="1"/>
    <col min="4342" max="4343" width="10.28515625" style="120" customWidth="1"/>
    <col min="4344" max="4344" width="11.42578125" style="120" customWidth="1"/>
    <col min="4345" max="4346" width="0" style="120" hidden="1" customWidth="1"/>
    <col min="4347" max="4593" width="8.85546875" style="120"/>
    <col min="4594" max="4594" width="5" style="120" customWidth="1"/>
    <col min="4595" max="4595" width="10.7109375" style="120" customWidth="1"/>
    <col min="4596" max="4596" width="40" style="120" customWidth="1"/>
    <col min="4597" max="4597" width="12" style="120" customWidth="1"/>
    <col min="4598" max="4599" width="10.28515625" style="120" customWidth="1"/>
    <col min="4600" max="4600" width="11.42578125" style="120" customWidth="1"/>
    <col min="4601" max="4602" width="0" style="120" hidden="1" customWidth="1"/>
    <col min="4603" max="4849" width="8.85546875" style="120"/>
    <col min="4850" max="4850" width="5" style="120" customWidth="1"/>
    <col min="4851" max="4851" width="10.7109375" style="120" customWidth="1"/>
    <col min="4852" max="4852" width="40" style="120" customWidth="1"/>
    <col min="4853" max="4853" width="12" style="120" customWidth="1"/>
    <col min="4854" max="4855" width="10.28515625" style="120" customWidth="1"/>
    <col min="4856" max="4856" width="11.42578125" style="120" customWidth="1"/>
    <col min="4857" max="4858" width="0" style="120" hidden="1" customWidth="1"/>
    <col min="4859" max="5105" width="8.85546875" style="120"/>
    <col min="5106" max="5106" width="5" style="120" customWidth="1"/>
    <col min="5107" max="5107" width="10.7109375" style="120" customWidth="1"/>
    <col min="5108" max="5108" width="40" style="120" customWidth="1"/>
    <col min="5109" max="5109" width="12" style="120" customWidth="1"/>
    <col min="5110" max="5111" width="10.28515625" style="120" customWidth="1"/>
    <col min="5112" max="5112" width="11.42578125" style="120" customWidth="1"/>
    <col min="5113" max="5114" width="0" style="120" hidden="1" customWidth="1"/>
    <col min="5115" max="5361" width="8.85546875" style="120"/>
    <col min="5362" max="5362" width="5" style="120" customWidth="1"/>
    <col min="5363" max="5363" width="10.7109375" style="120" customWidth="1"/>
    <col min="5364" max="5364" width="40" style="120" customWidth="1"/>
    <col min="5365" max="5365" width="12" style="120" customWidth="1"/>
    <col min="5366" max="5367" width="10.28515625" style="120" customWidth="1"/>
    <col min="5368" max="5368" width="11.42578125" style="120" customWidth="1"/>
    <col min="5369" max="5370" width="0" style="120" hidden="1" customWidth="1"/>
    <col min="5371" max="5617" width="8.85546875" style="120"/>
    <col min="5618" max="5618" width="5" style="120" customWidth="1"/>
    <col min="5619" max="5619" width="10.7109375" style="120" customWidth="1"/>
    <col min="5620" max="5620" width="40" style="120" customWidth="1"/>
    <col min="5621" max="5621" width="12" style="120" customWidth="1"/>
    <col min="5622" max="5623" width="10.28515625" style="120" customWidth="1"/>
    <col min="5624" max="5624" width="11.42578125" style="120" customWidth="1"/>
    <col min="5625" max="5626" width="0" style="120" hidden="1" customWidth="1"/>
    <col min="5627" max="5873" width="8.85546875" style="120"/>
    <col min="5874" max="5874" width="5" style="120" customWidth="1"/>
    <col min="5875" max="5875" width="10.7109375" style="120" customWidth="1"/>
    <col min="5876" max="5876" width="40" style="120" customWidth="1"/>
    <col min="5877" max="5877" width="12" style="120" customWidth="1"/>
    <col min="5878" max="5879" width="10.28515625" style="120" customWidth="1"/>
    <col min="5880" max="5880" width="11.42578125" style="120" customWidth="1"/>
    <col min="5881" max="5882" width="0" style="120" hidden="1" customWidth="1"/>
    <col min="5883" max="6129" width="8.85546875" style="120"/>
    <col min="6130" max="6130" width="5" style="120" customWidth="1"/>
    <col min="6131" max="6131" width="10.7109375" style="120" customWidth="1"/>
    <col min="6132" max="6132" width="40" style="120" customWidth="1"/>
    <col min="6133" max="6133" width="12" style="120" customWidth="1"/>
    <col min="6134" max="6135" width="10.28515625" style="120" customWidth="1"/>
    <col min="6136" max="6136" width="11.42578125" style="120" customWidth="1"/>
    <col min="6137" max="6138" width="0" style="120" hidden="1" customWidth="1"/>
    <col min="6139" max="6385" width="8.85546875" style="120"/>
    <col min="6386" max="6386" width="5" style="120" customWidth="1"/>
    <col min="6387" max="6387" width="10.7109375" style="120" customWidth="1"/>
    <col min="6388" max="6388" width="40" style="120" customWidth="1"/>
    <col min="6389" max="6389" width="12" style="120" customWidth="1"/>
    <col min="6390" max="6391" width="10.28515625" style="120" customWidth="1"/>
    <col min="6392" max="6392" width="11.42578125" style="120" customWidth="1"/>
    <col min="6393" max="6394" width="0" style="120" hidden="1" customWidth="1"/>
    <col min="6395" max="6641" width="8.85546875" style="120"/>
    <col min="6642" max="6642" width="5" style="120" customWidth="1"/>
    <col min="6643" max="6643" width="10.7109375" style="120" customWidth="1"/>
    <col min="6644" max="6644" width="40" style="120" customWidth="1"/>
    <col min="6645" max="6645" width="12" style="120" customWidth="1"/>
    <col min="6646" max="6647" width="10.28515625" style="120" customWidth="1"/>
    <col min="6648" max="6648" width="11.42578125" style="120" customWidth="1"/>
    <col min="6649" max="6650" width="0" style="120" hidden="1" customWidth="1"/>
    <col min="6651" max="6897" width="8.85546875" style="120"/>
    <col min="6898" max="6898" width="5" style="120" customWidth="1"/>
    <col min="6899" max="6899" width="10.7109375" style="120" customWidth="1"/>
    <col min="6900" max="6900" width="40" style="120" customWidth="1"/>
    <col min="6901" max="6901" width="12" style="120" customWidth="1"/>
    <col min="6902" max="6903" width="10.28515625" style="120" customWidth="1"/>
    <col min="6904" max="6904" width="11.42578125" style="120" customWidth="1"/>
    <col min="6905" max="6906" width="0" style="120" hidden="1" customWidth="1"/>
    <col min="6907" max="7153" width="8.85546875" style="120"/>
    <col min="7154" max="7154" width="5" style="120" customWidth="1"/>
    <col min="7155" max="7155" width="10.7109375" style="120" customWidth="1"/>
    <col min="7156" max="7156" width="40" style="120" customWidth="1"/>
    <col min="7157" max="7157" width="12" style="120" customWidth="1"/>
    <col min="7158" max="7159" width="10.28515625" style="120" customWidth="1"/>
    <col min="7160" max="7160" width="11.42578125" style="120" customWidth="1"/>
    <col min="7161" max="7162" width="0" style="120" hidden="1" customWidth="1"/>
    <col min="7163" max="7409" width="8.85546875" style="120"/>
    <col min="7410" max="7410" width="5" style="120" customWidth="1"/>
    <col min="7411" max="7411" width="10.7109375" style="120" customWidth="1"/>
    <col min="7412" max="7412" width="40" style="120" customWidth="1"/>
    <col min="7413" max="7413" width="12" style="120" customWidth="1"/>
    <col min="7414" max="7415" width="10.28515625" style="120" customWidth="1"/>
    <col min="7416" max="7416" width="11.42578125" style="120" customWidth="1"/>
    <col min="7417" max="7418" width="0" style="120" hidden="1" customWidth="1"/>
    <col min="7419" max="7665" width="8.85546875" style="120"/>
    <col min="7666" max="7666" width="5" style="120" customWidth="1"/>
    <col min="7667" max="7667" width="10.7109375" style="120" customWidth="1"/>
    <col min="7668" max="7668" width="40" style="120" customWidth="1"/>
    <col min="7669" max="7669" width="12" style="120" customWidth="1"/>
    <col min="7670" max="7671" width="10.28515625" style="120" customWidth="1"/>
    <col min="7672" max="7672" width="11.42578125" style="120" customWidth="1"/>
    <col min="7673" max="7674" width="0" style="120" hidden="1" customWidth="1"/>
    <col min="7675" max="7921" width="8.85546875" style="120"/>
    <col min="7922" max="7922" width="5" style="120" customWidth="1"/>
    <col min="7923" max="7923" width="10.7109375" style="120" customWidth="1"/>
    <col min="7924" max="7924" width="40" style="120" customWidth="1"/>
    <col min="7925" max="7925" width="12" style="120" customWidth="1"/>
    <col min="7926" max="7927" width="10.28515625" style="120" customWidth="1"/>
    <col min="7928" max="7928" width="11.42578125" style="120" customWidth="1"/>
    <col min="7929" max="7930" width="0" style="120" hidden="1" customWidth="1"/>
    <col min="7931" max="8177" width="8.85546875" style="120"/>
    <col min="8178" max="8178" width="5" style="120" customWidth="1"/>
    <col min="8179" max="8179" width="10.7109375" style="120" customWidth="1"/>
    <col min="8180" max="8180" width="40" style="120" customWidth="1"/>
    <col min="8181" max="8181" width="12" style="120" customWidth="1"/>
    <col min="8182" max="8183" width="10.28515625" style="120" customWidth="1"/>
    <col min="8184" max="8184" width="11.42578125" style="120" customWidth="1"/>
    <col min="8185" max="8186" width="0" style="120" hidden="1" customWidth="1"/>
    <col min="8187" max="8433" width="8.85546875" style="120"/>
    <col min="8434" max="8434" width="5" style="120" customWidth="1"/>
    <col min="8435" max="8435" width="10.7109375" style="120" customWidth="1"/>
    <col min="8436" max="8436" width="40" style="120" customWidth="1"/>
    <col min="8437" max="8437" width="12" style="120" customWidth="1"/>
    <col min="8438" max="8439" width="10.28515625" style="120" customWidth="1"/>
    <col min="8440" max="8440" width="11.42578125" style="120" customWidth="1"/>
    <col min="8441" max="8442" width="0" style="120" hidden="1" customWidth="1"/>
    <col min="8443" max="8689" width="8.85546875" style="120"/>
    <col min="8690" max="8690" width="5" style="120" customWidth="1"/>
    <col min="8691" max="8691" width="10.7109375" style="120" customWidth="1"/>
    <col min="8692" max="8692" width="40" style="120" customWidth="1"/>
    <col min="8693" max="8693" width="12" style="120" customWidth="1"/>
    <col min="8694" max="8695" width="10.28515625" style="120" customWidth="1"/>
    <col min="8696" max="8696" width="11.42578125" style="120" customWidth="1"/>
    <col min="8697" max="8698" width="0" style="120" hidden="1" customWidth="1"/>
    <col min="8699" max="8945" width="8.85546875" style="120"/>
    <col min="8946" max="8946" width="5" style="120" customWidth="1"/>
    <col min="8947" max="8947" width="10.7109375" style="120" customWidth="1"/>
    <col min="8948" max="8948" width="40" style="120" customWidth="1"/>
    <col min="8949" max="8949" width="12" style="120" customWidth="1"/>
    <col min="8950" max="8951" width="10.28515625" style="120" customWidth="1"/>
    <col min="8952" max="8952" width="11.42578125" style="120" customWidth="1"/>
    <col min="8953" max="8954" width="0" style="120" hidden="1" customWidth="1"/>
    <col min="8955" max="9201" width="8.85546875" style="120"/>
    <col min="9202" max="9202" width="5" style="120" customWidth="1"/>
    <col min="9203" max="9203" width="10.7109375" style="120" customWidth="1"/>
    <col min="9204" max="9204" width="40" style="120" customWidth="1"/>
    <col min="9205" max="9205" width="12" style="120" customWidth="1"/>
    <col min="9206" max="9207" width="10.28515625" style="120" customWidth="1"/>
    <col min="9208" max="9208" width="11.42578125" style="120" customWidth="1"/>
    <col min="9209" max="9210" width="0" style="120" hidden="1" customWidth="1"/>
    <col min="9211" max="9457" width="8.85546875" style="120"/>
    <col min="9458" max="9458" width="5" style="120" customWidth="1"/>
    <col min="9459" max="9459" width="10.7109375" style="120" customWidth="1"/>
    <col min="9460" max="9460" width="40" style="120" customWidth="1"/>
    <col min="9461" max="9461" width="12" style="120" customWidth="1"/>
    <col min="9462" max="9463" width="10.28515625" style="120" customWidth="1"/>
    <col min="9464" max="9464" width="11.42578125" style="120" customWidth="1"/>
    <col min="9465" max="9466" width="0" style="120" hidden="1" customWidth="1"/>
    <col min="9467" max="9713" width="8.85546875" style="120"/>
    <col min="9714" max="9714" width="5" style="120" customWidth="1"/>
    <col min="9715" max="9715" width="10.7109375" style="120" customWidth="1"/>
    <col min="9716" max="9716" width="40" style="120" customWidth="1"/>
    <col min="9717" max="9717" width="12" style="120" customWidth="1"/>
    <col min="9718" max="9719" width="10.28515625" style="120" customWidth="1"/>
    <col min="9720" max="9720" width="11.42578125" style="120" customWidth="1"/>
    <col min="9721" max="9722" width="0" style="120" hidden="1" customWidth="1"/>
    <col min="9723" max="9969" width="8.85546875" style="120"/>
    <col min="9970" max="9970" width="5" style="120" customWidth="1"/>
    <col min="9971" max="9971" width="10.7109375" style="120" customWidth="1"/>
    <col min="9972" max="9972" width="40" style="120" customWidth="1"/>
    <col min="9973" max="9973" width="12" style="120" customWidth="1"/>
    <col min="9974" max="9975" width="10.28515625" style="120" customWidth="1"/>
    <col min="9976" max="9976" width="11.42578125" style="120" customWidth="1"/>
    <col min="9977" max="9978" width="0" style="120" hidden="1" customWidth="1"/>
    <col min="9979" max="10225" width="8.85546875" style="120"/>
    <col min="10226" max="10226" width="5" style="120" customWidth="1"/>
    <col min="10227" max="10227" width="10.7109375" style="120" customWidth="1"/>
    <col min="10228" max="10228" width="40" style="120" customWidth="1"/>
    <col min="10229" max="10229" width="12" style="120" customWidth="1"/>
    <col min="10230" max="10231" width="10.28515625" style="120" customWidth="1"/>
    <col min="10232" max="10232" width="11.42578125" style="120" customWidth="1"/>
    <col min="10233" max="10234" width="0" style="120" hidden="1" customWidth="1"/>
    <col min="10235" max="10481" width="8.85546875" style="120"/>
    <col min="10482" max="10482" width="5" style="120" customWidth="1"/>
    <col min="10483" max="10483" width="10.7109375" style="120" customWidth="1"/>
    <col min="10484" max="10484" width="40" style="120" customWidth="1"/>
    <col min="10485" max="10485" width="12" style="120" customWidth="1"/>
    <col min="10486" max="10487" width="10.28515625" style="120" customWidth="1"/>
    <col min="10488" max="10488" width="11.42578125" style="120" customWidth="1"/>
    <col min="10489" max="10490" width="0" style="120" hidden="1" customWidth="1"/>
    <col min="10491" max="10737" width="8.85546875" style="120"/>
    <col min="10738" max="10738" width="5" style="120" customWidth="1"/>
    <col min="10739" max="10739" width="10.7109375" style="120" customWidth="1"/>
    <col min="10740" max="10740" width="40" style="120" customWidth="1"/>
    <col min="10741" max="10741" width="12" style="120" customWidth="1"/>
    <col min="10742" max="10743" width="10.28515625" style="120" customWidth="1"/>
    <col min="10744" max="10744" width="11.42578125" style="120" customWidth="1"/>
    <col min="10745" max="10746" width="0" style="120" hidden="1" customWidth="1"/>
    <col min="10747" max="10993" width="8.85546875" style="120"/>
    <col min="10994" max="10994" width="5" style="120" customWidth="1"/>
    <col min="10995" max="10995" width="10.7109375" style="120" customWidth="1"/>
    <col min="10996" max="10996" width="40" style="120" customWidth="1"/>
    <col min="10997" max="10997" width="12" style="120" customWidth="1"/>
    <col min="10998" max="10999" width="10.28515625" style="120" customWidth="1"/>
    <col min="11000" max="11000" width="11.42578125" style="120" customWidth="1"/>
    <col min="11001" max="11002" width="0" style="120" hidden="1" customWidth="1"/>
    <col min="11003" max="11249" width="8.85546875" style="120"/>
    <col min="11250" max="11250" width="5" style="120" customWidth="1"/>
    <col min="11251" max="11251" width="10.7109375" style="120" customWidth="1"/>
    <col min="11252" max="11252" width="40" style="120" customWidth="1"/>
    <col min="11253" max="11253" width="12" style="120" customWidth="1"/>
    <col min="11254" max="11255" width="10.28515625" style="120" customWidth="1"/>
    <col min="11256" max="11256" width="11.42578125" style="120" customWidth="1"/>
    <col min="11257" max="11258" width="0" style="120" hidden="1" customWidth="1"/>
    <col min="11259" max="11505" width="8.85546875" style="120"/>
    <col min="11506" max="11506" width="5" style="120" customWidth="1"/>
    <col min="11507" max="11507" width="10.7109375" style="120" customWidth="1"/>
    <col min="11508" max="11508" width="40" style="120" customWidth="1"/>
    <col min="11509" max="11509" width="12" style="120" customWidth="1"/>
    <col min="11510" max="11511" width="10.28515625" style="120" customWidth="1"/>
    <col min="11512" max="11512" width="11.42578125" style="120" customWidth="1"/>
    <col min="11513" max="11514" width="0" style="120" hidden="1" customWidth="1"/>
    <col min="11515" max="11761" width="8.85546875" style="120"/>
    <col min="11762" max="11762" width="5" style="120" customWidth="1"/>
    <col min="11763" max="11763" width="10.7109375" style="120" customWidth="1"/>
    <col min="11764" max="11764" width="40" style="120" customWidth="1"/>
    <col min="11765" max="11765" width="12" style="120" customWidth="1"/>
    <col min="11766" max="11767" width="10.28515625" style="120" customWidth="1"/>
    <col min="11768" max="11768" width="11.42578125" style="120" customWidth="1"/>
    <col min="11769" max="11770" width="0" style="120" hidden="1" customWidth="1"/>
    <col min="11771" max="12017" width="8.85546875" style="120"/>
    <col min="12018" max="12018" width="5" style="120" customWidth="1"/>
    <col min="12019" max="12019" width="10.7109375" style="120" customWidth="1"/>
    <col min="12020" max="12020" width="40" style="120" customWidth="1"/>
    <col min="12021" max="12021" width="12" style="120" customWidth="1"/>
    <col min="12022" max="12023" width="10.28515625" style="120" customWidth="1"/>
    <col min="12024" max="12024" width="11.42578125" style="120" customWidth="1"/>
    <col min="12025" max="12026" width="0" style="120" hidden="1" customWidth="1"/>
    <col min="12027" max="12273" width="8.85546875" style="120"/>
    <col min="12274" max="12274" width="5" style="120" customWidth="1"/>
    <col min="12275" max="12275" width="10.7109375" style="120" customWidth="1"/>
    <col min="12276" max="12276" width="40" style="120" customWidth="1"/>
    <col min="12277" max="12277" width="12" style="120" customWidth="1"/>
    <col min="12278" max="12279" width="10.28515625" style="120" customWidth="1"/>
    <col min="12280" max="12280" width="11.42578125" style="120" customWidth="1"/>
    <col min="12281" max="12282" width="0" style="120" hidden="1" customWidth="1"/>
    <col min="12283" max="12529" width="8.85546875" style="120"/>
    <col min="12530" max="12530" width="5" style="120" customWidth="1"/>
    <col min="12531" max="12531" width="10.7109375" style="120" customWidth="1"/>
    <col min="12532" max="12532" width="40" style="120" customWidth="1"/>
    <col min="12533" max="12533" width="12" style="120" customWidth="1"/>
    <col min="12534" max="12535" width="10.28515625" style="120" customWidth="1"/>
    <col min="12536" max="12536" width="11.42578125" style="120" customWidth="1"/>
    <col min="12537" max="12538" width="0" style="120" hidden="1" customWidth="1"/>
    <col min="12539" max="12785" width="8.85546875" style="120"/>
    <col min="12786" max="12786" width="5" style="120" customWidth="1"/>
    <col min="12787" max="12787" width="10.7109375" style="120" customWidth="1"/>
    <col min="12788" max="12788" width="40" style="120" customWidth="1"/>
    <col min="12789" max="12789" width="12" style="120" customWidth="1"/>
    <col min="12790" max="12791" width="10.28515625" style="120" customWidth="1"/>
    <col min="12792" max="12792" width="11.42578125" style="120" customWidth="1"/>
    <col min="12793" max="12794" width="0" style="120" hidden="1" customWidth="1"/>
    <col min="12795" max="13041" width="8.85546875" style="120"/>
    <col min="13042" max="13042" width="5" style="120" customWidth="1"/>
    <col min="13043" max="13043" width="10.7109375" style="120" customWidth="1"/>
    <col min="13044" max="13044" width="40" style="120" customWidth="1"/>
    <col min="13045" max="13045" width="12" style="120" customWidth="1"/>
    <col min="13046" max="13047" width="10.28515625" style="120" customWidth="1"/>
    <col min="13048" max="13048" width="11.42578125" style="120" customWidth="1"/>
    <col min="13049" max="13050" width="0" style="120" hidden="1" customWidth="1"/>
    <col min="13051" max="13297" width="8.85546875" style="120"/>
    <col min="13298" max="13298" width="5" style="120" customWidth="1"/>
    <col min="13299" max="13299" width="10.7109375" style="120" customWidth="1"/>
    <col min="13300" max="13300" width="40" style="120" customWidth="1"/>
    <col min="13301" max="13301" width="12" style="120" customWidth="1"/>
    <col min="13302" max="13303" width="10.28515625" style="120" customWidth="1"/>
    <col min="13304" max="13304" width="11.42578125" style="120" customWidth="1"/>
    <col min="13305" max="13306" width="0" style="120" hidden="1" customWidth="1"/>
    <col min="13307" max="13553" width="8.85546875" style="120"/>
    <col min="13554" max="13554" width="5" style="120" customWidth="1"/>
    <col min="13555" max="13555" width="10.7109375" style="120" customWidth="1"/>
    <col min="13556" max="13556" width="40" style="120" customWidth="1"/>
    <col min="13557" max="13557" width="12" style="120" customWidth="1"/>
    <col min="13558" max="13559" width="10.28515625" style="120" customWidth="1"/>
    <col min="13560" max="13560" width="11.42578125" style="120" customWidth="1"/>
    <col min="13561" max="13562" width="0" style="120" hidden="1" customWidth="1"/>
    <col min="13563" max="13809" width="8.85546875" style="120"/>
    <col min="13810" max="13810" width="5" style="120" customWidth="1"/>
    <col min="13811" max="13811" width="10.7109375" style="120" customWidth="1"/>
    <col min="13812" max="13812" width="40" style="120" customWidth="1"/>
    <col min="13813" max="13813" width="12" style="120" customWidth="1"/>
    <col min="13814" max="13815" width="10.28515625" style="120" customWidth="1"/>
    <col min="13816" max="13816" width="11.42578125" style="120" customWidth="1"/>
    <col min="13817" max="13818" width="0" style="120" hidden="1" customWidth="1"/>
    <col min="13819" max="14065" width="8.85546875" style="120"/>
    <col min="14066" max="14066" width="5" style="120" customWidth="1"/>
    <col min="14067" max="14067" width="10.7109375" style="120" customWidth="1"/>
    <col min="14068" max="14068" width="40" style="120" customWidth="1"/>
    <col min="14069" max="14069" width="12" style="120" customWidth="1"/>
    <col min="14070" max="14071" width="10.28515625" style="120" customWidth="1"/>
    <col min="14072" max="14072" width="11.42578125" style="120" customWidth="1"/>
    <col min="14073" max="14074" width="0" style="120" hidden="1" customWidth="1"/>
    <col min="14075" max="14321" width="8.85546875" style="120"/>
    <col min="14322" max="14322" width="5" style="120" customWidth="1"/>
    <col min="14323" max="14323" width="10.7109375" style="120" customWidth="1"/>
    <col min="14324" max="14324" width="40" style="120" customWidth="1"/>
    <col min="14325" max="14325" width="12" style="120" customWidth="1"/>
    <col min="14326" max="14327" width="10.28515625" style="120" customWidth="1"/>
    <col min="14328" max="14328" width="11.42578125" style="120" customWidth="1"/>
    <col min="14329" max="14330" width="0" style="120" hidden="1" customWidth="1"/>
    <col min="14331" max="14577" width="8.85546875" style="120"/>
    <col min="14578" max="14578" width="5" style="120" customWidth="1"/>
    <col min="14579" max="14579" width="10.7109375" style="120" customWidth="1"/>
    <col min="14580" max="14580" width="40" style="120" customWidth="1"/>
    <col min="14581" max="14581" width="12" style="120" customWidth="1"/>
    <col min="14582" max="14583" width="10.28515625" style="120" customWidth="1"/>
    <col min="14584" max="14584" width="11.42578125" style="120" customWidth="1"/>
    <col min="14585" max="14586" width="0" style="120" hidden="1" customWidth="1"/>
    <col min="14587" max="14833" width="8.85546875" style="120"/>
    <col min="14834" max="14834" width="5" style="120" customWidth="1"/>
    <col min="14835" max="14835" width="10.7109375" style="120" customWidth="1"/>
    <col min="14836" max="14836" width="40" style="120" customWidth="1"/>
    <col min="14837" max="14837" width="12" style="120" customWidth="1"/>
    <col min="14838" max="14839" width="10.28515625" style="120" customWidth="1"/>
    <col min="14840" max="14840" width="11.42578125" style="120" customWidth="1"/>
    <col min="14841" max="14842" width="0" style="120" hidden="1" customWidth="1"/>
    <col min="14843" max="15089" width="8.85546875" style="120"/>
    <col min="15090" max="15090" width="5" style="120" customWidth="1"/>
    <col min="15091" max="15091" width="10.7109375" style="120" customWidth="1"/>
    <col min="15092" max="15092" width="40" style="120" customWidth="1"/>
    <col min="15093" max="15093" width="12" style="120" customWidth="1"/>
    <col min="15094" max="15095" width="10.28515625" style="120" customWidth="1"/>
    <col min="15096" max="15096" width="11.42578125" style="120" customWidth="1"/>
    <col min="15097" max="15098" width="0" style="120" hidden="1" customWidth="1"/>
    <col min="15099" max="15345" width="8.85546875" style="120"/>
    <col min="15346" max="15346" width="5" style="120" customWidth="1"/>
    <col min="15347" max="15347" width="10.7109375" style="120" customWidth="1"/>
    <col min="15348" max="15348" width="40" style="120" customWidth="1"/>
    <col min="15349" max="15349" width="12" style="120" customWidth="1"/>
    <col min="15350" max="15351" width="10.28515625" style="120" customWidth="1"/>
    <col min="15352" max="15352" width="11.42578125" style="120" customWidth="1"/>
    <col min="15353" max="15354" width="0" style="120" hidden="1" customWidth="1"/>
    <col min="15355" max="15601" width="8.85546875" style="120"/>
    <col min="15602" max="15602" width="5" style="120" customWidth="1"/>
    <col min="15603" max="15603" width="10.7109375" style="120" customWidth="1"/>
    <col min="15604" max="15604" width="40" style="120" customWidth="1"/>
    <col min="15605" max="15605" width="12" style="120" customWidth="1"/>
    <col min="15606" max="15607" width="10.28515625" style="120" customWidth="1"/>
    <col min="15608" max="15608" width="11.42578125" style="120" customWidth="1"/>
    <col min="15609" max="15610" width="0" style="120" hidden="1" customWidth="1"/>
    <col min="15611" max="15857" width="8.85546875" style="120"/>
    <col min="15858" max="15858" width="5" style="120" customWidth="1"/>
    <col min="15859" max="15859" width="10.7109375" style="120" customWidth="1"/>
    <col min="15860" max="15860" width="40" style="120" customWidth="1"/>
    <col min="15861" max="15861" width="12" style="120" customWidth="1"/>
    <col min="15862" max="15863" width="10.28515625" style="120" customWidth="1"/>
    <col min="15864" max="15864" width="11.42578125" style="120" customWidth="1"/>
    <col min="15865" max="15866" width="0" style="120" hidden="1" customWidth="1"/>
    <col min="15867" max="16113" width="8.85546875" style="120"/>
    <col min="16114" max="16114" width="5" style="120" customWidth="1"/>
    <col min="16115" max="16115" width="10.7109375" style="120" customWidth="1"/>
    <col min="16116" max="16116" width="40" style="120" customWidth="1"/>
    <col min="16117" max="16117" width="12" style="120" customWidth="1"/>
    <col min="16118" max="16119" width="10.28515625" style="120" customWidth="1"/>
    <col min="16120" max="16120" width="11.42578125" style="120" customWidth="1"/>
    <col min="16121" max="16122" width="0" style="120" hidden="1" customWidth="1"/>
    <col min="16123" max="16384" width="8.85546875" style="120"/>
  </cols>
  <sheetData>
    <row r="1" spans="2:8" ht="13.5" thickBot="1" x14ac:dyDescent="0.3">
      <c r="B1" s="536" t="s">
        <v>1367</v>
      </c>
      <c r="C1" s="536"/>
      <c r="D1" s="536"/>
      <c r="E1" s="536"/>
      <c r="F1" s="536"/>
      <c r="G1" s="536"/>
      <c r="H1" s="536"/>
    </row>
    <row r="2" spans="2:8" ht="65.25" customHeight="1" thickBot="1" x14ac:dyDescent="0.3">
      <c r="B2" s="719" t="s">
        <v>1177</v>
      </c>
      <c r="C2" s="720"/>
      <c r="D2" s="720"/>
      <c r="E2" s="720"/>
      <c r="F2" s="720"/>
      <c r="G2" s="720"/>
      <c r="H2" s="721"/>
    </row>
    <row r="3" spans="2:8" ht="12.75" customHeight="1" thickBot="1" x14ac:dyDescent="0.3">
      <c r="B3" s="121"/>
      <c r="C3" s="154"/>
      <c r="D3" s="121"/>
      <c r="E3" s="121"/>
      <c r="F3" s="121"/>
      <c r="G3" s="45"/>
    </row>
    <row r="4" spans="2:8" ht="26.25" customHeight="1" thickBot="1" x14ac:dyDescent="0.3">
      <c r="B4" s="722" t="s">
        <v>1171</v>
      </c>
      <c r="C4" s="723"/>
      <c r="D4" s="723"/>
      <c r="E4" s="723"/>
      <c r="F4" s="723"/>
      <c r="G4" s="723"/>
      <c r="H4" s="721"/>
    </row>
    <row r="5" spans="2:8" ht="12.75" customHeight="1" x14ac:dyDescent="0.25">
      <c r="B5" s="122"/>
      <c r="C5" s="155"/>
      <c r="D5" s="123"/>
      <c r="E5" s="123"/>
      <c r="F5" s="123"/>
      <c r="G5" s="155"/>
    </row>
    <row r="6" spans="2:8" ht="18.75" customHeight="1" x14ac:dyDescent="0.25">
      <c r="B6" s="597" t="s">
        <v>779</v>
      </c>
      <c r="C6" s="597"/>
      <c r="D6" s="597"/>
      <c r="E6" s="597"/>
      <c r="F6" s="597"/>
      <c r="G6" s="597"/>
      <c r="H6" s="597"/>
    </row>
    <row r="7" spans="2:8" ht="12.75" customHeight="1" thickBot="1" x14ac:dyDescent="0.3">
      <c r="B7" s="122"/>
      <c r="C7" s="155"/>
      <c r="D7" s="123"/>
      <c r="E7" s="123"/>
      <c r="F7" s="123"/>
      <c r="G7" s="155"/>
    </row>
    <row r="8" spans="2:8" s="124" customFormat="1" ht="28.5" customHeight="1" thickBot="1" x14ac:dyDescent="0.25">
      <c r="B8" s="163" t="s">
        <v>1</v>
      </c>
      <c r="C8" s="156" t="s">
        <v>2</v>
      </c>
      <c r="D8" s="162" t="s">
        <v>3</v>
      </c>
      <c r="E8" s="162" t="s">
        <v>121</v>
      </c>
      <c r="F8" s="164" t="s">
        <v>4</v>
      </c>
      <c r="G8" s="158" t="s">
        <v>1179</v>
      </c>
      <c r="H8" s="159" t="s">
        <v>1180</v>
      </c>
    </row>
    <row r="9" spans="2:8" ht="13.5" thickBot="1" x14ac:dyDescent="0.3">
      <c r="B9" s="724" t="s">
        <v>122</v>
      </c>
      <c r="C9" s="725"/>
      <c r="D9" s="725"/>
      <c r="E9" s="725"/>
      <c r="F9" s="725"/>
      <c r="G9" s="725"/>
      <c r="H9" s="726"/>
    </row>
    <row r="10" spans="2:8" ht="25.5" x14ac:dyDescent="0.25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2:8" x14ac:dyDescent="0.25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2:8" ht="51" x14ac:dyDescent="0.25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2:8" x14ac:dyDescent="0.25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2:8" x14ac:dyDescent="0.25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2:8" x14ac:dyDescent="0.25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2:8" x14ac:dyDescent="0.25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x14ac:dyDescent="0.25"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ht="13.5" thickBot="1" x14ac:dyDescent="0.3"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s="125" customFormat="1" ht="13.5" thickBot="1" x14ac:dyDescent="0.3">
      <c r="B19" s="724" t="s">
        <v>780</v>
      </c>
      <c r="C19" s="725"/>
      <c r="D19" s="725"/>
      <c r="E19" s="725"/>
      <c r="F19" s="725"/>
      <c r="G19" s="725">
        <v>0</v>
      </c>
      <c r="H19" s="726">
        <v>0</v>
      </c>
    </row>
    <row r="20" spans="2:8" ht="25.5" x14ac:dyDescent="0.25">
      <c r="B20" s="58" t="s">
        <v>35</v>
      </c>
      <c r="C20" s="103"/>
      <c r="D20" s="21" t="s">
        <v>781</v>
      </c>
      <c r="E20" s="46" t="s">
        <v>8</v>
      </c>
      <c r="F20" s="47">
        <v>1</v>
      </c>
      <c r="G20" s="9">
        <v>11684.736000000001</v>
      </c>
      <c r="H20" s="13">
        <f t="shared" ref="H20:H68" si="2">G20*F20</f>
        <v>11684.736000000001</v>
      </c>
    </row>
    <row r="21" spans="2:8" x14ac:dyDescent="0.25">
      <c r="B21" s="58" t="s">
        <v>36</v>
      </c>
      <c r="C21" s="103"/>
      <c r="D21" s="21" t="s">
        <v>782</v>
      </c>
      <c r="E21" s="46" t="s">
        <v>8</v>
      </c>
      <c r="F21" s="47">
        <v>1</v>
      </c>
      <c r="G21" s="9">
        <v>10711.008</v>
      </c>
      <c r="H21" s="13">
        <f t="shared" si="2"/>
        <v>10711.008</v>
      </c>
    </row>
    <row r="22" spans="2:8" x14ac:dyDescent="0.25">
      <c r="B22" s="58" t="s">
        <v>37</v>
      </c>
      <c r="C22" s="103"/>
      <c r="D22" s="21" t="s">
        <v>783</v>
      </c>
      <c r="E22" s="46" t="s">
        <v>8</v>
      </c>
      <c r="F22" s="47">
        <v>1</v>
      </c>
      <c r="G22" s="9">
        <v>7108.2144000000008</v>
      </c>
      <c r="H22" s="13">
        <f t="shared" si="2"/>
        <v>7108.2144000000008</v>
      </c>
    </row>
    <row r="23" spans="2:8" ht="13.5" thickBot="1" x14ac:dyDescent="0.3">
      <c r="B23" s="58" t="s">
        <v>38</v>
      </c>
      <c r="C23" s="103"/>
      <c r="D23" s="21" t="s">
        <v>784</v>
      </c>
      <c r="E23" s="46" t="s">
        <v>8</v>
      </c>
      <c r="F23" s="47">
        <v>1</v>
      </c>
      <c r="G23" s="9">
        <v>26874.892800000005</v>
      </c>
      <c r="H23" s="13">
        <f t="shared" si="2"/>
        <v>26874.892800000005</v>
      </c>
    </row>
    <row r="24" spans="2:8" ht="13.5" thickBot="1" x14ac:dyDescent="0.3">
      <c r="B24" s="724" t="s">
        <v>785</v>
      </c>
      <c r="C24" s="725"/>
      <c r="D24" s="725"/>
      <c r="E24" s="725"/>
      <c r="F24" s="725"/>
      <c r="G24" s="725">
        <v>0</v>
      </c>
      <c r="H24" s="726">
        <v>0</v>
      </c>
    </row>
    <row r="25" spans="2:8" x14ac:dyDescent="0.25">
      <c r="B25" s="58" t="s">
        <v>53</v>
      </c>
      <c r="C25" s="103"/>
      <c r="D25" s="21" t="s">
        <v>786</v>
      </c>
      <c r="E25" s="46" t="s">
        <v>8</v>
      </c>
      <c r="F25" s="47">
        <v>1</v>
      </c>
      <c r="G25" s="9">
        <v>8800</v>
      </c>
      <c r="H25" s="13">
        <f t="shared" si="2"/>
        <v>8800</v>
      </c>
    </row>
    <row r="26" spans="2:8" x14ac:dyDescent="0.25">
      <c r="B26" s="58" t="s">
        <v>54</v>
      </c>
      <c r="C26" s="103"/>
      <c r="D26" s="21" t="s">
        <v>614</v>
      </c>
      <c r="E26" s="46" t="s">
        <v>8</v>
      </c>
      <c r="F26" s="47">
        <v>1</v>
      </c>
      <c r="G26" s="9">
        <v>8800</v>
      </c>
      <c r="H26" s="13">
        <f t="shared" si="2"/>
        <v>8800</v>
      </c>
    </row>
    <row r="27" spans="2:8" x14ac:dyDescent="0.25">
      <c r="B27" s="58" t="s">
        <v>55</v>
      </c>
      <c r="C27" s="103"/>
      <c r="D27" s="21" t="s">
        <v>787</v>
      </c>
      <c r="E27" s="46" t="s">
        <v>8</v>
      </c>
      <c r="F27" s="47">
        <v>1</v>
      </c>
      <c r="G27" s="9">
        <v>8800</v>
      </c>
      <c r="H27" s="13">
        <f t="shared" si="2"/>
        <v>8800</v>
      </c>
    </row>
    <row r="28" spans="2:8" x14ac:dyDescent="0.25">
      <c r="B28" s="58" t="s">
        <v>56</v>
      </c>
      <c r="C28" s="103"/>
      <c r="D28" s="21" t="s">
        <v>788</v>
      </c>
      <c r="E28" s="46" t="s">
        <v>8</v>
      </c>
      <c r="F28" s="47">
        <v>1</v>
      </c>
      <c r="G28" s="9">
        <v>8800</v>
      </c>
      <c r="H28" s="13">
        <f t="shared" si="2"/>
        <v>8800</v>
      </c>
    </row>
    <row r="29" spans="2:8" x14ac:dyDescent="0.25">
      <c r="B29" s="58" t="s">
        <v>57</v>
      </c>
      <c r="C29" s="103"/>
      <c r="D29" s="21" t="s">
        <v>789</v>
      </c>
      <c r="E29" s="46" t="s">
        <v>8</v>
      </c>
      <c r="F29" s="47">
        <v>1</v>
      </c>
      <c r="G29" s="9">
        <v>19474.560000000001</v>
      </c>
      <c r="H29" s="13">
        <f t="shared" si="2"/>
        <v>19474.560000000001</v>
      </c>
    </row>
    <row r="30" spans="2:8" x14ac:dyDescent="0.25">
      <c r="B30" s="58" t="s">
        <v>58</v>
      </c>
      <c r="C30" s="103"/>
      <c r="D30" s="21" t="s">
        <v>790</v>
      </c>
      <c r="E30" s="46" t="s">
        <v>8</v>
      </c>
      <c r="F30" s="47">
        <v>1</v>
      </c>
      <c r="G30" s="9">
        <v>9920</v>
      </c>
      <c r="H30" s="13">
        <f t="shared" si="2"/>
        <v>9920</v>
      </c>
    </row>
    <row r="31" spans="2:8" x14ac:dyDescent="0.25">
      <c r="B31" s="58" t="s">
        <v>59</v>
      </c>
      <c r="C31" s="103"/>
      <c r="D31" s="21" t="s">
        <v>791</v>
      </c>
      <c r="E31" s="46" t="s">
        <v>8</v>
      </c>
      <c r="F31" s="47">
        <v>1</v>
      </c>
      <c r="G31" s="9">
        <v>9600</v>
      </c>
      <c r="H31" s="13">
        <f t="shared" si="2"/>
        <v>9600</v>
      </c>
    </row>
    <row r="32" spans="2:8" x14ac:dyDescent="0.25">
      <c r="B32" s="58" t="s">
        <v>60</v>
      </c>
      <c r="C32" s="103"/>
      <c r="D32" s="21" t="s">
        <v>792</v>
      </c>
      <c r="E32" s="46" t="s">
        <v>8</v>
      </c>
      <c r="F32" s="47">
        <v>1</v>
      </c>
      <c r="G32" s="9">
        <v>9600</v>
      </c>
      <c r="H32" s="13">
        <f t="shared" si="2"/>
        <v>9600</v>
      </c>
    </row>
    <row r="33" spans="2:8" x14ac:dyDescent="0.25">
      <c r="B33" s="58" t="s">
        <v>61</v>
      </c>
      <c r="C33" s="103"/>
      <c r="D33" s="21" t="s">
        <v>793</v>
      </c>
      <c r="E33" s="46" t="s">
        <v>8</v>
      </c>
      <c r="F33" s="47">
        <v>1</v>
      </c>
      <c r="G33" s="9">
        <v>19200</v>
      </c>
      <c r="H33" s="13">
        <f t="shared" si="2"/>
        <v>19200</v>
      </c>
    </row>
    <row r="34" spans="2:8" x14ac:dyDescent="0.25">
      <c r="B34" s="58" t="s">
        <v>62</v>
      </c>
      <c r="C34" s="103"/>
      <c r="D34" s="21" t="s">
        <v>794</v>
      </c>
      <c r="E34" s="46" t="s">
        <v>8</v>
      </c>
      <c r="F34" s="47">
        <v>1</v>
      </c>
      <c r="G34" s="9">
        <v>9600</v>
      </c>
      <c r="H34" s="13">
        <f t="shared" si="2"/>
        <v>9600</v>
      </c>
    </row>
    <row r="35" spans="2:8" x14ac:dyDescent="0.25">
      <c r="B35" s="58" t="s">
        <v>63</v>
      </c>
      <c r="C35" s="103"/>
      <c r="D35" s="21" t="s">
        <v>795</v>
      </c>
      <c r="E35" s="46" t="s">
        <v>8</v>
      </c>
      <c r="F35" s="47">
        <v>1</v>
      </c>
      <c r="G35" s="9">
        <v>9600</v>
      </c>
      <c r="H35" s="13">
        <f t="shared" si="2"/>
        <v>9600</v>
      </c>
    </row>
    <row r="36" spans="2:8" x14ac:dyDescent="0.25">
      <c r="B36" s="58" t="s">
        <v>123</v>
      </c>
      <c r="C36" s="103"/>
      <c r="D36" s="21" t="s">
        <v>796</v>
      </c>
      <c r="E36" s="46" t="s">
        <v>8</v>
      </c>
      <c r="F36" s="47">
        <v>1</v>
      </c>
      <c r="G36" s="9">
        <v>9600</v>
      </c>
      <c r="H36" s="13">
        <f t="shared" si="2"/>
        <v>9600</v>
      </c>
    </row>
    <row r="37" spans="2:8" x14ac:dyDescent="0.25">
      <c r="B37" s="58" t="s">
        <v>124</v>
      </c>
      <c r="C37" s="103"/>
      <c r="D37" s="21" t="s">
        <v>797</v>
      </c>
      <c r="E37" s="46" t="s">
        <v>8</v>
      </c>
      <c r="F37" s="47">
        <v>1</v>
      </c>
      <c r="G37" s="9">
        <v>9600</v>
      </c>
      <c r="H37" s="13">
        <f t="shared" si="2"/>
        <v>9600</v>
      </c>
    </row>
    <row r="38" spans="2:8" x14ac:dyDescent="0.25">
      <c r="B38" s="58" t="s">
        <v>125</v>
      </c>
      <c r="C38" s="103"/>
      <c r="D38" s="21" t="s">
        <v>798</v>
      </c>
      <c r="E38" s="46" t="s">
        <v>8</v>
      </c>
      <c r="F38" s="47">
        <v>1</v>
      </c>
      <c r="G38" s="9">
        <v>8763.5519999999997</v>
      </c>
      <c r="H38" s="13">
        <f t="shared" si="2"/>
        <v>8763.5519999999997</v>
      </c>
    </row>
    <row r="39" spans="2:8" ht="13.5" thickBot="1" x14ac:dyDescent="0.3">
      <c r="B39" s="58" t="s">
        <v>826</v>
      </c>
      <c r="C39" s="103"/>
      <c r="D39" s="21" t="s">
        <v>31</v>
      </c>
      <c r="E39" s="46" t="s">
        <v>8</v>
      </c>
      <c r="F39" s="47">
        <v>1</v>
      </c>
      <c r="G39" s="9">
        <v>9542.5344000000005</v>
      </c>
      <c r="H39" s="13">
        <f t="shared" si="2"/>
        <v>9542.5344000000005</v>
      </c>
    </row>
    <row r="40" spans="2:8" ht="13.5" thickBot="1" x14ac:dyDescent="0.3">
      <c r="B40" s="724" t="s">
        <v>799</v>
      </c>
      <c r="C40" s="725"/>
      <c r="D40" s="725"/>
      <c r="E40" s="725"/>
      <c r="F40" s="725"/>
      <c r="G40" s="725">
        <v>0</v>
      </c>
      <c r="H40" s="726">
        <v>0</v>
      </c>
    </row>
    <row r="41" spans="2:8" x14ac:dyDescent="0.25">
      <c r="B41" s="58" t="s">
        <v>64</v>
      </c>
      <c r="C41" s="103"/>
      <c r="D41" s="21" t="s">
        <v>800</v>
      </c>
      <c r="E41" s="46" t="s">
        <v>8</v>
      </c>
      <c r="F41" s="47">
        <v>15</v>
      </c>
      <c r="G41" s="9">
        <v>389.49120000000005</v>
      </c>
      <c r="H41" s="13">
        <f t="shared" si="2"/>
        <v>5842.3680000000004</v>
      </c>
    </row>
    <row r="42" spans="2:8" ht="26.25" thickBot="1" x14ac:dyDescent="0.3">
      <c r="B42" s="58" t="s">
        <v>65</v>
      </c>
      <c r="C42" s="103"/>
      <c r="D42" s="21" t="s">
        <v>801</v>
      </c>
      <c r="E42" s="46" t="s">
        <v>8</v>
      </c>
      <c r="F42" s="47">
        <v>15</v>
      </c>
      <c r="G42" s="9">
        <v>10400</v>
      </c>
      <c r="H42" s="13">
        <f t="shared" si="2"/>
        <v>156000</v>
      </c>
    </row>
    <row r="43" spans="2:8" ht="13.5" thickBot="1" x14ac:dyDescent="0.3">
      <c r="B43" s="724" t="s">
        <v>802</v>
      </c>
      <c r="C43" s="725"/>
      <c r="D43" s="725"/>
      <c r="E43" s="725"/>
      <c r="F43" s="725"/>
      <c r="G43" s="725">
        <v>0</v>
      </c>
      <c r="H43" s="726">
        <v>0</v>
      </c>
    </row>
    <row r="44" spans="2:8" ht="25.5" x14ac:dyDescent="0.25">
      <c r="B44" s="58" t="s">
        <v>69</v>
      </c>
      <c r="C44" s="103"/>
      <c r="D44" s="21" t="s">
        <v>1158</v>
      </c>
      <c r="E44" s="46" t="s">
        <v>8</v>
      </c>
      <c r="F44" s="47">
        <v>1</v>
      </c>
      <c r="G44" s="9">
        <v>16718.400000000001</v>
      </c>
      <c r="H44" s="13">
        <f t="shared" si="2"/>
        <v>16718.400000000001</v>
      </c>
    </row>
    <row r="45" spans="2:8" ht="25.5" x14ac:dyDescent="0.25">
      <c r="B45" s="58" t="s">
        <v>117</v>
      </c>
      <c r="C45" s="103"/>
      <c r="D45" s="21" t="s">
        <v>1159</v>
      </c>
      <c r="E45" s="46" t="s">
        <v>8</v>
      </c>
      <c r="F45" s="47">
        <v>1</v>
      </c>
      <c r="G45" s="9">
        <v>6609.6</v>
      </c>
      <c r="H45" s="13">
        <f t="shared" si="2"/>
        <v>6609.6</v>
      </c>
    </row>
    <row r="46" spans="2:8" ht="25.5" x14ac:dyDescent="0.25">
      <c r="B46" s="58" t="s">
        <v>118</v>
      </c>
      <c r="C46" s="103"/>
      <c r="D46" s="21" t="s">
        <v>1160</v>
      </c>
      <c r="E46" s="46" t="s">
        <v>8</v>
      </c>
      <c r="F46" s="47">
        <v>1</v>
      </c>
      <c r="G46" s="9">
        <v>4519.8</v>
      </c>
      <c r="H46" s="13">
        <f t="shared" si="2"/>
        <v>4519.8</v>
      </c>
    </row>
    <row r="47" spans="2:8" x14ac:dyDescent="0.25">
      <c r="B47" s="58" t="s">
        <v>119</v>
      </c>
      <c r="C47" s="103"/>
      <c r="D47" s="21" t="s">
        <v>803</v>
      </c>
      <c r="E47" s="46" t="s">
        <v>8</v>
      </c>
      <c r="F47" s="47">
        <v>1</v>
      </c>
      <c r="G47" s="9">
        <v>985.5</v>
      </c>
      <c r="H47" s="13">
        <f t="shared" si="2"/>
        <v>985.5</v>
      </c>
    </row>
    <row r="48" spans="2:8" x14ac:dyDescent="0.25">
      <c r="B48" s="58" t="s">
        <v>120</v>
      </c>
      <c r="C48" s="103"/>
      <c r="D48" s="21" t="s">
        <v>1161</v>
      </c>
      <c r="E48" s="46" t="s">
        <v>8</v>
      </c>
      <c r="F48" s="47">
        <v>1</v>
      </c>
      <c r="G48" s="9">
        <v>1182.5999999999999</v>
      </c>
      <c r="H48" s="13">
        <f t="shared" si="2"/>
        <v>1182.5999999999999</v>
      </c>
    </row>
    <row r="49" spans="2:8" x14ac:dyDescent="0.25">
      <c r="B49" s="58" t="s">
        <v>188</v>
      </c>
      <c r="C49" s="103"/>
      <c r="D49" s="21" t="s">
        <v>1162</v>
      </c>
      <c r="E49" s="46" t="s">
        <v>8</v>
      </c>
      <c r="F49" s="47">
        <v>1</v>
      </c>
      <c r="G49" s="9">
        <v>1393.2</v>
      </c>
      <c r="H49" s="13">
        <f t="shared" si="2"/>
        <v>1393.2</v>
      </c>
    </row>
    <row r="50" spans="2:8" x14ac:dyDescent="0.25">
      <c r="B50" s="58" t="s">
        <v>190</v>
      </c>
      <c r="C50" s="103"/>
      <c r="D50" s="21" t="s">
        <v>1163</v>
      </c>
      <c r="E50" s="46" t="s">
        <v>8</v>
      </c>
      <c r="F50" s="47">
        <v>1</v>
      </c>
      <c r="G50" s="9">
        <v>2679.75</v>
      </c>
      <c r="H50" s="13">
        <f t="shared" si="2"/>
        <v>2679.75</v>
      </c>
    </row>
    <row r="51" spans="2:8" ht="25.5" x14ac:dyDescent="0.25">
      <c r="B51" s="58" t="s">
        <v>192</v>
      </c>
      <c r="C51" s="103"/>
      <c r="D51" s="21" t="s">
        <v>1164</v>
      </c>
      <c r="E51" s="46" t="s">
        <v>8</v>
      </c>
      <c r="F51" s="47">
        <v>1</v>
      </c>
      <c r="G51" s="9">
        <v>1161</v>
      </c>
      <c r="H51" s="13">
        <f t="shared" si="2"/>
        <v>1161</v>
      </c>
    </row>
    <row r="52" spans="2:8" ht="25.5" x14ac:dyDescent="0.25">
      <c r="B52" s="58" t="s">
        <v>194</v>
      </c>
      <c r="C52" s="103"/>
      <c r="D52" s="21" t="s">
        <v>1165</v>
      </c>
      <c r="E52" s="46" t="s">
        <v>8</v>
      </c>
      <c r="F52" s="47">
        <v>1</v>
      </c>
      <c r="G52" s="9">
        <v>1393.2</v>
      </c>
      <c r="H52" s="13">
        <f t="shared" si="2"/>
        <v>1393.2</v>
      </c>
    </row>
    <row r="53" spans="2:8" ht="25.5" x14ac:dyDescent="0.25">
      <c r="B53" s="58" t="s">
        <v>196</v>
      </c>
      <c r="C53" s="103"/>
      <c r="D53" s="21" t="s">
        <v>1166</v>
      </c>
      <c r="E53" s="46" t="s">
        <v>8</v>
      </c>
      <c r="F53" s="47">
        <v>1</v>
      </c>
      <c r="G53" s="9">
        <v>2679.75</v>
      </c>
      <c r="H53" s="13">
        <f t="shared" si="2"/>
        <v>2679.75</v>
      </c>
    </row>
    <row r="54" spans="2:8" ht="25.5" x14ac:dyDescent="0.25">
      <c r="B54" s="58" t="s">
        <v>827</v>
      </c>
      <c r="C54" s="103"/>
      <c r="D54" s="21" t="s">
        <v>1167</v>
      </c>
      <c r="E54" s="46" t="s">
        <v>8</v>
      </c>
      <c r="F54" s="47">
        <v>1</v>
      </c>
      <c r="G54" s="9">
        <v>421.20000000000005</v>
      </c>
      <c r="H54" s="13">
        <f t="shared" si="2"/>
        <v>421.20000000000005</v>
      </c>
    </row>
    <row r="55" spans="2:8" ht="25.5" x14ac:dyDescent="0.25">
      <c r="B55" s="58" t="s">
        <v>828</v>
      </c>
      <c r="C55" s="103"/>
      <c r="D55" s="21" t="s">
        <v>1168</v>
      </c>
      <c r="E55" s="46" t="s">
        <v>8</v>
      </c>
      <c r="F55" s="47">
        <v>1</v>
      </c>
      <c r="G55" s="9">
        <v>9477</v>
      </c>
      <c r="H55" s="13">
        <f t="shared" si="2"/>
        <v>9477</v>
      </c>
    </row>
    <row r="56" spans="2:8" ht="25.5" x14ac:dyDescent="0.25">
      <c r="B56" s="58" t="s">
        <v>829</v>
      </c>
      <c r="C56" s="103"/>
      <c r="D56" s="21" t="s">
        <v>1169</v>
      </c>
      <c r="E56" s="46" t="s">
        <v>8</v>
      </c>
      <c r="F56" s="47">
        <v>1</v>
      </c>
      <c r="G56" s="9">
        <v>5440.5</v>
      </c>
      <c r="H56" s="13">
        <f t="shared" si="2"/>
        <v>5440.5</v>
      </c>
    </row>
    <row r="57" spans="2:8" ht="13.5" thickBot="1" x14ac:dyDescent="0.3">
      <c r="B57" s="58" t="s">
        <v>830</v>
      </c>
      <c r="C57" s="103"/>
      <c r="D57" s="21" t="s">
        <v>804</v>
      </c>
      <c r="E57" s="46" t="s">
        <v>8</v>
      </c>
      <c r="F57" s="47">
        <v>1</v>
      </c>
      <c r="G57" s="9">
        <v>7050</v>
      </c>
      <c r="H57" s="13">
        <f t="shared" si="2"/>
        <v>7050</v>
      </c>
    </row>
    <row r="58" spans="2:8" ht="13.5" thickBot="1" x14ac:dyDescent="0.3">
      <c r="B58" s="724" t="s">
        <v>805</v>
      </c>
      <c r="C58" s="725"/>
      <c r="D58" s="725"/>
      <c r="E58" s="725"/>
      <c r="F58" s="725"/>
      <c r="G58" s="725">
        <v>0</v>
      </c>
      <c r="H58" s="726">
        <v>0</v>
      </c>
    </row>
    <row r="59" spans="2:8" ht="26.25" thickBot="1" x14ac:dyDescent="0.3">
      <c r="B59" s="58" t="s">
        <v>70</v>
      </c>
      <c r="C59" s="103"/>
      <c r="D59" s="21" t="s">
        <v>806</v>
      </c>
      <c r="E59" s="46" t="s">
        <v>22</v>
      </c>
      <c r="F59" s="47">
        <v>1</v>
      </c>
      <c r="G59" s="9">
        <v>3510</v>
      </c>
      <c r="H59" s="13">
        <f t="shared" si="2"/>
        <v>3510</v>
      </c>
    </row>
    <row r="60" spans="2:8" ht="13.5" thickBot="1" x14ac:dyDescent="0.3">
      <c r="B60" s="724" t="s">
        <v>807</v>
      </c>
      <c r="C60" s="725"/>
      <c r="D60" s="725"/>
      <c r="E60" s="725"/>
      <c r="F60" s="725"/>
      <c r="G60" s="725">
        <v>0</v>
      </c>
      <c r="H60" s="726">
        <v>0</v>
      </c>
    </row>
    <row r="61" spans="2:8" ht="13.5" thickBot="1" x14ac:dyDescent="0.3">
      <c r="B61" s="58" t="s">
        <v>205</v>
      </c>
      <c r="C61" s="103"/>
      <c r="D61" s="408" t="s">
        <v>1320</v>
      </c>
      <c r="E61" s="46" t="s">
        <v>8</v>
      </c>
      <c r="F61" s="47">
        <v>12</v>
      </c>
      <c r="G61" s="9">
        <v>20000</v>
      </c>
      <c r="H61" s="13">
        <f t="shared" si="2"/>
        <v>240000</v>
      </c>
    </row>
    <row r="62" spans="2:8" ht="13.5" thickBot="1" x14ac:dyDescent="0.3">
      <c r="B62" s="724" t="s">
        <v>809</v>
      </c>
      <c r="C62" s="725"/>
      <c r="D62" s="725"/>
      <c r="E62" s="725"/>
      <c r="F62" s="725"/>
      <c r="G62" s="725"/>
      <c r="H62" s="726"/>
    </row>
    <row r="63" spans="2:8" x14ac:dyDescent="0.25">
      <c r="B63" s="58" t="s">
        <v>227</v>
      </c>
      <c r="C63" s="103" t="s">
        <v>23</v>
      </c>
      <c r="D63" s="21" t="s">
        <v>478</v>
      </c>
      <c r="E63" s="46" t="s">
        <v>8</v>
      </c>
      <c r="F63" s="47">
        <v>1</v>
      </c>
      <c r="G63" s="9">
        <v>47475.81440000001</v>
      </c>
      <c r="H63" s="13">
        <f t="shared" si="2"/>
        <v>47475.81440000001</v>
      </c>
    </row>
    <row r="64" spans="2:8" x14ac:dyDescent="0.25">
      <c r="B64" s="58" t="s">
        <v>229</v>
      </c>
      <c r="C64" s="103" t="s">
        <v>824</v>
      </c>
      <c r="D64" s="21" t="s">
        <v>825</v>
      </c>
      <c r="E64" s="46" t="s">
        <v>8</v>
      </c>
      <c r="F64" s="47">
        <v>15</v>
      </c>
      <c r="G64" s="9">
        <v>9900</v>
      </c>
      <c r="H64" s="13">
        <f t="shared" si="2"/>
        <v>148500</v>
      </c>
    </row>
    <row r="65" spans="1:8" x14ac:dyDescent="0.25">
      <c r="B65" s="58" t="s">
        <v>231</v>
      </c>
      <c r="C65" s="103" t="s">
        <v>29</v>
      </c>
      <c r="D65" s="21" t="s">
        <v>634</v>
      </c>
      <c r="E65" s="46" t="s">
        <v>8</v>
      </c>
      <c r="F65" s="47">
        <v>30</v>
      </c>
      <c r="G65" s="11">
        <v>5900</v>
      </c>
      <c r="H65" s="13">
        <f t="shared" si="2"/>
        <v>177000</v>
      </c>
    </row>
    <row r="66" spans="1:8" x14ac:dyDescent="0.25">
      <c r="B66" s="58" t="s">
        <v>233</v>
      </c>
      <c r="C66" s="103" t="s">
        <v>819</v>
      </c>
      <c r="D66" s="21" t="s">
        <v>1149</v>
      </c>
      <c r="E66" s="46" t="s">
        <v>8</v>
      </c>
      <c r="F66" s="47">
        <v>1</v>
      </c>
      <c r="G66" s="9">
        <v>25000</v>
      </c>
      <c r="H66" s="13">
        <f t="shared" si="2"/>
        <v>25000</v>
      </c>
    </row>
    <row r="67" spans="1:8" x14ac:dyDescent="0.25">
      <c r="B67" s="58" t="s">
        <v>236</v>
      </c>
      <c r="C67" s="103"/>
      <c r="D67" s="21" t="s">
        <v>28</v>
      </c>
      <c r="E67" s="46" t="s">
        <v>8</v>
      </c>
      <c r="F67" s="47">
        <v>1</v>
      </c>
      <c r="G67" s="11">
        <v>38000</v>
      </c>
      <c r="H67" s="13">
        <f t="shared" si="2"/>
        <v>38000</v>
      </c>
    </row>
    <row r="68" spans="1:8" ht="13.5" thickBot="1" x14ac:dyDescent="0.3">
      <c r="B68" s="58" t="s">
        <v>238</v>
      </c>
      <c r="C68" s="103" t="s">
        <v>30</v>
      </c>
      <c r="D68" s="21" t="s">
        <v>631</v>
      </c>
      <c r="E68" s="46" t="s">
        <v>22</v>
      </c>
      <c r="F68" s="47">
        <v>1</v>
      </c>
      <c r="G68" s="9">
        <v>97500</v>
      </c>
      <c r="H68" s="13">
        <f t="shared" si="2"/>
        <v>97500</v>
      </c>
    </row>
    <row r="69" spans="1:8" ht="15.75" customHeight="1" thickBot="1" x14ac:dyDescent="0.3">
      <c r="B69" s="715" t="s">
        <v>480</v>
      </c>
      <c r="C69" s="716"/>
      <c r="D69" s="716"/>
      <c r="E69" s="716"/>
      <c r="F69" s="716"/>
      <c r="G69" s="717">
        <f>SUM(H10:H68)</f>
        <v>3366994.7</v>
      </c>
      <c r="H69" s="718"/>
    </row>
    <row r="70" spans="1:8" x14ac:dyDescent="0.25">
      <c r="B70" s="536" t="s">
        <v>1367</v>
      </c>
      <c r="C70" s="536"/>
      <c r="D70" s="536"/>
      <c r="E70" s="536"/>
      <c r="F70" s="536"/>
      <c r="G70" s="536"/>
      <c r="H70" s="536"/>
    </row>
    <row r="74" spans="1:8" ht="15.75" x14ac:dyDescent="0.25">
      <c r="A74" s="729"/>
      <c r="B74" s="730"/>
      <c r="C74" s="730"/>
      <c r="D74" s="730"/>
      <c r="E74" s="730"/>
      <c r="F74" s="730"/>
      <c r="G74" s="730"/>
      <c r="H74" s="730"/>
    </row>
    <row r="75" spans="1:8" ht="19.5" customHeight="1" x14ac:dyDescent="0.25">
      <c r="C75" s="727"/>
      <c r="D75" s="728"/>
    </row>
    <row r="86" spans="2:8" ht="15.75" x14ac:dyDescent="0.25">
      <c r="B86" s="604"/>
      <c r="C86" s="604"/>
      <c r="D86" s="604"/>
      <c r="E86" s="604"/>
      <c r="F86" s="604"/>
      <c r="G86" s="604"/>
      <c r="H86" s="604"/>
    </row>
  </sheetData>
  <mergeCells count="18">
    <mergeCell ref="B1:H1"/>
    <mergeCell ref="B70:H70"/>
    <mergeCell ref="B86:H86"/>
    <mergeCell ref="B69:F69"/>
    <mergeCell ref="G69:H69"/>
    <mergeCell ref="B2:H2"/>
    <mergeCell ref="B4:H4"/>
    <mergeCell ref="B6:H6"/>
    <mergeCell ref="B9:H9"/>
    <mergeCell ref="B19:H19"/>
    <mergeCell ref="B24:H24"/>
    <mergeCell ref="B40:H40"/>
    <mergeCell ref="B43:H43"/>
    <mergeCell ref="B58:H58"/>
    <mergeCell ref="B60:H60"/>
    <mergeCell ref="B62:H62"/>
    <mergeCell ref="C75:D75"/>
    <mergeCell ref="A74:H74"/>
  </mergeCells>
  <pageMargins left="1.3779527559055118" right="0" top="0.78740157480314965" bottom="0.78740157480314965" header="0.51181102362204722" footer="0.51181102362204722"/>
  <pageSetup paperSize="9" scale="9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view="pageBreakPreview" topLeftCell="A28" zoomScaleSheetLayoutView="100" workbookViewId="0">
      <selection activeCell="C43" sqref="C43"/>
    </sheetView>
  </sheetViews>
  <sheetFormatPr defaultColWidth="9.140625" defaultRowHeight="12.75" x14ac:dyDescent="0.2"/>
  <cols>
    <col min="1" max="1" width="2.85546875" style="112" customWidth="1"/>
    <col min="2" max="2" width="4.42578125" style="236" customWidth="1"/>
    <col min="3" max="3" width="10.28515625" style="236" customWidth="1"/>
    <col min="4" max="4" width="35.42578125" style="109" customWidth="1"/>
    <col min="5" max="5" width="4.85546875" style="109" customWidth="1"/>
    <col min="6" max="6" width="7.28515625" style="110" customWidth="1"/>
    <col min="7" max="7" width="9.7109375" style="111" customWidth="1"/>
    <col min="8" max="8" width="11.42578125" style="111" customWidth="1"/>
    <col min="9" max="16384" width="9.140625" style="112"/>
  </cols>
  <sheetData>
    <row r="1" spans="2:8" ht="13.5" thickBot="1" x14ac:dyDescent="0.25">
      <c r="B1" s="536" t="s">
        <v>1367</v>
      </c>
      <c r="C1" s="536"/>
      <c r="D1" s="536"/>
      <c r="E1" s="536"/>
      <c r="F1" s="536"/>
      <c r="G1" s="536"/>
      <c r="H1" s="536"/>
    </row>
    <row r="2" spans="2:8" ht="69" customHeight="1" thickBot="1" x14ac:dyDescent="0.25">
      <c r="B2" s="625" t="s">
        <v>1175</v>
      </c>
      <c r="C2" s="626"/>
      <c r="D2" s="626"/>
      <c r="E2" s="626"/>
      <c r="F2" s="626"/>
      <c r="G2" s="626"/>
      <c r="H2" s="627"/>
    </row>
    <row r="3" spans="2:8" ht="15" customHeight="1" thickBot="1" x14ac:dyDescent="0.25">
      <c r="B3" s="113"/>
      <c r="C3" s="113"/>
      <c r="D3" s="113"/>
      <c r="E3" s="113"/>
      <c r="F3" s="114"/>
      <c r="G3" s="113"/>
      <c r="H3" s="113"/>
    </row>
    <row r="4" spans="2:8" s="237" customFormat="1" ht="31.5" customHeight="1" thickBot="1" x14ac:dyDescent="0.25">
      <c r="B4" s="628" t="s">
        <v>1171</v>
      </c>
      <c r="C4" s="629"/>
      <c r="D4" s="629"/>
      <c r="E4" s="629"/>
      <c r="F4" s="629"/>
      <c r="G4" s="629"/>
      <c r="H4" s="630"/>
    </row>
    <row r="5" spans="2:8" ht="17.100000000000001" customHeight="1" x14ac:dyDescent="0.2">
      <c r="B5" s="113"/>
      <c r="C5" s="113"/>
      <c r="D5" s="113"/>
      <c r="E5" s="113"/>
      <c r="F5" s="114"/>
      <c r="G5" s="113"/>
      <c r="H5" s="113"/>
    </row>
    <row r="6" spans="2:8" ht="18.75" customHeight="1" x14ac:dyDescent="0.2">
      <c r="B6" s="597" t="s">
        <v>849</v>
      </c>
      <c r="C6" s="597"/>
      <c r="D6" s="597"/>
      <c r="E6" s="597"/>
      <c r="F6" s="597"/>
      <c r="G6" s="597"/>
      <c r="H6" s="597"/>
    </row>
    <row r="7" spans="2:8" ht="13.5" thickBot="1" x14ac:dyDescent="0.25">
      <c r="B7" s="113"/>
      <c r="C7" s="113"/>
      <c r="D7" s="113"/>
      <c r="E7" s="113"/>
      <c r="F7" s="114"/>
      <c r="G7" s="113"/>
      <c r="H7" s="113"/>
    </row>
    <row r="8" spans="2:8" ht="25.5" customHeight="1" thickBot="1" x14ac:dyDescent="0.25">
      <c r="B8" s="115" t="s">
        <v>1</v>
      </c>
      <c r="C8" s="116" t="s">
        <v>2</v>
      </c>
      <c r="D8" s="117" t="s">
        <v>3</v>
      </c>
      <c r="E8" s="117" t="s">
        <v>121</v>
      </c>
      <c r="F8" s="118" t="s">
        <v>4</v>
      </c>
      <c r="G8" s="118" t="s">
        <v>1179</v>
      </c>
      <c r="H8" s="119" t="s">
        <v>1180</v>
      </c>
    </row>
    <row r="9" spans="2:8" ht="13.5" customHeight="1" thickBot="1" x14ac:dyDescent="0.25">
      <c r="B9" s="631" t="s">
        <v>122</v>
      </c>
      <c r="C9" s="632"/>
      <c r="D9" s="632"/>
      <c r="E9" s="632"/>
      <c r="F9" s="632"/>
      <c r="G9" s="632"/>
      <c r="H9" s="633"/>
    </row>
    <row r="10" spans="2:8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2:8" x14ac:dyDescent="0.2">
      <c r="B11" s="58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2:8" ht="51" x14ac:dyDescent="0.2">
      <c r="B12" s="58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2:8" x14ac:dyDescent="0.2">
      <c r="B13" s="58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2:8" ht="25.5" x14ac:dyDescent="0.2">
      <c r="B14" s="58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2:8" x14ac:dyDescent="0.2">
      <c r="B15" s="58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2:8" x14ac:dyDescent="0.2">
      <c r="B16" s="58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x14ac:dyDescent="0.2">
      <c r="B17" s="58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ht="13.5" thickBot="1" x14ac:dyDescent="0.25">
      <c r="B18" s="58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ht="13.5" thickBot="1" x14ac:dyDescent="0.25">
      <c r="B19" s="621" t="s">
        <v>832</v>
      </c>
      <c r="C19" s="622"/>
      <c r="D19" s="622"/>
      <c r="E19" s="622"/>
      <c r="F19" s="622"/>
      <c r="G19" s="622"/>
      <c r="H19" s="623"/>
    </row>
    <row r="20" spans="2:8" ht="38.25" x14ac:dyDescent="0.2">
      <c r="B20" s="58" t="s">
        <v>35</v>
      </c>
      <c r="C20" s="103"/>
      <c r="D20" s="21" t="s">
        <v>833</v>
      </c>
      <c r="E20" s="46" t="s">
        <v>22</v>
      </c>
      <c r="F20" s="47">
        <v>1</v>
      </c>
      <c r="G20" s="9">
        <v>23982.75</v>
      </c>
      <c r="H20" s="13">
        <f t="shared" ref="H20:H44" si="2">G20*F20</f>
        <v>23982.75</v>
      </c>
    </row>
    <row r="21" spans="2:8" ht="25.5" x14ac:dyDescent="0.2">
      <c r="B21" s="58" t="s">
        <v>36</v>
      </c>
      <c r="C21" s="103"/>
      <c r="D21" s="21" t="s">
        <v>834</v>
      </c>
      <c r="E21" s="46" t="s">
        <v>22</v>
      </c>
      <c r="F21" s="47">
        <v>1</v>
      </c>
      <c r="G21" s="9">
        <v>4536</v>
      </c>
      <c r="H21" s="13">
        <f t="shared" si="2"/>
        <v>4536</v>
      </c>
    </row>
    <row r="22" spans="2:8" ht="13.5" thickBot="1" x14ac:dyDescent="0.25">
      <c r="B22" s="58" t="s">
        <v>37</v>
      </c>
      <c r="C22" s="103"/>
      <c r="D22" s="21" t="s">
        <v>835</v>
      </c>
      <c r="E22" s="46" t="s">
        <v>22</v>
      </c>
      <c r="F22" s="47">
        <v>1</v>
      </c>
      <c r="G22" s="9">
        <v>17496</v>
      </c>
      <c r="H22" s="13">
        <f t="shared" si="2"/>
        <v>17496</v>
      </c>
    </row>
    <row r="23" spans="2:8" ht="13.5" thickBot="1" x14ac:dyDescent="0.25">
      <c r="B23" s="621" t="s">
        <v>696</v>
      </c>
      <c r="C23" s="622"/>
      <c r="D23" s="622"/>
      <c r="E23" s="622"/>
      <c r="F23" s="622"/>
      <c r="G23" s="622"/>
      <c r="H23" s="623"/>
    </row>
    <row r="24" spans="2:8" ht="26.25" thickBot="1" x14ac:dyDescent="0.25">
      <c r="B24" s="58" t="s">
        <v>53</v>
      </c>
      <c r="C24" s="103"/>
      <c r="D24" s="21" t="s">
        <v>836</v>
      </c>
      <c r="E24" s="46" t="s">
        <v>22</v>
      </c>
      <c r="F24" s="47">
        <v>1</v>
      </c>
      <c r="G24" s="9">
        <v>6142.5</v>
      </c>
      <c r="H24" s="13">
        <f t="shared" si="2"/>
        <v>6142.5</v>
      </c>
    </row>
    <row r="25" spans="2:8" ht="13.5" thickBot="1" x14ac:dyDescent="0.25">
      <c r="B25" s="621" t="s">
        <v>847</v>
      </c>
      <c r="C25" s="622"/>
      <c r="D25" s="622"/>
      <c r="E25" s="622"/>
      <c r="F25" s="622"/>
      <c r="G25" s="622"/>
      <c r="H25" s="623"/>
    </row>
    <row r="26" spans="2:8" ht="25.5" x14ac:dyDescent="0.2">
      <c r="B26" s="58" t="s">
        <v>64</v>
      </c>
      <c r="C26" s="103"/>
      <c r="D26" s="21" t="s">
        <v>837</v>
      </c>
      <c r="E26" s="46" t="s">
        <v>22</v>
      </c>
      <c r="F26" s="47">
        <v>1</v>
      </c>
      <c r="G26" s="9">
        <v>12630</v>
      </c>
      <c r="H26" s="13">
        <f t="shared" si="2"/>
        <v>12630</v>
      </c>
    </row>
    <row r="27" spans="2:8" ht="25.5" x14ac:dyDescent="0.2">
      <c r="B27" s="58" t="s">
        <v>65</v>
      </c>
      <c r="C27" s="103"/>
      <c r="D27" s="21" t="s">
        <v>838</v>
      </c>
      <c r="E27" s="46" t="s">
        <v>22</v>
      </c>
      <c r="F27" s="47">
        <v>1</v>
      </c>
      <c r="G27" s="9">
        <v>16420</v>
      </c>
      <c r="H27" s="13">
        <f t="shared" si="2"/>
        <v>16420</v>
      </c>
    </row>
    <row r="28" spans="2:8" ht="25.5" x14ac:dyDescent="0.2">
      <c r="B28" s="58" t="s">
        <v>66</v>
      </c>
      <c r="C28" s="103"/>
      <c r="D28" s="21" t="s">
        <v>839</v>
      </c>
      <c r="E28" s="46" t="s">
        <v>22</v>
      </c>
      <c r="F28" s="47">
        <v>1</v>
      </c>
      <c r="G28" s="9">
        <v>16848</v>
      </c>
      <c r="H28" s="13">
        <f t="shared" si="2"/>
        <v>16848</v>
      </c>
    </row>
    <row r="29" spans="2:8" ht="25.5" x14ac:dyDescent="0.2">
      <c r="B29" s="58" t="s">
        <v>67</v>
      </c>
      <c r="C29" s="103"/>
      <c r="D29" s="21" t="s">
        <v>840</v>
      </c>
      <c r="E29" s="46" t="s">
        <v>22</v>
      </c>
      <c r="F29" s="47">
        <v>1</v>
      </c>
      <c r="G29" s="9">
        <v>12636</v>
      </c>
      <c r="H29" s="13">
        <f t="shared" si="2"/>
        <v>12636</v>
      </c>
    </row>
    <row r="30" spans="2:8" ht="25.5" x14ac:dyDescent="0.2">
      <c r="B30" s="58" t="s">
        <v>68</v>
      </c>
      <c r="C30" s="103"/>
      <c r="D30" s="21" t="s">
        <v>841</v>
      </c>
      <c r="E30" s="46" t="s">
        <v>22</v>
      </c>
      <c r="F30" s="47">
        <v>1</v>
      </c>
      <c r="G30" s="9">
        <v>12636</v>
      </c>
      <c r="H30" s="13">
        <f t="shared" si="2"/>
        <v>12636</v>
      </c>
    </row>
    <row r="31" spans="2:8" ht="25.5" x14ac:dyDescent="0.2">
      <c r="B31" s="58" t="s">
        <v>71</v>
      </c>
      <c r="C31" s="103"/>
      <c r="D31" s="21" t="s">
        <v>842</v>
      </c>
      <c r="E31" s="46" t="s">
        <v>22</v>
      </c>
      <c r="F31" s="47">
        <v>1</v>
      </c>
      <c r="G31" s="9">
        <v>21967.200000000001</v>
      </c>
      <c r="H31" s="13">
        <f t="shared" si="2"/>
        <v>21967.200000000001</v>
      </c>
    </row>
    <row r="32" spans="2:8" ht="25.5" x14ac:dyDescent="0.2">
      <c r="B32" s="58" t="s">
        <v>72</v>
      </c>
      <c r="C32" s="103"/>
      <c r="D32" s="21" t="s">
        <v>843</v>
      </c>
      <c r="E32" s="46" t="s">
        <v>22</v>
      </c>
      <c r="F32" s="47">
        <v>1</v>
      </c>
      <c r="G32" s="9">
        <v>23522.400000000001</v>
      </c>
      <c r="H32" s="13">
        <f t="shared" si="2"/>
        <v>23522.400000000001</v>
      </c>
    </row>
    <row r="33" spans="2:8" ht="25.5" x14ac:dyDescent="0.2">
      <c r="B33" s="58" t="s">
        <v>126</v>
      </c>
      <c r="C33" s="103"/>
      <c r="D33" s="21" t="s">
        <v>844</v>
      </c>
      <c r="E33" s="46" t="s">
        <v>22</v>
      </c>
      <c r="F33" s="47">
        <v>1</v>
      </c>
      <c r="G33" s="9">
        <v>20412</v>
      </c>
      <c r="H33" s="13">
        <f t="shared" si="2"/>
        <v>20412</v>
      </c>
    </row>
    <row r="34" spans="2:8" ht="25.5" x14ac:dyDescent="0.2">
      <c r="B34" s="58" t="s">
        <v>73</v>
      </c>
      <c r="C34" s="103"/>
      <c r="D34" s="21" t="s">
        <v>845</v>
      </c>
      <c r="E34" s="46" t="s">
        <v>22</v>
      </c>
      <c r="F34" s="47">
        <v>1</v>
      </c>
      <c r="G34" s="9">
        <v>28227.15</v>
      </c>
      <c r="H34" s="13">
        <f t="shared" si="2"/>
        <v>28227.15</v>
      </c>
    </row>
    <row r="35" spans="2:8" ht="26.25" thickBot="1" x14ac:dyDescent="0.25">
      <c r="B35" s="58" t="s">
        <v>127</v>
      </c>
      <c r="C35" s="103"/>
      <c r="D35" s="21" t="s">
        <v>846</v>
      </c>
      <c r="E35" s="46" t="s">
        <v>22</v>
      </c>
      <c r="F35" s="47">
        <v>1</v>
      </c>
      <c r="G35" s="9">
        <v>18817.650000000001</v>
      </c>
      <c r="H35" s="13">
        <f t="shared" si="2"/>
        <v>18817.650000000001</v>
      </c>
    </row>
    <row r="36" spans="2:8" s="120" customFormat="1" ht="13.5" thickBot="1" x14ac:dyDescent="0.3">
      <c r="B36" s="724" t="s">
        <v>848</v>
      </c>
      <c r="C36" s="725"/>
      <c r="D36" s="725"/>
      <c r="E36" s="725"/>
      <c r="F36" s="725"/>
      <c r="G36" s="725">
        <v>0</v>
      </c>
      <c r="H36" s="726">
        <v>0</v>
      </c>
    </row>
    <row r="37" spans="2:8" s="120" customFormat="1" ht="26.25" thickBot="1" x14ac:dyDescent="0.3">
      <c r="B37" s="58" t="s">
        <v>69</v>
      </c>
      <c r="C37" s="103"/>
      <c r="D37" s="408" t="s">
        <v>1323</v>
      </c>
      <c r="E37" s="46" t="s">
        <v>8</v>
      </c>
      <c r="F37" s="47">
        <v>14</v>
      </c>
      <c r="G37" s="9">
        <v>20000</v>
      </c>
      <c r="H37" s="13">
        <f t="shared" si="2"/>
        <v>280000</v>
      </c>
    </row>
    <row r="38" spans="2:8" ht="13.5" thickBot="1" x14ac:dyDescent="0.25">
      <c r="B38" s="621" t="s">
        <v>777</v>
      </c>
      <c r="C38" s="622"/>
      <c r="D38" s="622"/>
      <c r="E38" s="622"/>
      <c r="F38" s="622"/>
      <c r="G38" s="622"/>
      <c r="H38" s="623"/>
    </row>
    <row r="39" spans="2:8" ht="25.5" x14ac:dyDescent="0.2">
      <c r="B39" s="58" t="s">
        <v>70</v>
      </c>
      <c r="C39" s="103" t="s">
        <v>23</v>
      </c>
      <c r="D39" s="21" t="s">
        <v>478</v>
      </c>
      <c r="E39" s="46" t="s">
        <v>8</v>
      </c>
      <c r="F39" s="47">
        <v>1</v>
      </c>
      <c r="G39" s="9">
        <v>47475.81440000001</v>
      </c>
      <c r="H39" s="13">
        <f t="shared" si="2"/>
        <v>47475.81440000001</v>
      </c>
    </row>
    <row r="40" spans="2:8" x14ac:dyDescent="0.2">
      <c r="B40" s="58" t="s">
        <v>130</v>
      </c>
      <c r="C40" s="103" t="s">
        <v>824</v>
      </c>
      <c r="D40" s="21" t="s">
        <v>825</v>
      </c>
      <c r="E40" s="46" t="s">
        <v>8</v>
      </c>
      <c r="F40" s="47">
        <v>15</v>
      </c>
      <c r="G40" s="9">
        <v>9900</v>
      </c>
      <c r="H40" s="13">
        <f t="shared" si="2"/>
        <v>148500</v>
      </c>
    </row>
    <row r="41" spans="2:8" x14ac:dyDescent="0.2">
      <c r="B41" s="58" t="s">
        <v>131</v>
      </c>
      <c r="C41" s="103" t="s">
        <v>29</v>
      </c>
      <c r="D41" s="21" t="s">
        <v>634</v>
      </c>
      <c r="E41" s="46" t="s">
        <v>8</v>
      </c>
      <c r="F41" s="47">
        <v>30</v>
      </c>
      <c r="G41" s="11">
        <v>5900</v>
      </c>
      <c r="H41" s="13">
        <f t="shared" si="2"/>
        <v>177000</v>
      </c>
    </row>
    <row r="42" spans="2:8" x14ac:dyDescent="0.2">
      <c r="B42" s="58" t="s">
        <v>132</v>
      </c>
      <c r="C42" s="103" t="s">
        <v>819</v>
      </c>
      <c r="D42" s="21" t="s">
        <v>1148</v>
      </c>
      <c r="E42" s="46" t="s">
        <v>8</v>
      </c>
      <c r="F42" s="47">
        <v>1</v>
      </c>
      <c r="G42" s="9">
        <v>25000</v>
      </c>
      <c r="H42" s="13">
        <f t="shared" si="2"/>
        <v>25000</v>
      </c>
    </row>
    <row r="43" spans="2:8" x14ac:dyDescent="0.2">
      <c r="B43" s="58" t="s">
        <v>133</v>
      </c>
      <c r="C43" s="103"/>
      <c r="D43" s="21" t="s">
        <v>28</v>
      </c>
      <c r="E43" s="46" t="s">
        <v>8</v>
      </c>
      <c r="F43" s="47">
        <v>1</v>
      </c>
      <c r="G43" s="11">
        <v>38000</v>
      </c>
      <c r="H43" s="13">
        <f t="shared" si="2"/>
        <v>38000</v>
      </c>
    </row>
    <row r="44" spans="2:8" ht="13.5" thickBot="1" x14ac:dyDescent="0.25">
      <c r="B44" s="58" t="s">
        <v>134</v>
      </c>
      <c r="C44" s="103" t="s">
        <v>30</v>
      </c>
      <c r="D44" s="21" t="s">
        <v>631</v>
      </c>
      <c r="E44" s="46" t="s">
        <v>22</v>
      </c>
      <c r="F44" s="47">
        <v>1</v>
      </c>
      <c r="G44" s="9">
        <v>97500</v>
      </c>
      <c r="H44" s="13">
        <f t="shared" si="2"/>
        <v>97500</v>
      </c>
    </row>
    <row r="45" spans="2:8" ht="15.75" customHeight="1" thickBot="1" x14ac:dyDescent="0.25">
      <c r="B45" s="634" t="s">
        <v>778</v>
      </c>
      <c r="C45" s="635"/>
      <c r="D45" s="635"/>
      <c r="E45" s="635"/>
      <c r="F45" s="636"/>
      <c r="G45" s="637">
        <f>SUM(H10:H44)</f>
        <v>3200124.9844</v>
      </c>
      <c r="H45" s="638"/>
    </row>
    <row r="46" spans="2:8" x14ac:dyDescent="0.2">
      <c r="B46" s="536" t="s">
        <v>1367</v>
      </c>
      <c r="C46" s="536"/>
      <c r="D46" s="536"/>
      <c r="E46" s="536"/>
      <c r="F46" s="536"/>
      <c r="G46" s="536"/>
      <c r="H46" s="536"/>
    </row>
    <row r="50" spans="1:8" ht="15.75" x14ac:dyDescent="0.25">
      <c r="A50" s="641"/>
      <c r="B50" s="731"/>
      <c r="C50" s="731"/>
      <c r="D50" s="731"/>
      <c r="E50" s="731"/>
      <c r="F50" s="731"/>
      <c r="G50" s="731"/>
      <c r="H50" s="731"/>
    </row>
    <row r="51" spans="1:8" ht="22.5" customHeight="1" x14ac:dyDescent="0.2">
      <c r="C51" s="639"/>
      <c r="D51" s="640"/>
    </row>
    <row r="62" spans="1:8" x14ac:dyDescent="0.2">
      <c r="B62" s="624"/>
      <c r="C62" s="624"/>
      <c r="D62" s="624"/>
      <c r="E62" s="624"/>
      <c r="F62" s="624"/>
      <c r="G62" s="624"/>
      <c r="H62" s="624"/>
    </row>
  </sheetData>
  <mergeCells count="16">
    <mergeCell ref="B1:H1"/>
    <mergeCell ref="B62:H62"/>
    <mergeCell ref="B2:H2"/>
    <mergeCell ref="B4:H4"/>
    <mergeCell ref="B6:H6"/>
    <mergeCell ref="B9:H9"/>
    <mergeCell ref="B19:H19"/>
    <mergeCell ref="B23:H23"/>
    <mergeCell ref="B25:H25"/>
    <mergeCell ref="B38:H38"/>
    <mergeCell ref="B45:F45"/>
    <mergeCell ref="G45:H45"/>
    <mergeCell ref="B36:H36"/>
    <mergeCell ref="C51:D51"/>
    <mergeCell ref="A50:H50"/>
    <mergeCell ref="B46:H46"/>
  </mergeCells>
  <pageMargins left="1.3779527559055118" right="0" top="0.78740157480314965" bottom="0.78740157480314965" header="0.51181102362204722" footer="0.51181102362204722"/>
  <pageSetup paperSize="9" scale="9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view="pageBreakPreview" topLeftCell="A29" zoomScaleSheetLayoutView="100" workbookViewId="0">
      <selection activeCell="G37" sqref="G37"/>
    </sheetView>
  </sheetViews>
  <sheetFormatPr defaultColWidth="9.140625" defaultRowHeight="12.75" x14ac:dyDescent="0.2"/>
  <cols>
    <col min="1" max="1" width="2.85546875" style="112" customWidth="1"/>
    <col min="2" max="2" width="4.42578125" style="236" customWidth="1"/>
    <col min="3" max="3" width="10.28515625" style="236" customWidth="1"/>
    <col min="4" max="4" width="35.42578125" style="109" customWidth="1"/>
    <col min="5" max="5" width="4.85546875" style="109" customWidth="1"/>
    <col min="6" max="6" width="7.28515625" style="110" customWidth="1"/>
    <col min="7" max="7" width="9.7109375" style="111" customWidth="1"/>
    <col min="8" max="8" width="11.42578125" style="111" customWidth="1"/>
    <col min="9" max="16384" width="9.140625" style="112"/>
  </cols>
  <sheetData>
    <row r="1" spans="2:8" ht="13.5" thickBot="1" x14ac:dyDescent="0.25">
      <c r="B1" s="536" t="s">
        <v>1367</v>
      </c>
      <c r="C1" s="536"/>
      <c r="D1" s="536"/>
      <c r="E1" s="536"/>
      <c r="F1" s="536"/>
      <c r="G1" s="536"/>
      <c r="H1" s="536"/>
    </row>
    <row r="2" spans="2:8" ht="70.5" customHeight="1" thickBot="1" x14ac:dyDescent="0.25">
      <c r="B2" s="625" t="s">
        <v>1175</v>
      </c>
      <c r="C2" s="626"/>
      <c r="D2" s="626"/>
      <c r="E2" s="626"/>
      <c r="F2" s="626"/>
      <c r="G2" s="626"/>
      <c r="H2" s="627"/>
    </row>
    <row r="3" spans="2:8" ht="15" customHeight="1" thickBot="1" x14ac:dyDescent="0.25">
      <c r="B3" s="113"/>
      <c r="C3" s="113"/>
      <c r="D3" s="113"/>
      <c r="E3" s="113"/>
      <c r="F3" s="114"/>
      <c r="G3" s="113"/>
      <c r="H3" s="113"/>
    </row>
    <row r="4" spans="2:8" s="237" customFormat="1" ht="33.75" customHeight="1" thickBot="1" x14ac:dyDescent="0.25">
      <c r="B4" s="628" t="s">
        <v>1171</v>
      </c>
      <c r="C4" s="629"/>
      <c r="D4" s="629"/>
      <c r="E4" s="629"/>
      <c r="F4" s="629"/>
      <c r="G4" s="629"/>
      <c r="H4" s="630"/>
    </row>
    <row r="5" spans="2:8" ht="17.100000000000001" customHeight="1" x14ac:dyDescent="0.2">
      <c r="B5" s="113"/>
      <c r="C5" s="113"/>
      <c r="D5" s="113"/>
      <c r="E5" s="113"/>
      <c r="F5" s="114"/>
      <c r="G5" s="113"/>
      <c r="H5" s="113"/>
    </row>
    <row r="6" spans="2:8" ht="18.75" customHeight="1" x14ac:dyDescent="0.2">
      <c r="B6" s="597" t="s">
        <v>850</v>
      </c>
      <c r="C6" s="597"/>
      <c r="D6" s="597"/>
      <c r="E6" s="597"/>
      <c r="F6" s="597"/>
      <c r="G6" s="597"/>
      <c r="H6" s="597"/>
    </row>
    <row r="7" spans="2:8" ht="13.5" thickBot="1" x14ac:dyDescent="0.25">
      <c r="B7" s="113"/>
      <c r="C7" s="113"/>
      <c r="D7" s="113"/>
      <c r="E7" s="113"/>
      <c r="F7" s="114"/>
      <c r="G7" s="113"/>
      <c r="H7" s="113"/>
    </row>
    <row r="8" spans="2:8" ht="25.5" customHeight="1" thickBot="1" x14ac:dyDescent="0.25">
      <c r="B8" s="115" t="s">
        <v>1</v>
      </c>
      <c r="C8" s="116" t="s">
        <v>2</v>
      </c>
      <c r="D8" s="117" t="s">
        <v>3</v>
      </c>
      <c r="E8" s="117" t="s">
        <v>121</v>
      </c>
      <c r="F8" s="118" t="s">
        <v>4</v>
      </c>
      <c r="G8" s="118" t="s">
        <v>1179</v>
      </c>
      <c r="H8" s="119" t="s">
        <v>1180</v>
      </c>
    </row>
    <row r="9" spans="2:8" ht="13.5" customHeight="1" thickBot="1" x14ac:dyDescent="0.25">
      <c r="B9" s="631" t="s">
        <v>122</v>
      </c>
      <c r="C9" s="632"/>
      <c r="D9" s="632"/>
      <c r="E9" s="632"/>
      <c r="F9" s="632"/>
      <c r="G9" s="632"/>
      <c r="H9" s="633"/>
    </row>
    <row r="10" spans="2:8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2:8" x14ac:dyDescent="0.2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2:8" ht="51" x14ac:dyDescent="0.2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2:8" x14ac:dyDescent="0.2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2:8" ht="25.5" x14ac:dyDescent="0.2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2:8" x14ac:dyDescent="0.2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2:8" x14ac:dyDescent="0.2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x14ac:dyDescent="0.2"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ht="13.5" thickBot="1" x14ac:dyDescent="0.25"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ht="13.5" thickBot="1" x14ac:dyDescent="0.25">
      <c r="B19" s="621" t="s">
        <v>851</v>
      </c>
      <c r="C19" s="622"/>
      <c r="D19" s="622"/>
      <c r="E19" s="622"/>
      <c r="F19" s="622"/>
      <c r="G19" s="622"/>
      <c r="H19" s="623"/>
    </row>
    <row r="20" spans="2:8" ht="38.25" x14ac:dyDescent="0.2">
      <c r="B20" s="58" t="s">
        <v>35</v>
      </c>
      <c r="C20" s="103"/>
      <c r="D20" s="21" t="s">
        <v>852</v>
      </c>
      <c r="E20" s="46" t="s">
        <v>22</v>
      </c>
      <c r="F20" s="47">
        <v>1</v>
      </c>
      <c r="G20" s="9">
        <v>50908.032000000014</v>
      </c>
      <c r="H20" s="13">
        <f t="shared" ref="H20:H38" si="2">G20*F20</f>
        <v>50908.032000000014</v>
      </c>
    </row>
    <row r="21" spans="2:8" ht="39" thickBot="1" x14ac:dyDescent="0.25">
      <c r="B21" s="58" t="s">
        <v>36</v>
      </c>
      <c r="C21" s="103"/>
      <c r="D21" s="21" t="s">
        <v>853</v>
      </c>
      <c r="E21" s="46" t="s">
        <v>22</v>
      </c>
      <c r="F21" s="47">
        <v>1</v>
      </c>
      <c r="G21" s="9">
        <v>33938.688000000002</v>
      </c>
      <c r="H21" s="13">
        <f t="shared" si="2"/>
        <v>33938.688000000002</v>
      </c>
    </row>
    <row r="22" spans="2:8" ht="13.5" thickBot="1" x14ac:dyDescent="0.25">
      <c r="B22" s="621" t="s">
        <v>854</v>
      </c>
      <c r="C22" s="622"/>
      <c r="D22" s="622"/>
      <c r="E22" s="622"/>
      <c r="F22" s="622"/>
      <c r="G22" s="622"/>
      <c r="H22" s="623"/>
    </row>
    <row r="23" spans="2:8" ht="25.5" x14ac:dyDescent="0.2">
      <c r="B23" s="58" t="s">
        <v>53</v>
      </c>
      <c r="C23" s="103"/>
      <c r="D23" s="21" t="s">
        <v>855</v>
      </c>
      <c r="E23" s="46" t="s">
        <v>22</v>
      </c>
      <c r="F23" s="47">
        <v>1</v>
      </c>
      <c r="G23" s="9">
        <v>2405.6999999999998</v>
      </c>
      <c r="H23" s="13">
        <f t="shared" si="2"/>
        <v>2405.6999999999998</v>
      </c>
    </row>
    <row r="24" spans="2:8" ht="25.5" x14ac:dyDescent="0.2">
      <c r="B24" s="58" t="s">
        <v>54</v>
      </c>
      <c r="C24" s="103"/>
      <c r="D24" s="21" t="s">
        <v>856</v>
      </c>
      <c r="E24" s="46" t="s">
        <v>22</v>
      </c>
      <c r="F24" s="47">
        <v>1</v>
      </c>
      <c r="G24" s="9">
        <v>4519.8</v>
      </c>
      <c r="H24" s="13">
        <f t="shared" si="2"/>
        <v>4519.8</v>
      </c>
    </row>
    <row r="25" spans="2:8" ht="25.5" x14ac:dyDescent="0.2">
      <c r="B25" s="58" t="s">
        <v>55</v>
      </c>
      <c r="C25" s="103"/>
      <c r="D25" s="21" t="s">
        <v>857</v>
      </c>
      <c r="E25" s="46" t="s">
        <v>22</v>
      </c>
      <c r="F25" s="47">
        <v>1</v>
      </c>
      <c r="G25" s="9">
        <v>8108.1</v>
      </c>
      <c r="H25" s="13">
        <f t="shared" si="2"/>
        <v>8108.1</v>
      </c>
    </row>
    <row r="26" spans="2:8" ht="25.5" x14ac:dyDescent="0.2">
      <c r="B26" s="58" t="s">
        <v>56</v>
      </c>
      <c r="C26" s="103"/>
      <c r="D26" s="21" t="s">
        <v>858</v>
      </c>
      <c r="E26" s="46" t="s">
        <v>22</v>
      </c>
      <c r="F26" s="47">
        <v>1</v>
      </c>
      <c r="G26" s="9">
        <v>1158.3000000000002</v>
      </c>
      <c r="H26" s="13">
        <f t="shared" si="2"/>
        <v>1158.3000000000002</v>
      </c>
    </row>
    <row r="27" spans="2:8" ht="25.5" x14ac:dyDescent="0.2">
      <c r="B27" s="58" t="s">
        <v>57</v>
      </c>
      <c r="C27" s="103"/>
      <c r="D27" s="21" t="s">
        <v>859</v>
      </c>
      <c r="E27" s="46" t="s">
        <v>22</v>
      </c>
      <c r="F27" s="47">
        <v>1</v>
      </c>
      <c r="G27" s="9">
        <v>3267</v>
      </c>
      <c r="H27" s="13">
        <f t="shared" si="2"/>
        <v>3267</v>
      </c>
    </row>
    <row r="28" spans="2:8" ht="25.5" x14ac:dyDescent="0.2">
      <c r="B28" s="58" t="s">
        <v>58</v>
      </c>
      <c r="C28" s="103"/>
      <c r="D28" s="21" t="s">
        <v>860</v>
      </c>
      <c r="E28" s="46" t="s">
        <v>22</v>
      </c>
      <c r="F28" s="47">
        <v>1</v>
      </c>
      <c r="G28" s="9">
        <v>7371</v>
      </c>
      <c r="H28" s="13">
        <f t="shared" si="2"/>
        <v>7371</v>
      </c>
    </row>
    <row r="29" spans="2:8" ht="26.25" thickBot="1" x14ac:dyDescent="0.25">
      <c r="B29" s="58" t="s">
        <v>59</v>
      </c>
      <c r="C29" s="103"/>
      <c r="D29" s="21" t="s">
        <v>861</v>
      </c>
      <c r="E29" s="46" t="s">
        <v>22</v>
      </c>
      <c r="F29" s="47">
        <v>1</v>
      </c>
      <c r="G29" s="9">
        <v>5265</v>
      </c>
      <c r="H29" s="13">
        <f t="shared" si="2"/>
        <v>5265</v>
      </c>
    </row>
    <row r="30" spans="2:8" s="120" customFormat="1" ht="13.5" thickBot="1" x14ac:dyDescent="0.3">
      <c r="B30" s="724" t="s">
        <v>886</v>
      </c>
      <c r="C30" s="725"/>
      <c r="D30" s="725"/>
      <c r="E30" s="725"/>
      <c r="F30" s="725"/>
      <c r="G30" s="725">
        <v>0</v>
      </c>
      <c r="H30" s="726">
        <v>0</v>
      </c>
    </row>
    <row r="31" spans="2:8" s="120" customFormat="1" ht="26.25" thickBot="1" x14ac:dyDescent="0.3">
      <c r="B31" s="58" t="s">
        <v>64</v>
      </c>
      <c r="C31" s="103"/>
      <c r="D31" s="21" t="s">
        <v>808</v>
      </c>
      <c r="E31" s="46" t="s">
        <v>22</v>
      </c>
      <c r="F31" s="47">
        <v>4</v>
      </c>
      <c r="G31" s="9">
        <v>12500</v>
      </c>
      <c r="H31" s="13">
        <f t="shared" si="2"/>
        <v>50000</v>
      </c>
    </row>
    <row r="32" spans="2:8" ht="13.5" thickBot="1" x14ac:dyDescent="0.25">
      <c r="B32" s="621" t="s">
        <v>887</v>
      </c>
      <c r="C32" s="622"/>
      <c r="D32" s="622"/>
      <c r="E32" s="622"/>
      <c r="F32" s="622"/>
      <c r="G32" s="622"/>
      <c r="H32" s="623"/>
    </row>
    <row r="33" spans="1:8" ht="25.5" x14ac:dyDescent="0.2">
      <c r="B33" s="58" t="s">
        <v>69</v>
      </c>
      <c r="C33" s="103" t="s">
        <v>23</v>
      </c>
      <c r="D33" s="21" t="s">
        <v>478</v>
      </c>
      <c r="E33" s="46" t="s">
        <v>8</v>
      </c>
      <c r="F33" s="47">
        <v>1</v>
      </c>
      <c r="G33" s="9">
        <v>47475.81440000001</v>
      </c>
      <c r="H33" s="13">
        <f t="shared" si="2"/>
        <v>47475.81440000001</v>
      </c>
    </row>
    <row r="34" spans="1:8" x14ac:dyDescent="0.2">
      <c r="B34" s="58" t="s">
        <v>117</v>
      </c>
      <c r="C34" s="103" t="s">
        <v>824</v>
      </c>
      <c r="D34" s="21" t="s">
        <v>825</v>
      </c>
      <c r="E34" s="46" t="s">
        <v>8</v>
      </c>
      <c r="F34" s="47">
        <v>15</v>
      </c>
      <c r="G34" s="9">
        <v>9900</v>
      </c>
      <c r="H34" s="13">
        <f t="shared" si="2"/>
        <v>148500</v>
      </c>
    </row>
    <row r="35" spans="1:8" x14ac:dyDescent="0.2">
      <c r="B35" s="58" t="s">
        <v>131</v>
      </c>
      <c r="C35" s="103" t="s">
        <v>29</v>
      </c>
      <c r="D35" s="21" t="s">
        <v>634</v>
      </c>
      <c r="E35" s="46" t="s">
        <v>8</v>
      </c>
      <c r="F35" s="47">
        <v>30</v>
      </c>
      <c r="G35" s="11">
        <v>5900</v>
      </c>
      <c r="H35" s="13">
        <f t="shared" si="2"/>
        <v>177000</v>
      </c>
    </row>
    <row r="36" spans="1:8" x14ac:dyDescent="0.2">
      <c r="B36" s="58" t="s">
        <v>132</v>
      </c>
      <c r="C36" s="103" t="s">
        <v>819</v>
      </c>
      <c r="D36" s="21" t="s">
        <v>1148</v>
      </c>
      <c r="E36" s="46" t="s">
        <v>8</v>
      </c>
      <c r="F36" s="47">
        <v>1</v>
      </c>
      <c r="G36" s="9">
        <v>25000</v>
      </c>
      <c r="H36" s="13">
        <f t="shared" si="2"/>
        <v>25000</v>
      </c>
    </row>
    <row r="37" spans="1:8" x14ac:dyDescent="0.2">
      <c r="B37" s="58" t="s">
        <v>133</v>
      </c>
      <c r="C37" s="103"/>
      <c r="D37" s="21" t="s">
        <v>28</v>
      </c>
      <c r="E37" s="46" t="s">
        <v>8</v>
      </c>
      <c r="F37" s="47">
        <v>1</v>
      </c>
      <c r="G37" s="11">
        <v>38000</v>
      </c>
      <c r="H37" s="13">
        <f t="shared" si="2"/>
        <v>38000</v>
      </c>
    </row>
    <row r="38" spans="1:8" ht="13.5" thickBot="1" x14ac:dyDescent="0.25">
      <c r="B38" s="58" t="s">
        <v>134</v>
      </c>
      <c r="C38" s="103" t="s">
        <v>30</v>
      </c>
      <c r="D38" s="21" t="s">
        <v>631</v>
      </c>
      <c r="E38" s="46" t="s">
        <v>22</v>
      </c>
      <c r="F38" s="47">
        <v>1</v>
      </c>
      <c r="G38" s="9">
        <v>97500</v>
      </c>
      <c r="H38" s="13">
        <f t="shared" si="2"/>
        <v>97500</v>
      </c>
    </row>
    <row r="39" spans="1:8" ht="15.75" customHeight="1" thickBot="1" x14ac:dyDescent="0.25">
      <c r="B39" s="634" t="s">
        <v>778</v>
      </c>
      <c r="C39" s="635"/>
      <c r="D39" s="635"/>
      <c r="E39" s="635"/>
      <c r="F39" s="636"/>
      <c r="G39" s="637">
        <f>SUM(H10:H38)</f>
        <v>2850792.9544000002</v>
      </c>
      <c r="H39" s="638"/>
    </row>
    <row r="40" spans="1:8" x14ac:dyDescent="0.2">
      <c r="B40" s="536" t="s">
        <v>1367</v>
      </c>
      <c r="C40" s="536"/>
      <c r="D40" s="536"/>
      <c r="E40" s="536"/>
      <c r="F40" s="536"/>
      <c r="G40" s="536"/>
      <c r="H40" s="536"/>
    </row>
    <row r="44" spans="1:8" ht="15.75" x14ac:dyDescent="0.25">
      <c r="A44" s="641"/>
      <c r="B44" s="731"/>
      <c r="C44" s="731"/>
      <c r="D44" s="731"/>
      <c r="E44" s="731"/>
      <c r="F44" s="731"/>
      <c r="G44" s="731"/>
      <c r="H44" s="731"/>
    </row>
    <row r="55" spans="2:8" x14ac:dyDescent="0.2">
      <c r="B55" s="624"/>
      <c r="C55" s="624"/>
      <c r="D55" s="624"/>
      <c r="E55" s="624"/>
      <c r="F55" s="624"/>
      <c r="G55" s="624"/>
      <c r="H55" s="624"/>
    </row>
  </sheetData>
  <mergeCells count="14">
    <mergeCell ref="B1:H1"/>
    <mergeCell ref="B55:H55"/>
    <mergeCell ref="B2:H2"/>
    <mergeCell ref="B4:H4"/>
    <mergeCell ref="B6:H6"/>
    <mergeCell ref="B9:H9"/>
    <mergeCell ref="B19:H19"/>
    <mergeCell ref="B22:H22"/>
    <mergeCell ref="B30:H30"/>
    <mergeCell ref="B32:H32"/>
    <mergeCell ref="B39:F39"/>
    <mergeCell ref="G39:H39"/>
    <mergeCell ref="A44:H44"/>
    <mergeCell ref="B40:H40"/>
  </mergeCells>
  <pageMargins left="1.3779527559055118" right="0" top="0.78740157480314965" bottom="0.78740157480314965" header="0.51181102362204722" footer="0.51181102362204722"/>
  <pageSetup paperSize="9" scale="9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view="pageBreakPreview" topLeftCell="A30" zoomScaleNormal="90" zoomScaleSheetLayoutView="100" zoomScalePageLayoutView="90" workbookViewId="0">
      <selection activeCell="G57" sqref="G57"/>
    </sheetView>
  </sheetViews>
  <sheetFormatPr defaultColWidth="9.140625" defaultRowHeight="12.75" x14ac:dyDescent="0.2"/>
  <cols>
    <col min="1" max="1" width="2.7109375" style="245" customWidth="1"/>
    <col min="2" max="2" width="5.85546875" style="251" customWidth="1"/>
    <col min="3" max="3" width="8.140625" style="252" customWidth="1"/>
    <col min="4" max="4" width="41.42578125" style="253" customWidth="1"/>
    <col min="5" max="5" width="4.85546875" style="254" customWidth="1"/>
    <col min="6" max="6" width="4.42578125" style="255" customWidth="1"/>
    <col min="7" max="7" width="13.7109375" style="256" bestFit="1" customWidth="1"/>
    <col min="8" max="8" width="13.42578125" style="256" customWidth="1"/>
    <col min="9" max="10" width="9.140625" style="246"/>
    <col min="11" max="11" width="16.140625" style="246" customWidth="1"/>
    <col min="12" max="16384" width="9.140625" style="246"/>
  </cols>
  <sheetData>
    <row r="1" spans="1:8" ht="13.5" thickBot="1" x14ac:dyDescent="0.25">
      <c r="B1" s="536" t="s">
        <v>1367</v>
      </c>
      <c r="C1" s="536"/>
      <c r="D1" s="536"/>
      <c r="E1" s="536"/>
      <c r="F1" s="536"/>
      <c r="G1" s="536"/>
      <c r="H1" s="536"/>
    </row>
    <row r="2" spans="1:8" ht="67.5" customHeight="1" thickBot="1" x14ac:dyDescent="0.25">
      <c r="B2" s="732" t="s">
        <v>1172</v>
      </c>
      <c r="C2" s="733"/>
      <c r="D2" s="733"/>
      <c r="E2" s="733"/>
      <c r="F2" s="733"/>
      <c r="G2" s="733"/>
      <c r="H2" s="734"/>
    </row>
    <row r="3" spans="1:8" ht="13.5" thickBot="1" x14ac:dyDescent="0.25">
      <c r="B3" s="60"/>
      <c r="C3" s="61"/>
      <c r="D3" s="61"/>
      <c r="E3" s="61"/>
      <c r="F3" s="61"/>
      <c r="G3" s="67"/>
      <c r="H3" s="67"/>
    </row>
    <row r="4" spans="1:8" s="248" customFormat="1" ht="27.75" customHeight="1" thickBot="1" x14ac:dyDescent="0.25">
      <c r="A4" s="247"/>
      <c r="B4" s="735" t="s">
        <v>1171</v>
      </c>
      <c r="C4" s="736"/>
      <c r="D4" s="736"/>
      <c r="E4" s="736"/>
      <c r="F4" s="736"/>
      <c r="G4" s="736"/>
      <c r="H4" s="737"/>
    </row>
    <row r="5" spans="1:8" x14ac:dyDescent="0.2">
      <c r="B5" s="60"/>
      <c r="C5" s="61"/>
      <c r="D5" s="61"/>
      <c r="E5" s="61"/>
      <c r="F5" s="61"/>
      <c r="G5" s="67"/>
      <c r="H5" s="67"/>
    </row>
    <row r="6" spans="1:8" ht="18.75" customHeight="1" x14ac:dyDescent="0.2">
      <c r="B6" s="597" t="s">
        <v>862</v>
      </c>
      <c r="C6" s="597"/>
      <c r="D6" s="597"/>
      <c r="E6" s="597"/>
      <c r="F6" s="597"/>
      <c r="G6" s="597"/>
      <c r="H6" s="597"/>
    </row>
    <row r="7" spans="1:8" ht="13.5" thickBot="1" x14ac:dyDescent="0.25">
      <c r="B7" s="60"/>
      <c r="C7" s="61"/>
      <c r="D7" s="61"/>
      <c r="E7" s="61"/>
      <c r="F7" s="61"/>
      <c r="G7" s="67"/>
      <c r="H7" s="67"/>
    </row>
    <row r="8" spans="1:8" ht="26.25" thickBot="1" x14ac:dyDescent="0.25">
      <c r="B8" s="126" t="s">
        <v>1</v>
      </c>
      <c r="C8" s="62" t="s">
        <v>2</v>
      </c>
      <c r="D8" s="66" t="s">
        <v>3</v>
      </c>
      <c r="E8" s="66" t="s">
        <v>121</v>
      </c>
      <c r="F8" s="68" t="s">
        <v>4</v>
      </c>
      <c r="G8" s="69" t="s">
        <v>1179</v>
      </c>
      <c r="H8" s="70" t="s">
        <v>1180</v>
      </c>
    </row>
    <row r="9" spans="1:8" ht="13.5" thickBot="1" x14ac:dyDescent="0.25">
      <c r="B9" s="601" t="s">
        <v>122</v>
      </c>
      <c r="C9" s="602"/>
      <c r="D9" s="602"/>
      <c r="E9" s="602"/>
      <c r="F9" s="602"/>
      <c r="G9" s="602"/>
      <c r="H9" s="603"/>
    </row>
    <row r="10" spans="1:8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1:8" x14ac:dyDescent="0.2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1:8" ht="51" x14ac:dyDescent="0.2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1:8" x14ac:dyDescent="0.2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1:8" ht="25.5" x14ac:dyDescent="0.2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1:8" x14ac:dyDescent="0.2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1:8" x14ac:dyDescent="0.2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1:8" x14ac:dyDescent="0.2">
      <c r="A17" s="246"/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1:8" ht="13.5" thickBot="1" x14ac:dyDescent="0.25">
      <c r="A18" s="246"/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1:8" ht="13.5" thickBot="1" x14ac:dyDescent="0.25">
      <c r="A19" s="246"/>
      <c r="B19" s="745" t="s">
        <v>1280</v>
      </c>
      <c r="C19" s="746"/>
      <c r="D19" s="746"/>
      <c r="E19" s="746"/>
      <c r="F19" s="746"/>
      <c r="G19" s="746"/>
      <c r="H19" s="747"/>
    </row>
    <row r="20" spans="1:8" x14ac:dyDescent="0.2">
      <c r="A20" s="246"/>
      <c r="B20" s="58" t="s">
        <v>35</v>
      </c>
      <c r="C20" s="103"/>
      <c r="D20" s="21" t="s">
        <v>872</v>
      </c>
      <c r="E20" s="46" t="s">
        <v>8</v>
      </c>
      <c r="F20" s="47">
        <v>1</v>
      </c>
      <c r="G20" s="9">
        <v>15300</v>
      </c>
      <c r="H20" s="13">
        <f t="shared" ref="H20:H25" si="2">G20*F20</f>
        <v>15300</v>
      </c>
    </row>
    <row r="21" spans="1:8" x14ac:dyDescent="0.2">
      <c r="A21" s="246"/>
      <c r="B21" s="58" t="s">
        <v>36</v>
      </c>
      <c r="C21" s="103"/>
      <c r="D21" s="21" t="s">
        <v>867</v>
      </c>
      <c r="E21" s="46" t="s">
        <v>8</v>
      </c>
      <c r="F21" s="47">
        <v>1</v>
      </c>
      <c r="G21" s="9">
        <v>15300</v>
      </c>
      <c r="H21" s="13">
        <f t="shared" si="2"/>
        <v>15300</v>
      </c>
    </row>
    <row r="22" spans="1:8" x14ac:dyDescent="0.2">
      <c r="A22" s="246"/>
      <c r="B22" s="58" t="s">
        <v>37</v>
      </c>
      <c r="C22" s="103"/>
      <c r="D22" s="21" t="s">
        <v>868</v>
      </c>
      <c r="E22" s="46" t="s">
        <v>22</v>
      </c>
      <c r="F22" s="47">
        <v>1</v>
      </c>
      <c r="G22" s="9">
        <v>15300</v>
      </c>
      <c r="H22" s="13">
        <f t="shared" si="2"/>
        <v>15300</v>
      </c>
    </row>
    <row r="23" spans="1:8" x14ac:dyDescent="0.2">
      <c r="A23" s="246"/>
      <c r="B23" s="58" t="s">
        <v>38</v>
      </c>
      <c r="C23" s="103"/>
      <c r="D23" s="21" t="s">
        <v>869</v>
      </c>
      <c r="E23" s="46" t="s">
        <v>22</v>
      </c>
      <c r="F23" s="47">
        <v>1</v>
      </c>
      <c r="G23" s="9">
        <v>15300</v>
      </c>
      <c r="H23" s="13">
        <f t="shared" si="2"/>
        <v>15300</v>
      </c>
    </row>
    <row r="24" spans="1:8" ht="25.5" x14ac:dyDescent="0.2">
      <c r="A24" s="246"/>
      <c r="B24" s="58" t="s">
        <v>39</v>
      </c>
      <c r="C24" s="103"/>
      <c r="D24" s="21" t="s">
        <v>870</v>
      </c>
      <c r="E24" s="46" t="s">
        <v>22</v>
      </c>
      <c r="F24" s="47">
        <v>1</v>
      </c>
      <c r="G24" s="9">
        <v>15300</v>
      </c>
      <c r="H24" s="13">
        <f t="shared" si="2"/>
        <v>15300</v>
      </c>
    </row>
    <row r="25" spans="1:8" ht="26.25" thickBot="1" x14ac:dyDescent="0.25">
      <c r="A25" s="246"/>
      <c r="B25" s="58" t="s">
        <v>40</v>
      </c>
      <c r="C25" s="103"/>
      <c r="D25" s="21" t="s">
        <v>871</v>
      </c>
      <c r="E25" s="46" t="s">
        <v>22</v>
      </c>
      <c r="F25" s="47">
        <v>1</v>
      </c>
      <c r="G25" s="9">
        <v>15300</v>
      </c>
      <c r="H25" s="13">
        <f t="shared" si="2"/>
        <v>15300</v>
      </c>
    </row>
    <row r="26" spans="1:8" ht="13.5" thickBot="1" x14ac:dyDescent="0.25">
      <c r="A26" s="246"/>
      <c r="B26" s="745" t="s">
        <v>1281</v>
      </c>
      <c r="C26" s="746"/>
      <c r="D26" s="746"/>
      <c r="E26" s="746"/>
      <c r="F26" s="746"/>
      <c r="G26" s="746"/>
      <c r="H26" s="747"/>
    </row>
    <row r="27" spans="1:8" x14ac:dyDescent="0.2">
      <c r="A27" s="246"/>
      <c r="B27" s="58" t="s">
        <v>53</v>
      </c>
      <c r="C27" s="103"/>
      <c r="D27" s="21" t="s">
        <v>890</v>
      </c>
      <c r="E27" s="46" t="s">
        <v>8</v>
      </c>
      <c r="F27" s="47">
        <v>1</v>
      </c>
      <c r="G27" s="9">
        <v>24500</v>
      </c>
      <c r="H27" s="13">
        <f t="shared" ref="H27:H37" si="3">G27*F27</f>
        <v>24500</v>
      </c>
    </row>
    <row r="28" spans="1:8" x14ac:dyDescent="0.2">
      <c r="A28" s="246"/>
      <c r="B28" s="58" t="s">
        <v>54</v>
      </c>
      <c r="C28" s="103"/>
      <c r="D28" s="21" t="s">
        <v>873</v>
      </c>
      <c r="E28" s="46" t="s">
        <v>8</v>
      </c>
      <c r="F28" s="47">
        <v>1</v>
      </c>
      <c r="G28" s="9">
        <v>3840</v>
      </c>
      <c r="H28" s="13">
        <f t="shared" si="3"/>
        <v>3840</v>
      </c>
    </row>
    <row r="29" spans="1:8" x14ac:dyDescent="0.2">
      <c r="B29" s="58" t="s">
        <v>55</v>
      </c>
      <c r="C29" s="103"/>
      <c r="D29" s="21" t="s">
        <v>874</v>
      </c>
      <c r="E29" s="46" t="s">
        <v>22</v>
      </c>
      <c r="F29" s="47">
        <v>8</v>
      </c>
      <c r="G29" s="9">
        <v>2304</v>
      </c>
      <c r="H29" s="13">
        <f t="shared" si="3"/>
        <v>18432</v>
      </c>
    </row>
    <row r="30" spans="1:8" s="250" customFormat="1" x14ac:dyDescent="0.2">
      <c r="A30" s="249"/>
      <c r="B30" s="58" t="s">
        <v>56</v>
      </c>
      <c r="C30" s="103"/>
      <c r="D30" s="21" t="s">
        <v>875</v>
      </c>
      <c r="E30" s="46" t="s">
        <v>8</v>
      </c>
      <c r="F30" s="47">
        <v>8</v>
      </c>
      <c r="G30" s="9">
        <v>3456</v>
      </c>
      <c r="H30" s="13">
        <f t="shared" si="3"/>
        <v>27648</v>
      </c>
    </row>
    <row r="31" spans="1:8" x14ac:dyDescent="0.2">
      <c r="B31" s="58" t="s">
        <v>57</v>
      </c>
      <c r="C31" s="103"/>
      <c r="D31" s="21" t="s">
        <v>876</v>
      </c>
      <c r="E31" s="46" t="s">
        <v>8</v>
      </c>
      <c r="F31" s="47">
        <v>8</v>
      </c>
      <c r="G31" s="9">
        <v>16300</v>
      </c>
      <c r="H31" s="13">
        <f t="shared" si="3"/>
        <v>130400</v>
      </c>
    </row>
    <row r="32" spans="1:8" x14ac:dyDescent="0.2">
      <c r="B32" s="58" t="s">
        <v>58</v>
      </c>
      <c r="C32" s="103"/>
      <c r="D32" s="21" t="s">
        <v>877</v>
      </c>
      <c r="E32" s="46" t="s">
        <v>8</v>
      </c>
      <c r="F32" s="47">
        <v>8</v>
      </c>
      <c r="G32" s="9">
        <v>1200</v>
      </c>
      <c r="H32" s="13">
        <f t="shared" si="3"/>
        <v>9600</v>
      </c>
    </row>
    <row r="33" spans="1:8" x14ac:dyDescent="0.2">
      <c r="B33" s="58" t="s">
        <v>59</v>
      </c>
      <c r="C33" s="103"/>
      <c r="D33" s="21" t="s">
        <v>878</v>
      </c>
      <c r="E33" s="46" t="s">
        <v>8</v>
      </c>
      <c r="F33" s="47">
        <v>2</v>
      </c>
      <c r="G33" s="9">
        <v>32200</v>
      </c>
      <c r="H33" s="13">
        <f t="shared" si="3"/>
        <v>64400</v>
      </c>
    </row>
    <row r="34" spans="1:8" x14ac:dyDescent="0.2">
      <c r="B34" s="58" t="s">
        <v>60</v>
      </c>
      <c r="C34" s="103"/>
      <c r="D34" s="21" t="s">
        <v>1151</v>
      </c>
      <c r="E34" s="46" t="s">
        <v>8</v>
      </c>
      <c r="F34" s="47">
        <v>8</v>
      </c>
      <c r="G34" s="9">
        <v>3000</v>
      </c>
      <c r="H34" s="13">
        <f t="shared" si="3"/>
        <v>24000</v>
      </c>
    </row>
    <row r="35" spans="1:8" ht="13.5" thickBot="1" x14ac:dyDescent="0.25">
      <c r="B35" s="58" t="s">
        <v>61</v>
      </c>
      <c r="C35" s="103"/>
      <c r="D35" s="21" t="s">
        <v>1152</v>
      </c>
      <c r="E35" s="46" t="s">
        <v>8</v>
      </c>
      <c r="F35" s="47">
        <v>8</v>
      </c>
      <c r="G35" s="9">
        <v>7000</v>
      </c>
      <c r="H35" s="13">
        <f t="shared" si="3"/>
        <v>56000</v>
      </c>
    </row>
    <row r="36" spans="1:8" ht="13.5" thickBot="1" x14ac:dyDescent="0.25">
      <c r="B36" s="745" t="s">
        <v>1282</v>
      </c>
      <c r="C36" s="746"/>
      <c r="D36" s="746"/>
      <c r="E36" s="746"/>
      <c r="F36" s="746"/>
      <c r="G36" s="746"/>
      <c r="H36" s="747"/>
    </row>
    <row r="37" spans="1:8" ht="26.25" thickBot="1" x14ac:dyDescent="0.25">
      <c r="B37" s="58" t="s">
        <v>64</v>
      </c>
      <c r="C37" s="103"/>
      <c r="D37" s="21" t="s">
        <v>879</v>
      </c>
      <c r="E37" s="46" t="s">
        <v>22</v>
      </c>
      <c r="F37" s="47">
        <v>16</v>
      </c>
      <c r="G37" s="9">
        <v>34560</v>
      </c>
      <c r="H37" s="13">
        <f t="shared" si="3"/>
        <v>552960</v>
      </c>
    </row>
    <row r="38" spans="1:8" ht="13.5" thickBot="1" x14ac:dyDescent="0.25">
      <c r="B38" s="745" t="s">
        <v>1283</v>
      </c>
      <c r="C38" s="746"/>
      <c r="D38" s="746"/>
      <c r="E38" s="746"/>
      <c r="F38" s="746"/>
      <c r="G38" s="746"/>
      <c r="H38" s="747"/>
    </row>
    <row r="39" spans="1:8" x14ac:dyDescent="0.2">
      <c r="B39" s="58" t="s">
        <v>69</v>
      </c>
      <c r="C39" s="103"/>
      <c r="D39" s="21" t="s">
        <v>1153</v>
      </c>
      <c r="E39" s="46" t="s">
        <v>8</v>
      </c>
      <c r="F39" s="47">
        <v>1</v>
      </c>
      <c r="G39" s="9">
        <f>349800*1.3</f>
        <v>454740</v>
      </c>
      <c r="H39" s="13">
        <f t="shared" ref="H39:H41" si="4">G39*F39</f>
        <v>454740</v>
      </c>
    </row>
    <row r="40" spans="1:8" x14ac:dyDescent="0.2">
      <c r="B40" s="58" t="s">
        <v>117</v>
      </c>
      <c r="C40" s="103"/>
      <c r="D40" s="21" t="s">
        <v>1154</v>
      </c>
      <c r="E40" s="46" t="s">
        <v>8</v>
      </c>
      <c r="F40" s="47">
        <v>1</v>
      </c>
      <c r="G40" s="9">
        <v>78150</v>
      </c>
      <c r="H40" s="13">
        <f t="shared" si="4"/>
        <v>78150</v>
      </c>
    </row>
    <row r="41" spans="1:8" x14ac:dyDescent="0.2">
      <c r="B41" s="58" t="s">
        <v>118</v>
      </c>
      <c r="C41" s="103"/>
      <c r="D41" s="21" t="s">
        <v>1155</v>
      </c>
      <c r="E41" s="46" t="s">
        <v>8</v>
      </c>
      <c r="F41" s="47">
        <v>1</v>
      </c>
      <c r="G41" s="9">
        <f>109000*1.3</f>
        <v>141700</v>
      </c>
      <c r="H41" s="13">
        <f t="shared" si="4"/>
        <v>141700</v>
      </c>
    </row>
    <row r="42" spans="1:8" ht="25.5" x14ac:dyDescent="0.2">
      <c r="B42" s="58" t="s">
        <v>119</v>
      </c>
      <c r="C42" s="103" t="s">
        <v>891</v>
      </c>
      <c r="D42" s="21" t="s">
        <v>880</v>
      </c>
      <c r="E42" s="46" t="s">
        <v>8</v>
      </c>
      <c r="F42" s="47">
        <v>1</v>
      </c>
      <c r="G42" s="9">
        <f>109000*1.3</f>
        <v>141700</v>
      </c>
      <c r="H42" s="13">
        <f t="shared" ref="H42:H46" si="5">G42*F42</f>
        <v>141700</v>
      </c>
    </row>
    <row r="43" spans="1:8" x14ac:dyDescent="0.2">
      <c r="B43" s="58" t="s">
        <v>120</v>
      </c>
      <c r="C43" s="103" t="s">
        <v>892</v>
      </c>
      <c r="D43" s="21" t="s">
        <v>881</v>
      </c>
      <c r="E43" s="46" t="s">
        <v>8</v>
      </c>
      <c r="F43" s="47">
        <v>1</v>
      </c>
      <c r="G43" s="9">
        <v>540294</v>
      </c>
      <c r="H43" s="13">
        <f t="shared" si="5"/>
        <v>540294</v>
      </c>
    </row>
    <row r="44" spans="1:8" ht="26.25" thickBot="1" x14ac:dyDescent="0.25">
      <c r="B44" s="58" t="s">
        <v>188</v>
      </c>
      <c r="C44" s="103" t="s">
        <v>893</v>
      </c>
      <c r="D44" s="21" t="s">
        <v>882</v>
      </c>
      <c r="E44" s="46" t="s">
        <v>8</v>
      </c>
      <c r="F44" s="47">
        <v>1</v>
      </c>
      <c r="G44" s="9">
        <v>186102</v>
      </c>
      <c r="H44" s="13">
        <f t="shared" si="5"/>
        <v>186102</v>
      </c>
    </row>
    <row r="45" spans="1:8" ht="25.5" x14ac:dyDescent="0.2">
      <c r="B45" s="58" t="s">
        <v>190</v>
      </c>
      <c r="C45" s="103" t="s">
        <v>894</v>
      </c>
      <c r="D45" s="21" t="s">
        <v>883</v>
      </c>
      <c r="E45" s="46" t="s">
        <v>8</v>
      </c>
      <c r="F45" s="47">
        <v>1</v>
      </c>
      <c r="G45" s="9">
        <v>387783</v>
      </c>
      <c r="H45" s="13">
        <f t="shared" si="5"/>
        <v>387783</v>
      </c>
    </row>
    <row r="46" spans="1:8" ht="13.5" thickBot="1" x14ac:dyDescent="0.25">
      <c r="B46" s="58" t="s">
        <v>192</v>
      </c>
      <c r="C46" s="103"/>
      <c r="D46" s="21" t="s">
        <v>884</v>
      </c>
      <c r="E46" s="46" t="s">
        <v>8</v>
      </c>
      <c r="F46" s="47">
        <v>1</v>
      </c>
      <c r="G46" s="9">
        <v>183750</v>
      </c>
      <c r="H46" s="13">
        <f t="shared" si="5"/>
        <v>183750</v>
      </c>
    </row>
    <row r="47" spans="1:8" ht="13.5" thickBot="1" x14ac:dyDescent="0.25">
      <c r="B47" s="745" t="s">
        <v>1284</v>
      </c>
      <c r="C47" s="746"/>
      <c r="D47" s="746"/>
      <c r="E47" s="746"/>
      <c r="F47" s="746"/>
      <c r="G47" s="746"/>
      <c r="H47" s="747"/>
    </row>
    <row r="48" spans="1:8" s="250" customFormat="1" x14ac:dyDescent="0.2">
      <c r="A48" s="249"/>
      <c r="B48" s="58" t="s">
        <v>70</v>
      </c>
      <c r="C48" s="103"/>
      <c r="D48" s="21" t="s">
        <v>888</v>
      </c>
      <c r="E48" s="46" t="s">
        <v>8</v>
      </c>
      <c r="F48" s="47">
        <v>8</v>
      </c>
      <c r="G48" s="9">
        <v>37600</v>
      </c>
      <c r="H48" s="13">
        <f t="shared" ref="H48:H53" si="6">G48*F48</f>
        <v>300800</v>
      </c>
    </row>
    <row r="49" spans="1:8" x14ac:dyDescent="0.2">
      <c r="B49" s="58" t="s">
        <v>130</v>
      </c>
      <c r="C49" s="103"/>
      <c r="D49" s="21" t="s">
        <v>889</v>
      </c>
      <c r="E49" s="46" t="s">
        <v>8</v>
      </c>
      <c r="F49" s="47">
        <v>8</v>
      </c>
      <c r="G49" s="9">
        <v>43200</v>
      </c>
      <c r="H49" s="13">
        <f t="shared" si="6"/>
        <v>345600</v>
      </c>
    </row>
    <row r="50" spans="1:8" x14ac:dyDescent="0.2">
      <c r="B50" s="58" t="s">
        <v>131</v>
      </c>
      <c r="C50" s="103"/>
      <c r="D50" s="21" t="s">
        <v>885</v>
      </c>
      <c r="E50" s="46" t="s">
        <v>8</v>
      </c>
      <c r="F50" s="47">
        <v>16</v>
      </c>
      <c r="G50" s="9">
        <v>6000</v>
      </c>
      <c r="H50" s="13">
        <f t="shared" ref="H50:H51" si="7">G50*F50</f>
        <v>96000</v>
      </c>
    </row>
    <row r="51" spans="1:8" ht="13.5" thickBot="1" x14ac:dyDescent="0.25">
      <c r="B51" s="58" t="s">
        <v>132</v>
      </c>
      <c r="C51" s="103"/>
      <c r="D51" s="21" t="s">
        <v>1157</v>
      </c>
      <c r="E51" s="46" t="s">
        <v>8</v>
      </c>
      <c r="F51" s="47">
        <v>16</v>
      </c>
      <c r="G51" s="9">
        <v>7200</v>
      </c>
      <c r="H51" s="13">
        <f t="shared" si="7"/>
        <v>115200</v>
      </c>
    </row>
    <row r="52" spans="1:8" ht="13.5" thickBot="1" x14ac:dyDescent="0.25">
      <c r="B52" s="745" t="s">
        <v>1285</v>
      </c>
      <c r="C52" s="746"/>
      <c r="D52" s="746"/>
      <c r="E52" s="746"/>
      <c r="F52" s="746"/>
      <c r="G52" s="746"/>
      <c r="H52" s="747"/>
    </row>
    <row r="53" spans="1:8" ht="26.25" thickBot="1" x14ac:dyDescent="0.25">
      <c r="B53" s="58" t="s">
        <v>205</v>
      </c>
      <c r="C53" s="103"/>
      <c r="D53" s="21" t="s">
        <v>1156</v>
      </c>
      <c r="E53" s="46" t="s">
        <v>8</v>
      </c>
      <c r="F53" s="47">
        <v>1</v>
      </c>
      <c r="G53" s="9">
        <v>33000</v>
      </c>
      <c r="H53" s="13">
        <f t="shared" si="6"/>
        <v>33000</v>
      </c>
    </row>
    <row r="54" spans="1:8" ht="13.5" thickBot="1" x14ac:dyDescent="0.25">
      <c r="B54" s="738" t="s">
        <v>1286</v>
      </c>
      <c r="C54" s="739"/>
      <c r="D54" s="739"/>
      <c r="E54" s="739"/>
      <c r="F54" s="739"/>
      <c r="G54" s="739"/>
      <c r="H54" s="740"/>
    </row>
    <row r="55" spans="1:8" x14ac:dyDescent="0.2">
      <c r="B55" s="58" t="s">
        <v>227</v>
      </c>
      <c r="C55" s="103"/>
      <c r="D55" s="21" t="s">
        <v>864</v>
      </c>
      <c r="E55" s="46" t="s">
        <v>8</v>
      </c>
      <c r="F55" s="47">
        <v>1</v>
      </c>
      <c r="G55" s="9">
        <v>25000</v>
      </c>
      <c r="H55" s="13">
        <f t="shared" ref="H55:H59" si="8">G55*F55</f>
        <v>25000</v>
      </c>
    </row>
    <row r="56" spans="1:8" x14ac:dyDescent="0.2">
      <c r="B56" s="58" t="s">
        <v>229</v>
      </c>
      <c r="C56" s="103"/>
      <c r="D56" s="21" t="s">
        <v>865</v>
      </c>
      <c r="E56" s="46" t="s">
        <v>8</v>
      </c>
      <c r="F56" s="47">
        <v>8</v>
      </c>
      <c r="G56" s="9">
        <v>9900</v>
      </c>
      <c r="H56" s="13">
        <f t="shared" si="8"/>
        <v>79200</v>
      </c>
    </row>
    <row r="57" spans="1:8" x14ac:dyDescent="0.2">
      <c r="B57" s="58" t="s">
        <v>231</v>
      </c>
      <c r="C57" s="103"/>
      <c r="D57" s="21" t="s">
        <v>866</v>
      </c>
      <c r="E57" s="46" t="s">
        <v>8</v>
      </c>
      <c r="F57" s="47">
        <v>1</v>
      </c>
      <c r="G57" s="9">
        <v>13600</v>
      </c>
      <c r="H57" s="13">
        <f t="shared" si="8"/>
        <v>13600</v>
      </c>
    </row>
    <row r="58" spans="1:8" x14ac:dyDescent="0.2">
      <c r="B58" s="58" t="s">
        <v>233</v>
      </c>
      <c r="C58" s="103"/>
      <c r="D58" s="21" t="s">
        <v>33</v>
      </c>
      <c r="E58" s="46" t="s">
        <v>8</v>
      </c>
      <c r="F58" s="47">
        <v>16</v>
      </c>
      <c r="G58" s="11">
        <v>5200</v>
      </c>
      <c r="H58" s="13">
        <f t="shared" si="8"/>
        <v>83200</v>
      </c>
    </row>
    <row r="59" spans="1:8" ht="13.5" thickBot="1" x14ac:dyDescent="0.25">
      <c r="B59" s="58" t="s">
        <v>236</v>
      </c>
      <c r="C59" s="103"/>
      <c r="D59" s="21" t="s">
        <v>863</v>
      </c>
      <c r="E59" s="46" t="s">
        <v>8</v>
      </c>
      <c r="F59" s="47">
        <v>1</v>
      </c>
      <c r="G59" s="9">
        <v>8320</v>
      </c>
      <c r="H59" s="13">
        <f t="shared" si="8"/>
        <v>8320</v>
      </c>
    </row>
    <row r="60" spans="1:8" ht="15.75" customHeight="1" thickBot="1" x14ac:dyDescent="0.25">
      <c r="A60" s="246"/>
      <c r="B60" s="742" t="s">
        <v>136</v>
      </c>
      <c r="C60" s="743"/>
      <c r="D60" s="743"/>
      <c r="E60" s="743"/>
      <c r="F60" s="744"/>
      <c r="G60" s="750">
        <f>SUM(H10:H59)</f>
        <v>6368094.5199999996</v>
      </c>
      <c r="H60" s="751"/>
    </row>
    <row r="61" spans="1:8" x14ac:dyDescent="0.2">
      <c r="B61" s="536" t="s">
        <v>1367</v>
      </c>
      <c r="C61" s="536"/>
      <c r="D61" s="536"/>
      <c r="E61" s="536"/>
      <c r="F61" s="536"/>
      <c r="G61" s="536"/>
      <c r="H61" s="536"/>
    </row>
    <row r="65" spans="1:8" ht="15.75" x14ac:dyDescent="0.25">
      <c r="A65" s="748"/>
      <c r="B65" s="749"/>
      <c r="C65" s="749"/>
      <c r="D65" s="749"/>
      <c r="E65" s="749"/>
      <c r="F65" s="749"/>
      <c r="G65" s="749"/>
      <c r="H65" s="749"/>
    </row>
    <row r="72" spans="1:8" x14ac:dyDescent="0.2">
      <c r="A72" s="246"/>
      <c r="B72" s="741"/>
      <c r="C72" s="741"/>
      <c r="D72" s="741"/>
      <c r="E72" s="741"/>
      <c r="F72" s="741"/>
      <c r="G72" s="741"/>
      <c r="H72" s="741"/>
    </row>
  </sheetData>
  <mergeCells count="17">
    <mergeCell ref="B54:H54"/>
    <mergeCell ref="B72:H72"/>
    <mergeCell ref="B60:F60"/>
    <mergeCell ref="B19:H19"/>
    <mergeCell ref="B36:H36"/>
    <mergeCell ref="B26:H26"/>
    <mergeCell ref="B38:H38"/>
    <mergeCell ref="B47:H47"/>
    <mergeCell ref="A65:H65"/>
    <mergeCell ref="B52:H52"/>
    <mergeCell ref="G60:H60"/>
    <mergeCell ref="B61:H61"/>
    <mergeCell ref="B1:H1"/>
    <mergeCell ref="B2:H2"/>
    <mergeCell ref="B4:H4"/>
    <mergeCell ref="B6:H6"/>
    <mergeCell ref="B9:H9"/>
  </mergeCells>
  <pageMargins left="1.3779527559055118" right="0" top="0.78740157480314965" bottom="0.78740157480314965" header="0.51181102362204722" footer="0.51181102362204722"/>
  <pageSetup paperSize="9" scale="9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view="pageBreakPreview" topLeftCell="A12" zoomScaleNormal="90" zoomScaleSheetLayoutView="100" zoomScalePageLayoutView="90" workbookViewId="0">
      <selection activeCell="G23" sqref="G23"/>
    </sheetView>
  </sheetViews>
  <sheetFormatPr defaultColWidth="9.140625" defaultRowHeight="12.75" x14ac:dyDescent="0.2"/>
  <cols>
    <col min="1" max="1" width="2.7109375" style="272" customWidth="1"/>
    <col min="2" max="2" width="5.85546875" style="273" customWidth="1"/>
    <col min="3" max="3" width="8.140625" style="274" customWidth="1"/>
    <col min="4" max="4" width="41.42578125" style="275" customWidth="1"/>
    <col min="5" max="5" width="4.85546875" style="276" customWidth="1"/>
    <col min="6" max="6" width="5.140625" style="277" customWidth="1"/>
    <col min="7" max="7" width="13.7109375" style="256" bestFit="1" customWidth="1"/>
    <col min="8" max="8" width="13.42578125" style="256" customWidth="1"/>
    <col min="9" max="10" width="9.140625" style="278"/>
    <col min="11" max="11" width="16.140625" style="278" customWidth="1"/>
    <col min="12" max="16384" width="9.140625" style="278"/>
  </cols>
  <sheetData>
    <row r="1" spans="1:8" ht="13.5" thickBot="1" x14ac:dyDescent="0.25">
      <c r="B1" s="536" t="s">
        <v>1367</v>
      </c>
      <c r="C1" s="536"/>
      <c r="D1" s="536"/>
      <c r="E1" s="536"/>
      <c r="F1" s="536"/>
      <c r="G1" s="536"/>
      <c r="H1" s="536"/>
    </row>
    <row r="2" spans="1:8" ht="67.5" customHeight="1" thickBot="1" x14ac:dyDescent="0.25">
      <c r="B2" s="761" t="s">
        <v>1172</v>
      </c>
      <c r="C2" s="762"/>
      <c r="D2" s="762"/>
      <c r="E2" s="762"/>
      <c r="F2" s="762"/>
      <c r="G2" s="762"/>
      <c r="H2" s="763"/>
    </row>
    <row r="3" spans="1:8" ht="13.5" thickBot="1" x14ac:dyDescent="0.25">
      <c r="B3" s="225"/>
      <c r="C3" s="226"/>
      <c r="D3" s="226"/>
      <c r="E3" s="226"/>
      <c r="F3" s="226"/>
      <c r="G3" s="67"/>
      <c r="H3" s="67"/>
    </row>
    <row r="4" spans="1:8" s="280" customFormat="1" ht="27.75" customHeight="1" thickBot="1" x14ac:dyDescent="0.25">
      <c r="A4" s="279"/>
      <c r="B4" s="764" t="s">
        <v>1171</v>
      </c>
      <c r="C4" s="765"/>
      <c r="D4" s="765"/>
      <c r="E4" s="765"/>
      <c r="F4" s="765"/>
      <c r="G4" s="765"/>
      <c r="H4" s="766"/>
    </row>
    <row r="5" spans="1:8" x14ac:dyDescent="0.2">
      <c r="B5" s="225"/>
      <c r="C5" s="226"/>
      <c r="D5" s="226"/>
      <c r="E5" s="226"/>
      <c r="F5" s="226"/>
      <c r="G5" s="67"/>
      <c r="H5" s="67"/>
    </row>
    <row r="6" spans="1:8" ht="18.75" x14ac:dyDescent="0.2">
      <c r="B6" s="597" t="s">
        <v>926</v>
      </c>
      <c r="C6" s="597"/>
      <c r="D6" s="597"/>
      <c r="E6" s="597"/>
      <c r="F6" s="597"/>
      <c r="G6" s="597"/>
      <c r="H6" s="597"/>
    </row>
    <row r="7" spans="1:8" ht="13.5" thickBot="1" x14ac:dyDescent="0.25">
      <c r="B7" s="225"/>
      <c r="C7" s="226"/>
      <c r="D7" s="226"/>
      <c r="E7" s="226"/>
      <c r="F7" s="226"/>
      <c r="G7" s="67"/>
      <c r="H7" s="67"/>
    </row>
    <row r="8" spans="1:8" ht="26.25" thickBot="1" x14ac:dyDescent="0.25">
      <c r="B8" s="227" t="s">
        <v>1</v>
      </c>
      <c r="C8" s="228" t="s">
        <v>2</v>
      </c>
      <c r="D8" s="229" t="s">
        <v>3</v>
      </c>
      <c r="E8" s="229" t="s">
        <v>121</v>
      </c>
      <c r="F8" s="230" t="s">
        <v>4</v>
      </c>
      <c r="G8" s="69" t="s">
        <v>1179</v>
      </c>
      <c r="H8" s="70" t="s">
        <v>1230</v>
      </c>
    </row>
    <row r="9" spans="1:8" ht="13.5" thickBot="1" x14ac:dyDescent="0.25">
      <c r="B9" s="752" t="s">
        <v>122</v>
      </c>
      <c r="C9" s="753"/>
      <c r="D9" s="753"/>
      <c r="E9" s="753"/>
      <c r="F9" s="753"/>
      <c r="G9" s="753"/>
      <c r="H9" s="754"/>
    </row>
    <row r="10" spans="1:8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1:8" x14ac:dyDescent="0.2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1:8" ht="51" x14ac:dyDescent="0.2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1:8" x14ac:dyDescent="0.2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1:8" ht="25.5" x14ac:dyDescent="0.2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1:8" x14ac:dyDescent="0.2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1:8" x14ac:dyDescent="0.2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x14ac:dyDescent="0.2"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ht="13.5" thickBot="1" x14ac:dyDescent="0.25"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ht="13.5" thickBot="1" x14ac:dyDescent="0.25">
      <c r="B19" s="767" t="s">
        <v>1287</v>
      </c>
      <c r="C19" s="768"/>
      <c r="D19" s="768"/>
      <c r="E19" s="768"/>
      <c r="F19" s="768"/>
      <c r="G19" s="768"/>
      <c r="H19" s="769"/>
    </row>
    <row r="20" spans="2:8" x14ac:dyDescent="0.2">
      <c r="B20" s="231" t="s">
        <v>35</v>
      </c>
      <c r="C20" s="232"/>
      <c r="D20" s="166" t="s">
        <v>825</v>
      </c>
      <c r="E20" s="233" t="s">
        <v>8</v>
      </c>
      <c r="F20" s="234">
        <v>8</v>
      </c>
      <c r="G20" s="11">
        <v>9900</v>
      </c>
      <c r="H20" s="13">
        <f t="shared" ref="H20:H44" si="2">G20*F20</f>
        <v>79200</v>
      </c>
    </row>
    <row r="21" spans="2:8" x14ac:dyDescent="0.2">
      <c r="B21" s="231" t="s">
        <v>36</v>
      </c>
      <c r="C21" s="232"/>
      <c r="D21" s="166" t="s">
        <v>634</v>
      </c>
      <c r="E21" s="233" t="s">
        <v>8</v>
      </c>
      <c r="F21" s="234">
        <v>16</v>
      </c>
      <c r="G21" s="11">
        <v>5900</v>
      </c>
      <c r="H21" s="13">
        <f t="shared" si="2"/>
        <v>94400</v>
      </c>
    </row>
    <row r="22" spans="2:8" x14ac:dyDescent="0.2">
      <c r="B22" s="231" t="s">
        <v>37</v>
      </c>
      <c r="C22" s="232"/>
      <c r="D22" s="166" t="s">
        <v>1148</v>
      </c>
      <c r="E22" s="233" t="s">
        <v>8</v>
      </c>
      <c r="F22" s="234">
        <v>1</v>
      </c>
      <c r="G22" s="11">
        <v>25000</v>
      </c>
      <c r="H22" s="13">
        <f t="shared" si="2"/>
        <v>25000</v>
      </c>
    </row>
    <row r="23" spans="2:8" x14ac:dyDescent="0.2">
      <c r="B23" s="231" t="s">
        <v>38</v>
      </c>
      <c r="C23" s="232"/>
      <c r="D23" s="166" t="s">
        <v>28</v>
      </c>
      <c r="E23" s="233" t="s">
        <v>8</v>
      </c>
      <c r="F23" s="234">
        <v>1</v>
      </c>
      <c r="G23" s="11">
        <v>38000</v>
      </c>
      <c r="H23" s="13">
        <f t="shared" si="2"/>
        <v>38000</v>
      </c>
    </row>
    <row r="24" spans="2:8" x14ac:dyDescent="0.2">
      <c r="B24" s="231" t="s">
        <v>39</v>
      </c>
      <c r="C24" s="232"/>
      <c r="D24" s="166" t="s">
        <v>863</v>
      </c>
      <c r="E24" s="233" t="s">
        <v>8</v>
      </c>
      <c r="F24" s="234">
        <v>1</v>
      </c>
      <c r="G24" s="11">
        <v>8320</v>
      </c>
      <c r="H24" s="13">
        <f t="shared" si="2"/>
        <v>8320</v>
      </c>
    </row>
    <row r="25" spans="2:8" x14ac:dyDescent="0.2">
      <c r="B25" s="231" t="s">
        <v>40</v>
      </c>
      <c r="C25" s="232"/>
      <c r="D25" s="166" t="s">
        <v>895</v>
      </c>
      <c r="E25" s="233" t="s">
        <v>22</v>
      </c>
      <c r="F25" s="234">
        <v>1</v>
      </c>
      <c r="G25" s="11">
        <v>210000</v>
      </c>
      <c r="H25" s="13">
        <f t="shared" si="2"/>
        <v>210000</v>
      </c>
    </row>
    <row r="26" spans="2:8" x14ac:dyDescent="0.2">
      <c r="B26" s="231" t="s">
        <v>41</v>
      </c>
      <c r="C26" s="232"/>
      <c r="D26" s="166" t="s">
        <v>896</v>
      </c>
      <c r="E26" s="233" t="s">
        <v>8</v>
      </c>
      <c r="F26" s="234">
        <v>1</v>
      </c>
      <c r="G26" s="11">
        <v>87184</v>
      </c>
      <c r="H26" s="13">
        <f t="shared" si="2"/>
        <v>87184</v>
      </c>
    </row>
    <row r="27" spans="2:8" x14ac:dyDescent="0.2">
      <c r="B27" s="231" t="s">
        <v>42</v>
      </c>
      <c r="C27" s="232"/>
      <c r="D27" s="166" t="s">
        <v>897</v>
      </c>
      <c r="E27" s="233" t="s">
        <v>8</v>
      </c>
      <c r="F27" s="234">
        <v>1</v>
      </c>
      <c r="G27" s="11">
        <v>56000</v>
      </c>
      <c r="H27" s="13">
        <f t="shared" si="2"/>
        <v>56000</v>
      </c>
    </row>
    <row r="28" spans="2:8" x14ac:dyDescent="0.2">
      <c r="B28" s="231" t="s">
        <v>43</v>
      </c>
      <c r="C28" s="232"/>
      <c r="D28" s="166" t="s">
        <v>898</v>
      </c>
      <c r="E28" s="233" t="s">
        <v>22</v>
      </c>
      <c r="F28" s="234">
        <v>1</v>
      </c>
      <c r="G28" s="11">
        <v>67000</v>
      </c>
      <c r="H28" s="13">
        <f t="shared" si="2"/>
        <v>67000</v>
      </c>
    </row>
    <row r="29" spans="2:8" x14ac:dyDescent="0.2">
      <c r="B29" s="231" t="s">
        <v>44</v>
      </c>
      <c r="C29" s="232"/>
      <c r="D29" s="166" t="s">
        <v>899</v>
      </c>
      <c r="E29" s="233" t="s">
        <v>22</v>
      </c>
      <c r="F29" s="234">
        <v>1</v>
      </c>
      <c r="G29" s="11">
        <v>67000</v>
      </c>
      <c r="H29" s="13">
        <f t="shared" si="2"/>
        <v>67000</v>
      </c>
    </row>
    <row r="30" spans="2:8" x14ac:dyDescent="0.2">
      <c r="B30" s="231" t="s">
        <v>45</v>
      </c>
      <c r="C30" s="232"/>
      <c r="D30" s="166" t="s">
        <v>900</v>
      </c>
      <c r="E30" s="233" t="s">
        <v>22</v>
      </c>
      <c r="F30" s="234">
        <v>1</v>
      </c>
      <c r="G30" s="11">
        <v>21000</v>
      </c>
      <c r="H30" s="13">
        <f t="shared" si="2"/>
        <v>21000</v>
      </c>
    </row>
    <row r="31" spans="2:8" x14ac:dyDescent="0.2">
      <c r="B31" s="231" t="s">
        <v>135</v>
      </c>
      <c r="C31" s="232"/>
      <c r="D31" s="166" t="s">
        <v>901</v>
      </c>
      <c r="E31" s="233" t="s">
        <v>8</v>
      </c>
      <c r="F31" s="234">
        <v>1</v>
      </c>
      <c r="G31" s="11">
        <v>103500</v>
      </c>
      <c r="H31" s="13">
        <f t="shared" si="2"/>
        <v>103500</v>
      </c>
    </row>
    <row r="32" spans="2:8" x14ac:dyDescent="0.2">
      <c r="B32" s="231" t="s">
        <v>1260</v>
      </c>
      <c r="C32" s="232"/>
      <c r="D32" s="166" t="s">
        <v>902</v>
      </c>
      <c r="E32" s="233" t="s">
        <v>8</v>
      </c>
      <c r="F32" s="234">
        <v>2</v>
      </c>
      <c r="G32" s="11">
        <v>15000</v>
      </c>
      <c r="H32" s="13">
        <f t="shared" si="2"/>
        <v>30000</v>
      </c>
    </row>
    <row r="33" spans="1:8" x14ac:dyDescent="0.2">
      <c r="B33" s="231" t="s">
        <v>1261</v>
      </c>
      <c r="C33" s="232"/>
      <c r="D33" s="166" t="s">
        <v>903</v>
      </c>
      <c r="E33" s="233" t="s">
        <v>8</v>
      </c>
      <c r="F33" s="234">
        <v>2</v>
      </c>
      <c r="G33" s="11">
        <v>14500</v>
      </c>
      <c r="H33" s="13">
        <f t="shared" si="2"/>
        <v>29000</v>
      </c>
    </row>
    <row r="34" spans="1:8" x14ac:dyDescent="0.2">
      <c r="B34" s="231" t="s">
        <v>1259</v>
      </c>
      <c r="C34" s="232"/>
      <c r="D34" s="166" t="s">
        <v>904</v>
      </c>
      <c r="E34" s="233" t="s">
        <v>8</v>
      </c>
      <c r="F34" s="234">
        <v>2</v>
      </c>
      <c r="G34" s="11">
        <v>24000</v>
      </c>
      <c r="H34" s="13">
        <f t="shared" si="2"/>
        <v>48000</v>
      </c>
    </row>
    <row r="35" spans="1:8" x14ac:dyDescent="0.2">
      <c r="B35" s="231" t="s">
        <v>1262</v>
      </c>
      <c r="C35" s="232"/>
      <c r="D35" s="166" t="s">
        <v>905</v>
      </c>
      <c r="E35" s="233" t="s">
        <v>8</v>
      </c>
      <c r="F35" s="234">
        <v>8</v>
      </c>
      <c r="G35" s="11">
        <v>56850</v>
      </c>
      <c r="H35" s="13">
        <f t="shared" si="2"/>
        <v>454800</v>
      </c>
    </row>
    <row r="36" spans="1:8" x14ac:dyDescent="0.2">
      <c r="B36" s="231" t="s">
        <v>1263</v>
      </c>
      <c r="C36" s="232"/>
      <c r="D36" s="166" t="s">
        <v>906</v>
      </c>
      <c r="E36" s="233" t="s">
        <v>8</v>
      </c>
      <c r="F36" s="234">
        <v>1</v>
      </c>
      <c r="G36" s="11">
        <v>40000</v>
      </c>
      <c r="H36" s="13">
        <f t="shared" si="2"/>
        <v>40000</v>
      </c>
    </row>
    <row r="37" spans="1:8" x14ac:dyDescent="0.2">
      <c r="B37" s="231" t="s">
        <v>1264</v>
      </c>
      <c r="C37" s="232"/>
      <c r="D37" s="166" t="s">
        <v>1231</v>
      </c>
      <c r="E37" s="233" t="s">
        <v>8</v>
      </c>
      <c r="F37" s="234">
        <v>8</v>
      </c>
      <c r="G37" s="11">
        <v>123500</v>
      </c>
      <c r="H37" s="13">
        <f t="shared" si="2"/>
        <v>988000</v>
      </c>
    </row>
    <row r="38" spans="1:8" x14ac:dyDescent="0.2">
      <c r="B38" s="231" t="s">
        <v>1288</v>
      </c>
      <c r="C38" s="232"/>
      <c r="D38" s="166" t="s">
        <v>907</v>
      </c>
      <c r="E38" s="233" t="s">
        <v>8</v>
      </c>
      <c r="F38" s="234">
        <v>8</v>
      </c>
      <c r="G38" s="11">
        <v>5500</v>
      </c>
      <c r="H38" s="13">
        <f t="shared" si="2"/>
        <v>44000</v>
      </c>
    </row>
    <row r="39" spans="1:8" x14ac:dyDescent="0.2">
      <c r="B39" s="231" t="s">
        <v>1289</v>
      </c>
      <c r="C39" s="232"/>
      <c r="D39" s="166" t="s">
        <v>908</v>
      </c>
      <c r="E39" s="233" t="s">
        <v>8</v>
      </c>
      <c r="F39" s="234">
        <v>2</v>
      </c>
      <c r="G39" s="11">
        <v>16700</v>
      </c>
      <c r="H39" s="13">
        <f t="shared" si="2"/>
        <v>33400</v>
      </c>
    </row>
    <row r="40" spans="1:8" x14ac:dyDescent="0.2">
      <c r="B40" s="231" t="s">
        <v>1290</v>
      </c>
      <c r="C40" s="232"/>
      <c r="D40" s="166" t="s">
        <v>909</v>
      </c>
      <c r="E40" s="233" t="s">
        <v>8</v>
      </c>
      <c r="F40" s="234">
        <v>2</v>
      </c>
      <c r="G40" s="11">
        <v>14300</v>
      </c>
      <c r="H40" s="13">
        <f t="shared" si="2"/>
        <v>28600</v>
      </c>
    </row>
    <row r="41" spans="1:8" x14ac:dyDescent="0.2">
      <c r="B41" s="231" t="s">
        <v>1291</v>
      </c>
      <c r="C41" s="232"/>
      <c r="D41" s="166" t="s">
        <v>910</v>
      </c>
      <c r="E41" s="233" t="s">
        <v>8</v>
      </c>
      <c r="F41" s="234">
        <v>16</v>
      </c>
      <c r="G41" s="11">
        <v>8500</v>
      </c>
      <c r="H41" s="13">
        <f t="shared" si="2"/>
        <v>136000</v>
      </c>
    </row>
    <row r="42" spans="1:8" x14ac:dyDescent="0.2">
      <c r="B42" s="231" t="s">
        <v>1292</v>
      </c>
      <c r="C42" s="232"/>
      <c r="D42" s="166" t="s">
        <v>911</v>
      </c>
      <c r="E42" s="233" t="s">
        <v>8</v>
      </c>
      <c r="F42" s="234">
        <v>2</v>
      </c>
      <c r="G42" s="11">
        <v>13300</v>
      </c>
      <c r="H42" s="13">
        <f t="shared" si="2"/>
        <v>26600</v>
      </c>
    </row>
    <row r="43" spans="1:8" x14ac:dyDescent="0.2">
      <c r="B43" s="231" t="s">
        <v>1293</v>
      </c>
      <c r="C43" s="232"/>
      <c r="D43" s="166" t="s">
        <v>912</v>
      </c>
      <c r="E43" s="233" t="s">
        <v>22</v>
      </c>
      <c r="F43" s="234">
        <v>16</v>
      </c>
      <c r="G43" s="11">
        <v>1900</v>
      </c>
      <c r="H43" s="13">
        <f t="shared" si="2"/>
        <v>30400</v>
      </c>
    </row>
    <row r="44" spans="1:8" ht="13.5" thickBot="1" x14ac:dyDescent="0.25">
      <c r="B44" s="231" t="s">
        <v>1294</v>
      </c>
      <c r="C44" s="232"/>
      <c r="D44" s="166" t="s">
        <v>913</v>
      </c>
      <c r="E44" s="233" t="s">
        <v>8</v>
      </c>
      <c r="F44" s="234">
        <v>16</v>
      </c>
      <c r="G44" s="11">
        <v>2700</v>
      </c>
      <c r="H44" s="13">
        <f t="shared" si="2"/>
        <v>43200</v>
      </c>
    </row>
    <row r="45" spans="1:8" ht="13.5" thickBot="1" x14ac:dyDescent="0.25">
      <c r="A45" s="278"/>
      <c r="B45" s="770" t="s">
        <v>1295</v>
      </c>
      <c r="C45" s="771"/>
      <c r="D45" s="771"/>
      <c r="E45" s="771"/>
      <c r="F45" s="771"/>
      <c r="G45" s="771"/>
      <c r="H45" s="772"/>
    </row>
    <row r="46" spans="1:8" x14ac:dyDescent="0.2">
      <c r="A46" s="278"/>
      <c r="B46" s="231" t="s">
        <v>53</v>
      </c>
      <c r="C46" s="232"/>
      <c r="D46" s="166" t="s">
        <v>914</v>
      </c>
      <c r="E46" s="233" t="s">
        <v>8</v>
      </c>
      <c r="F46" s="234">
        <v>8</v>
      </c>
      <c r="G46" s="11">
        <v>8450</v>
      </c>
      <c r="H46" s="13">
        <f>G46*F46</f>
        <v>67600</v>
      </c>
    </row>
    <row r="47" spans="1:8" x14ac:dyDescent="0.2">
      <c r="A47" s="278"/>
      <c r="B47" s="231" t="s">
        <v>54</v>
      </c>
      <c r="C47" s="232"/>
      <c r="D47" s="166" t="s">
        <v>786</v>
      </c>
      <c r="E47" s="233" t="s">
        <v>8</v>
      </c>
      <c r="F47" s="234">
        <v>8</v>
      </c>
      <c r="G47" s="11">
        <v>10300</v>
      </c>
      <c r="H47" s="13">
        <f>G47*F47</f>
        <v>82400</v>
      </c>
    </row>
    <row r="48" spans="1:8" x14ac:dyDescent="0.2">
      <c r="A48" s="278"/>
      <c r="B48" s="231" t="s">
        <v>55</v>
      </c>
      <c r="C48" s="232"/>
      <c r="D48" s="166" t="s">
        <v>614</v>
      </c>
      <c r="E48" s="233" t="s">
        <v>8</v>
      </c>
      <c r="F48" s="234">
        <v>8</v>
      </c>
      <c r="G48" s="11">
        <v>10300</v>
      </c>
      <c r="H48" s="13">
        <f>G48*F48</f>
        <v>82400</v>
      </c>
    </row>
    <row r="49" spans="1:8" x14ac:dyDescent="0.2">
      <c r="A49" s="278"/>
      <c r="B49" s="231" t="s">
        <v>56</v>
      </c>
      <c r="C49" s="232"/>
      <c r="D49" s="166" t="s">
        <v>915</v>
      </c>
      <c r="E49" s="233" t="s">
        <v>8</v>
      </c>
      <c r="F49" s="234">
        <v>8</v>
      </c>
      <c r="G49" s="11">
        <v>10300</v>
      </c>
      <c r="H49" s="13">
        <f>G49*F49</f>
        <v>82400</v>
      </c>
    </row>
    <row r="50" spans="1:8" ht="13.5" thickBot="1" x14ac:dyDescent="0.25">
      <c r="A50" s="278"/>
      <c r="B50" s="231" t="s">
        <v>57</v>
      </c>
      <c r="C50" s="232"/>
      <c r="D50" s="166" t="s">
        <v>916</v>
      </c>
      <c r="E50" s="233" t="s">
        <v>8</v>
      </c>
      <c r="F50" s="234">
        <v>8</v>
      </c>
      <c r="G50" s="11">
        <v>10300</v>
      </c>
      <c r="H50" s="13">
        <f>G50*F50</f>
        <v>82400</v>
      </c>
    </row>
    <row r="51" spans="1:8" ht="13.5" thickBot="1" x14ac:dyDescent="0.25">
      <c r="A51" s="278"/>
      <c r="B51" s="770" t="s">
        <v>1296</v>
      </c>
      <c r="C51" s="771"/>
      <c r="D51" s="771"/>
      <c r="E51" s="771"/>
      <c r="F51" s="771"/>
      <c r="G51" s="771"/>
      <c r="H51" s="772"/>
    </row>
    <row r="52" spans="1:8" x14ac:dyDescent="0.2">
      <c r="A52" s="278"/>
      <c r="B52" s="231" t="s">
        <v>64</v>
      </c>
      <c r="C52" s="232"/>
      <c r="D52" s="166" t="s">
        <v>917</v>
      </c>
      <c r="E52" s="233" t="s">
        <v>22</v>
      </c>
      <c r="F52" s="234">
        <v>1</v>
      </c>
      <c r="G52" s="11">
        <v>15300</v>
      </c>
      <c r="H52" s="13">
        <f t="shared" ref="H52:H60" si="3">G52*F52</f>
        <v>15300</v>
      </c>
    </row>
    <row r="53" spans="1:8" x14ac:dyDescent="0.2">
      <c r="A53" s="278"/>
      <c r="B53" s="231" t="s">
        <v>65</v>
      </c>
      <c r="C53" s="232"/>
      <c r="D53" s="166" t="s">
        <v>918</v>
      </c>
      <c r="E53" s="233" t="s">
        <v>22</v>
      </c>
      <c r="F53" s="234">
        <v>1</v>
      </c>
      <c r="G53" s="11">
        <v>15300</v>
      </c>
      <c r="H53" s="13">
        <f t="shared" si="3"/>
        <v>15300</v>
      </c>
    </row>
    <row r="54" spans="1:8" x14ac:dyDescent="0.2">
      <c r="A54" s="278"/>
      <c r="B54" s="231" t="s">
        <v>66</v>
      </c>
      <c r="C54" s="232"/>
      <c r="D54" s="166" t="s">
        <v>919</v>
      </c>
      <c r="E54" s="233" t="s">
        <v>22</v>
      </c>
      <c r="F54" s="234">
        <v>1</v>
      </c>
      <c r="G54" s="11">
        <v>29920</v>
      </c>
      <c r="H54" s="13">
        <f t="shared" si="3"/>
        <v>29920</v>
      </c>
    </row>
    <row r="55" spans="1:8" x14ac:dyDescent="0.2">
      <c r="A55" s="278"/>
      <c r="B55" s="231" t="s">
        <v>67</v>
      </c>
      <c r="C55" s="232"/>
      <c r="D55" s="166" t="s">
        <v>920</v>
      </c>
      <c r="E55" s="233" t="s">
        <v>22</v>
      </c>
      <c r="F55" s="234">
        <v>1</v>
      </c>
      <c r="G55" s="11">
        <v>15300</v>
      </c>
      <c r="H55" s="13">
        <f t="shared" si="3"/>
        <v>15300</v>
      </c>
    </row>
    <row r="56" spans="1:8" x14ac:dyDescent="0.2">
      <c r="B56" s="231" t="s">
        <v>68</v>
      </c>
      <c r="C56" s="232"/>
      <c r="D56" s="166" t="s">
        <v>921</v>
      </c>
      <c r="E56" s="233" t="s">
        <v>22</v>
      </c>
      <c r="F56" s="234">
        <v>1</v>
      </c>
      <c r="G56" s="11">
        <v>15300</v>
      </c>
      <c r="H56" s="13">
        <f t="shared" si="3"/>
        <v>15300</v>
      </c>
    </row>
    <row r="57" spans="1:8" s="282" customFormat="1" x14ac:dyDescent="0.2">
      <c r="A57" s="281"/>
      <c r="B57" s="231" t="s">
        <v>71</v>
      </c>
      <c r="C57" s="232"/>
      <c r="D57" s="166" t="s">
        <v>922</v>
      </c>
      <c r="E57" s="233" t="s">
        <v>22</v>
      </c>
      <c r="F57" s="234">
        <v>1</v>
      </c>
      <c r="G57" s="11">
        <v>15300</v>
      </c>
      <c r="H57" s="13">
        <f t="shared" si="3"/>
        <v>15300</v>
      </c>
    </row>
    <row r="58" spans="1:8" x14ac:dyDescent="0.2">
      <c r="B58" s="231" t="s">
        <v>72</v>
      </c>
      <c r="C58" s="232"/>
      <c r="D58" s="166" t="s">
        <v>923</v>
      </c>
      <c r="E58" s="233" t="s">
        <v>22</v>
      </c>
      <c r="F58" s="234">
        <v>1</v>
      </c>
      <c r="G58" s="11">
        <v>15300</v>
      </c>
      <c r="H58" s="13">
        <f t="shared" si="3"/>
        <v>15300</v>
      </c>
    </row>
    <row r="59" spans="1:8" x14ac:dyDescent="0.2">
      <c r="B59" s="231" t="s">
        <v>126</v>
      </c>
      <c r="C59" s="232"/>
      <c r="D59" s="166" t="s">
        <v>924</v>
      </c>
      <c r="E59" s="233" t="s">
        <v>22</v>
      </c>
      <c r="F59" s="234">
        <v>1</v>
      </c>
      <c r="G59" s="11">
        <v>15300</v>
      </c>
      <c r="H59" s="13">
        <f t="shared" si="3"/>
        <v>15300</v>
      </c>
    </row>
    <row r="60" spans="1:8" ht="13.5" thickBot="1" x14ac:dyDescent="0.25">
      <c r="B60" s="231" t="s">
        <v>73</v>
      </c>
      <c r="C60" s="232"/>
      <c r="D60" s="166" t="s">
        <v>925</v>
      </c>
      <c r="E60" s="233" t="s">
        <v>22</v>
      </c>
      <c r="F60" s="234">
        <v>1</v>
      </c>
      <c r="G60" s="11">
        <v>15300</v>
      </c>
      <c r="H60" s="13">
        <f t="shared" si="3"/>
        <v>15300</v>
      </c>
    </row>
    <row r="61" spans="1:8" ht="15.75" customHeight="1" thickBot="1" x14ac:dyDescent="0.25">
      <c r="A61" s="278"/>
      <c r="B61" s="755" t="s">
        <v>136</v>
      </c>
      <c r="C61" s="756"/>
      <c r="D61" s="756"/>
      <c r="E61" s="756"/>
      <c r="F61" s="757"/>
      <c r="G61" s="750">
        <f>SUM(H10:H60)</f>
        <v>5488499.5199999996</v>
      </c>
      <c r="H61" s="751"/>
    </row>
    <row r="62" spans="1:8" x14ac:dyDescent="0.2">
      <c r="B62" s="536" t="s">
        <v>1367</v>
      </c>
      <c r="C62" s="536"/>
      <c r="D62" s="536"/>
      <c r="E62" s="536"/>
      <c r="F62" s="536"/>
      <c r="G62" s="536"/>
      <c r="H62" s="536"/>
    </row>
    <row r="66" spans="1:8" ht="15.75" x14ac:dyDescent="0.2">
      <c r="A66" s="758"/>
      <c r="B66" s="759"/>
      <c r="C66" s="759"/>
      <c r="D66" s="759"/>
      <c r="E66" s="759"/>
      <c r="F66" s="759"/>
      <c r="G66" s="759"/>
      <c r="H66" s="759"/>
    </row>
    <row r="73" spans="1:8" x14ac:dyDescent="0.2">
      <c r="A73" s="278"/>
      <c r="B73" s="760"/>
      <c r="C73" s="760"/>
      <c r="D73" s="760"/>
      <c r="E73" s="760"/>
      <c r="F73" s="760"/>
      <c r="G73" s="760"/>
      <c r="H73" s="760"/>
    </row>
  </sheetData>
  <mergeCells count="13">
    <mergeCell ref="B1:H1"/>
    <mergeCell ref="B9:H9"/>
    <mergeCell ref="B61:F61"/>
    <mergeCell ref="A66:H66"/>
    <mergeCell ref="B73:H73"/>
    <mergeCell ref="B2:H2"/>
    <mergeCell ref="B4:H4"/>
    <mergeCell ref="B6:H6"/>
    <mergeCell ref="B19:H19"/>
    <mergeCell ref="B45:H45"/>
    <mergeCell ref="B51:H51"/>
    <mergeCell ref="G61:H61"/>
    <mergeCell ref="B62:H62"/>
  </mergeCells>
  <conditionalFormatting sqref="D20:D23">
    <cfRule type="duplicateValues" dxfId="0" priority="1"/>
  </conditionalFormatting>
  <pageMargins left="1.3779527559055118" right="0" top="0.78740157480314965" bottom="0.78740157480314965" header="0.51181102362204722" footer="0.51181102362204722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view="pageBreakPreview" topLeftCell="A79" zoomScaleSheetLayoutView="100" workbookViewId="0">
      <selection activeCell="L105" sqref="L105"/>
    </sheetView>
  </sheetViews>
  <sheetFormatPr defaultColWidth="9.140625" defaultRowHeight="12.75" x14ac:dyDescent="0.25"/>
  <cols>
    <col min="1" max="1" width="1.7109375" style="363" customWidth="1"/>
    <col min="2" max="2" width="5.85546875" style="364" customWidth="1"/>
    <col min="3" max="3" width="8.7109375" style="365" customWidth="1"/>
    <col min="4" max="4" width="34" style="366" customWidth="1"/>
    <col min="5" max="5" width="4.85546875" style="367" customWidth="1"/>
    <col min="6" max="6" width="4.42578125" style="367" customWidth="1"/>
    <col min="7" max="7" width="11.42578125" style="2" customWidth="1"/>
    <col min="8" max="8" width="11.28515625" style="44" customWidth="1"/>
    <col min="9" max="214" width="9.140625" style="363"/>
    <col min="215" max="215" width="5.42578125" style="363" customWidth="1"/>
    <col min="216" max="216" width="59.42578125" style="363" customWidth="1"/>
    <col min="217" max="217" width="6.28515625" style="363" customWidth="1"/>
    <col min="218" max="219" width="10.85546875" style="363" customWidth="1"/>
    <col min="220" max="220" width="10.7109375" style="363" customWidth="1"/>
    <col min="221" max="221" width="5" style="363" customWidth="1"/>
    <col min="222" max="222" width="10.7109375" style="363" customWidth="1"/>
    <col min="223" max="470" width="9.140625" style="363"/>
    <col min="471" max="471" width="5.42578125" style="363" customWidth="1"/>
    <col min="472" max="472" width="59.42578125" style="363" customWidth="1"/>
    <col min="473" max="473" width="6.28515625" style="363" customWidth="1"/>
    <col min="474" max="475" width="10.85546875" style="363" customWidth="1"/>
    <col min="476" max="476" width="10.7109375" style="363" customWidth="1"/>
    <col min="477" max="477" width="5" style="363" customWidth="1"/>
    <col min="478" max="478" width="10.7109375" style="363" customWidth="1"/>
    <col min="479" max="726" width="9.140625" style="363"/>
    <col min="727" max="727" width="5.42578125" style="363" customWidth="1"/>
    <col min="728" max="728" width="59.42578125" style="363" customWidth="1"/>
    <col min="729" max="729" width="6.28515625" style="363" customWidth="1"/>
    <col min="730" max="731" width="10.85546875" style="363" customWidth="1"/>
    <col min="732" max="732" width="10.7109375" style="363" customWidth="1"/>
    <col min="733" max="733" width="5" style="363" customWidth="1"/>
    <col min="734" max="734" width="10.7109375" style="363" customWidth="1"/>
    <col min="735" max="982" width="9.140625" style="363"/>
    <col min="983" max="983" width="5.42578125" style="363" customWidth="1"/>
    <col min="984" max="984" width="59.42578125" style="363" customWidth="1"/>
    <col min="985" max="985" width="6.28515625" style="363" customWidth="1"/>
    <col min="986" max="987" width="10.85546875" style="363" customWidth="1"/>
    <col min="988" max="988" width="10.7109375" style="363" customWidth="1"/>
    <col min="989" max="989" width="5" style="363" customWidth="1"/>
    <col min="990" max="990" width="10.7109375" style="363" customWidth="1"/>
    <col min="991" max="1238" width="9.140625" style="363"/>
    <col min="1239" max="1239" width="5.42578125" style="363" customWidth="1"/>
    <col min="1240" max="1240" width="59.42578125" style="363" customWidth="1"/>
    <col min="1241" max="1241" width="6.28515625" style="363" customWidth="1"/>
    <col min="1242" max="1243" width="10.85546875" style="363" customWidth="1"/>
    <col min="1244" max="1244" width="10.7109375" style="363" customWidth="1"/>
    <col min="1245" max="1245" width="5" style="363" customWidth="1"/>
    <col min="1246" max="1246" width="10.7109375" style="363" customWidth="1"/>
    <col min="1247" max="1494" width="9.140625" style="363"/>
    <col min="1495" max="1495" width="5.42578125" style="363" customWidth="1"/>
    <col min="1496" max="1496" width="59.42578125" style="363" customWidth="1"/>
    <col min="1497" max="1497" width="6.28515625" style="363" customWidth="1"/>
    <col min="1498" max="1499" width="10.85546875" style="363" customWidth="1"/>
    <col min="1500" max="1500" width="10.7109375" style="363" customWidth="1"/>
    <col min="1501" max="1501" width="5" style="363" customWidth="1"/>
    <col min="1502" max="1502" width="10.7109375" style="363" customWidth="1"/>
    <col min="1503" max="1750" width="9.140625" style="363"/>
    <col min="1751" max="1751" width="5.42578125" style="363" customWidth="1"/>
    <col min="1752" max="1752" width="59.42578125" style="363" customWidth="1"/>
    <col min="1753" max="1753" width="6.28515625" style="363" customWidth="1"/>
    <col min="1754" max="1755" width="10.85546875" style="363" customWidth="1"/>
    <col min="1756" max="1756" width="10.7109375" style="363" customWidth="1"/>
    <col min="1757" max="1757" width="5" style="363" customWidth="1"/>
    <col min="1758" max="1758" width="10.7109375" style="363" customWidth="1"/>
    <col min="1759" max="2006" width="9.140625" style="363"/>
    <col min="2007" max="2007" width="5.42578125" style="363" customWidth="1"/>
    <col min="2008" max="2008" width="59.42578125" style="363" customWidth="1"/>
    <col min="2009" max="2009" width="6.28515625" style="363" customWidth="1"/>
    <col min="2010" max="2011" width="10.85546875" style="363" customWidth="1"/>
    <col min="2012" max="2012" width="10.7109375" style="363" customWidth="1"/>
    <col min="2013" max="2013" width="5" style="363" customWidth="1"/>
    <col min="2014" max="2014" width="10.7109375" style="363" customWidth="1"/>
    <col min="2015" max="2262" width="9.140625" style="363"/>
    <col min="2263" max="2263" width="5.42578125" style="363" customWidth="1"/>
    <col min="2264" max="2264" width="59.42578125" style="363" customWidth="1"/>
    <col min="2265" max="2265" width="6.28515625" style="363" customWidth="1"/>
    <col min="2266" max="2267" width="10.85546875" style="363" customWidth="1"/>
    <col min="2268" max="2268" width="10.7109375" style="363" customWidth="1"/>
    <col min="2269" max="2269" width="5" style="363" customWidth="1"/>
    <col min="2270" max="2270" width="10.7109375" style="363" customWidth="1"/>
    <col min="2271" max="2518" width="9.140625" style="363"/>
    <col min="2519" max="2519" width="5.42578125" style="363" customWidth="1"/>
    <col min="2520" max="2520" width="59.42578125" style="363" customWidth="1"/>
    <col min="2521" max="2521" width="6.28515625" style="363" customWidth="1"/>
    <col min="2522" max="2523" width="10.85546875" style="363" customWidth="1"/>
    <col min="2524" max="2524" width="10.7109375" style="363" customWidth="1"/>
    <col min="2525" max="2525" width="5" style="363" customWidth="1"/>
    <col min="2526" max="2526" width="10.7109375" style="363" customWidth="1"/>
    <col min="2527" max="2774" width="9.140625" style="363"/>
    <col min="2775" max="2775" width="5.42578125" style="363" customWidth="1"/>
    <col min="2776" max="2776" width="59.42578125" style="363" customWidth="1"/>
    <col min="2777" max="2777" width="6.28515625" style="363" customWidth="1"/>
    <col min="2778" max="2779" width="10.85546875" style="363" customWidth="1"/>
    <col min="2780" max="2780" width="10.7109375" style="363" customWidth="1"/>
    <col min="2781" max="2781" width="5" style="363" customWidth="1"/>
    <col min="2782" max="2782" width="10.7109375" style="363" customWidth="1"/>
    <col min="2783" max="3030" width="9.140625" style="363"/>
    <col min="3031" max="3031" width="5.42578125" style="363" customWidth="1"/>
    <col min="3032" max="3032" width="59.42578125" style="363" customWidth="1"/>
    <col min="3033" max="3033" width="6.28515625" style="363" customWidth="1"/>
    <col min="3034" max="3035" width="10.85546875" style="363" customWidth="1"/>
    <col min="3036" max="3036" width="10.7109375" style="363" customWidth="1"/>
    <col min="3037" max="3037" width="5" style="363" customWidth="1"/>
    <col min="3038" max="3038" width="10.7109375" style="363" customWidth="1"/>
    <col min="3039" max="3286" width="9.140625" style="363"/>
    <col min="3287" max="3287" width="5.42578125" style="363" customWidth="1"/>
    <col min="3288" max="3288" width="59.42578125" style="363" customWidth="1"/>
    <col min="3289" max="3289" width="6.28515625" style="363" customWidth="1"/>
    <col min="3290" max="3291" width="10.85546875" style="363" customWidth="1"/>
    <col min="3292" max="3292" width="10.7109375" style="363" customWidth="1"/>
    <col min="3293" max="3293" width="5" style="363" customWidth="1"/>
    <col min="3294" max="3294" width="10.7109375" style="363" customWidth="1"/>
    <col min="3295" max="3542" width="9.140625" style="363"/>
    <col min="3543" max="3543" width="5.42578125" style="363" customWidth="1"/>
    <col min="3544" max="3544" width="59.42578125" style="363" customWidth="1"/>
    <col min="3545" max="3545" width="6.28515625" style="363" customWidth="1"/>
    <col min="3546" max="3547" width="10.85546875" style="363" customWidth="1"/>
    <col min="3548" max="3548" width="10.7109375" style="363" customWidth="1"/>
    <col min="3549" max="3549" width="5" style="363" customWidth="1"/>
    <col min="3550" max="3550" width="10.7109375" style="363" customWidth="1"/>
    <col min="3551" max="3798" width="9.140625" style="363"/>
    <col min="3799" max="3799" width="5.42578125" style="363" customWidth="1"/>
    <col min="3800" max="3800" width="59.42578125" style="363" customWidth="1"/>
    <col min="3801" max="3801" width="6.28515625" style="363" customWidth="1"/>
    <col min="3802" max="3803" width="10.85546875" style="363" customWidth="1"/>
    <col min="3804" max="3804" width="10.7109375" style="363" customWidth="1"/>
    <col min="3805" max="3805" width="5" style="363" customWidth="1"/>
    <col min="3806" max="3806" width="10.7109375" style="363" customWidth="1"/>
    <col min="3807" max="4054" width="9.140625" style="363"/>
    <col min="4055" max="4055" width="5.42578125" style="363" customWidth="1"/>
    <col min="4056" max="4056" width="59.42578125" style="363" customWidth="1"/>
    <col min="4057" max="4057" width="6.28515625" style="363" customWidth="1"/>
    <col min="4058" max="4059" width="10.85546875" style="363" customWidth="1"/>
    <col min="4060" max="4060" width="10.7109375" style="363" customWidth="1"/>
    <col min="4061" max="4061" width="5" style="363" customWidth="1"/>
    <col min="4062" max="4062" width="10.7109375" style="363" customWidth="1"/>
    <col min="4063" max="4310" width="9.140625" style="363"/>
    <col min="4311" max="4311" width="5.42578125" style="363" customWidth="1"/>
    <col min="4312" max="4312" width="59.42578125" style="363" customWidth="1"/>
    <col min="4313" max="4313" width="6.28515625" style="363" customWidth="1"/>
    <col min="4314" max="4315" width="10.85546875" style="363" customWidth="1"/>
    <col min="4316" max="4316" width="10.7109375" style="363" customWidth="1"/>
    <col min="4317" max="4317" width="5" style="363" customWidth="1"/>
    <col min="4318" max="4318" width="10.7109375" style="363" customWidth="1"/>
    <col min="4319" max="4566" width="9.140625" style="363"/>
    <col min="4567" max="4567" width="5.42578125" style="363" customWidth="1"/>
    <col min="4568" max="4568" width="59.42578125" style="363" customWidth="1"/>
    <col min="4569" max="4569" width="6.28515625" style="363" customWidth="1"/>
    <col min="4570" max="4571" width="10.85546875" style="363" customWidth="1"/>
    <col min="4572" max="4572" width="10.7109375" style="363" customWidth="1"/>
    <col min="4573" max="4573" width="5" style="363" customWidth="1"/>
    <col min="4574" max="4574" width="10.7109375" style="363" customWidth="1"/>
    <col min="4575" max="4822" width="9.140625" style="363"/>
    <col min="4823" max="4823" width="5.42578125" style="363" customWidth="1"/>
    <col min="4824" max="4824" width="59.42578125" style="363" customWidth="1"/>
    <col min="4825" max="4825" width="6.28515625" style="363" customWidth="1"/>
    <col min="4826" max="4827" width="10.85546875" style="363" customWidth="1"/>
    <col min="4828" max="4828" width="10.7109375" style="363" customWidth="1"/>
    <col min="4829" max="4829" width="5" style="363" customWidth="1"/>
    <col min="4830" max="4830" width="10.7109375" style="363" customWidth="1"/>
    <col min="4831" max="5078" width="9.140625" style="363"/>
    <col min="5079" max="5079" width="5.42578125" style="363" customWidth="1"/>
    <col min="5080" max="5080" width="59.42578125" style="363" customWidth="1"/>
    <col min="5081" max="5081" width="6.28515625" style="363" customWidth="1"/>
    <col min="5082" max="5083" width="10.85546875" style="363" customWidth="1"/>
    <col min="5084" max="5084" width="10.7109375" style="363" customWidth="1"/>
    <col min="5085" max="5085" width="5" style="363" customWidth="1"/>
    <col min="5086" max="5086" width="10.7109375" style="363" customWidth="1"/>
    <col min="5087" max="5334" width="9.140625" style="363"/>
    <col min="5335" max="5335" width="5.42578125" style="363" customWidth="1"/>
    <col min="5336" max="5336" width="59.42578125" style="363" customWidth="1"/>
    <col min="5337" max="5337" width="6.28515625" style="363" customWidth="1"/>
    <col min="5338" max="5339" width="10.85546875" style="363" customWidth="1"/>
    <col min="5340" max="5340" width="10.7109375" style="363" customWidth="1"/>
    <col min="5341" max="5341" width="5" style="363" customWidth="1"/>
    <col min="5342" max="5342" width="10.7109375" style="363" customWidth="1"/>
    <col min="5343" max="5590" width="9.140625" style="363"/>
    <col min="5591" max="5591" width="5.42578125" style="363" customWidth="1"/>
    <col min="5592" max="5592" width="59.42578125" style="363" customWidth="1"/>
    <col min="5593" max="5593" width="6.28515625" style="363" customWidth="1"/>
    <col min="5594" max="5595" width="10.85546875" style="363" customWidth="1"/>
    <col min="5596" max="5596" width="10.7109375" style="363" customWidth="1"/>
    <col min="5597" max="5597" width="5" style="363" customWidth="1"/>
    <col min="5598" max="5598" width="10.7109375" style="363" customWidth="1"/>
    <col min="5599" max="5846" width="9.140625" style="363"/>
    <col min="5847" max="5847" width="5.42578125" style="363" customWidth="1"/>
    <col min="5848" max="5848" width="59.42578125" style="363" customWidth="1"/>
    <col min="5849" max="5849" width="6.28515625" style="363" customWidth="1"/>
    <col min="5850" max="5851" width="10.85546875" style="363" customWidth="1"/>
    <col min="5852" max="5852" width="10.7109375" style="363" customWidth="1"/>
    <col min="5853" max="5853" width="5" style="363" customWidth="1"/>
    <col min="5854" max="5854" width="10.7109375" style="363" customWidth="1"/>
    <col min="5855" max="6102" width="9.140625" style="363"/>
    <col min="6103" max="6103" width="5.42578125" style="363" customWidth="1"/>
    <col min="6104" max="6104" width="59.42578125" style="363" customWidth="1"/>
    <col min="6105" max="6105" width="6.28515625" style="363" customWidth="1"/>
    <col min="6106" max="6107" width="10.85546875" style="363" customWidth="1"/>
    <col min="6108" max="6108" width="10.7109375" style="363" customWidth="1"/>
    <col min="6109" max="6109" width="5" style="363" customWidth="1"/>
    <col min="6110" max="6110" width="10.7109375" style="363" customWidth="1"/>
    <col min="6111" max="6358" width="9.140625" style="363"/>
    <col min="6359" max="6359" width="5.42578125" style="363" customWidth="1"/>
    <col min="6360" max="6360" width="59.42578125" style="363" customWidth="1"/>
    <col min="6361" max="6361" width="6.28515625" style="363" customWidth="1"/>
    <col min="6362" max="6363" width="10.85546875" style="363" customWidth="1"/>
    <col min="6364" max="6364" width="10.7109375" style="363" customWidth="1"/>
    <col min="6365" max="6365" width="5" style="363" customWidth="1"/>
    <col min="6366" max="6366" width="10.7109375" style="363" customWidth="1"/>
    <col min="6367" max="6614" width="9.140625" style="363"/>
    <col min="6615" max="6615" width="5.42578125" style="363" customWidth="1"/>
    <col min="6616" max="6616" width="59.42578125" style="363" customWidth="1"/>
    <col min="6617" max="6617" width="6.28515625" style="363" customWidth="1"/>
    <col min="6618" max="6619" width="10.85546875" style="363" customWidth="1"/>
    <col min="6620" max="6620" width="10.7109375" style="363" customWidth="1"/>
    <col min="6621" max="6621" width="5" style="363" customWidth="1"/>
    <col min="6622" max="6622" width="10.7109375" style="363" customWidth="1"/>
    <col min="6623" max="6870" width="9.140625" style="363"/>
    <col min="6871" max="6871" width="5.42578125" style="363" customWidth="1"/>
    <col min="6872" max="6872" width="59.42578125" style="363" customWidth="1"/>
    <col min="6873" max="6873" width="6.28515625" style="363" customWidth="1"/>
    <col min="6874" max="6875" width="10.85546875" style="363" customWidth="1"/>
    <col min="6876" max="6876" width="10.7109375" style="363" customWidth="1"/>
    <col min="6877" max="6877" width="5" style="363" customWidth="1"/>
    <col min="6878" max="6878" width="10.7109375" style="363" customWidth="1"/>
    <col min="6879" max="7126" width="9.140625" style="363"/>
    <col min="7127" max="7127" width="5.42578125" style="363" customWidth="1"/>
    <col min="7128" max="7128" width="59.42578125" style="363" customWidth="1"/>
    <col min="7129" max="7129" width="6.28515625" style="363" customWidth="1"/>
    <col min="7130" max="7131" width="10.85546875" style="363" customWidth="1"/>
    <col min="7132" max="7132" width="10.7109375" style="363" customWidth="1"/>
    <col min="7133" max="7133" width="5" style="363" customWidth="1"/>
    <col min="7134" max="7134" width="10.7109375" style="363" customWidth="1"/>
    <col min="7135" max="7382" width="9.140625" style="363"/>
    <col min="7383" max="7383" width="5.42578125" style="363" customWidth="1"/>
    <col min="7384" max="7384" width="59.42578125" style="363" customWidth="1"/>
    <col min="7385" max="7385" width="6.28515625" style="363" customWidth="1"/>
    <col min="7386" max="7387" width="10.85546875" style="363" customWidth="1"/>
    <col min="7388" max="7388" width="10.7109375" style="363" customWidth="1"/>
    <col min="7389" max="7389" width="5" style="363" customWidth="1"/>
    <col min="7390" max="7390" width="10.7109375" style="363" customWidth="1"/>
    <col min="7391" max="7638" width="9.140625" style="363"/>
    <col min="7639" max="7639" width="5.42578125" style="363" customWidth="1"/>
    <col min="7640" max="7640" width="59.42578125" style="363" customWidth="1"/>
    <col min="7641" max="7641" width="6.28515625" style="363" customWidth="1"/>
    <col min="7642" max="7643" width="10.85546875" style="363" customWidth="1"/>
    <col min="7644" max="7644" width="10.7109375" style="363" customWidth="1"/>
    <col min="7645" max="7645" width="5" style="363" customWidth="1"/>
    <col min="7646" max="7646" width="10.7109375" style="363" customWidth="1"/>
    <col min="7647" max="7894" width="9.140625" style="363"/>
    <col min="7895" max="7895" width="5.42578125" style="363" customWidth="1"/>
    <col min="7896" max="7896" width="59.42578125" style="363" customWidth="1"/>
    <col min="7897" max="7897" width="6.28515625" style="363" customWidth="1"/>
    <col min="7898" max="7899" width="10.85546875" style="363" customWidth="1"/>
    <col min="7900" max="7900" width="10.7109375" style="363" customWidth="1"/>
    <col min="7901" max="7901" width="5" style="363" customWidth="1"/>
    <col min="7902" max="7902" width="10.7109375" style="363" customWidth="1"/>
    <col min="7903" max="8150" width="9.140625" style="363"/>
    <col min="8151" max="8151" width="5.42578125" style="363" customWidth="1"/>
    <col min="8152" max="8152" width="59.42578125" style="363" customWidth="1"/>
    <col min="8153" max="8153" width="6.28515625" style="363" customWidth="1"/>
    <col min="8154" max="8155" width="10.85546875" style="363" customWidth="1"/>
    <col min="8156" max="8156" width="10.7109375" style="363" customWidth="1"/>
    <col min="8157" max="8157" width="5" style="363" customWidth="1"/>
    <col min="8158" max="8158" width="10.7109375" style="363" customWidth="1"/>
    <col min="8159" max="8406" width="9.140625" style="363"/>
    <col min="8407" max="8407" width="5.42578125" style="363" customWidth="1"/>
    <col min="8408" max="8408" width="59.42578125" style="363" customWidth="1"/>
    <col min="8409" max="8409" width="6.28515625" style="363" customWidth="1"/>
    <col min="8410" max="8411" width="10.85546875" style="363" customWidth="1"/>
    <col min="8412" max="8412" width="10.7109375" style="363" customWidth="1"/>
    <col min="8413" max="8413" width="5" style="363" customWidth="1"/>
    <col min="8414" max="8414" width="10.7109375" style="363" customWidth="1"/>
    <col min="8415" max="8662" width="9.140625" style="363"/>
    <col min="8663" max="8663" width="5.42578125" style="363" customWidth="1"/>
    <col min="8664" max="8664" width="59.42578125" style="363" customWidth="1"/>
    <col min="8665" max="8665" width="6.28515625" style="363" customWidth="1"/>
    <col min="8666" max="8667" width="10.85546875" style="363" customWidth="1"/>
    <col min="8668" max="8668" width="10.7109375" style="363" customWidth="1"/>
    <col min="8669" max="8669" width="5" style="363" customWidth="1"/>
    <col min="8670" max="8670" width="10.7109375" style="363" customWidth="1"/>
    <col min="8671" max="8918" width="9.140625" style="363"/>
    <col min="8919" max="8919" width="5.42578125" style="363" customWidth="1"/>
    <col min="8920" max="8920" width="59.42578125" style="363" customWidth="1"/>
    <col min="8921" max="8921" width="6.28515625" style="363" customWidth="1"/>
    <col min="8922" max="8923" width="10.85546875" style="363" customWidth="1"/>
    <col min="8924" max="8924" width="10.7109375" style="363" customWidth="1"/>
    <col min="8925" max="8925" width="5" style="363" customWidth="1"/>
    <col min="8926" max="8926" width="10.7109375" style="363" customWidth="1"/>
    <col min="8927" max="9174" width="9.140625" style="363"/>
    <col min="9175" max="9175" width="5.42578125" style="363" customWidth="1"/>
    <col min="9176" max="9176" width="59.42578125" style="363" customWidth="1"/>
    <col min="9177" max="9177" width="6.28515625" style="363" customWidth="1"/>
    <col min="9178" max="9179" width="10.85546875" style="363" customWidth="1"/>
    <col min="9180" max="9180" width="10.7109375" style="363" customWidth="1"/>
    <col min="9181" max="9181" width="5" style="363" customWidth="1"/>
    <col min="9182" max="9182" width="10.7109375" style="363" customWidth="1"/>
    <col min="9183" max="9430" width="9.140625" style="363"/>
    <col min="9431" max="9431" width="5.42578125" style="363" customWidth="1"/>
    <col min="9432" max="9432" width="59.42578125" style="363" customWidth="1"/>
    <col min="9433" max="9433" width="6.28515625" style="363" customWidth="1"/>
    <col min="9434" max="9435" width="10.85546875" style="363" customWidth="1"/>
    <col min="9436" max="9436" width="10.7109375" style="363" customWidth="1"/>
    <col min="9437" max="9437" width="5" style="363" customWidth="1"/>
    <col min="9438" max="9438" width="10.7109375" style="363" customWidth="1"/>
    <col min="9439" max="9686" width="9.140625" style="363"/>
    <col min="9687" max="9687" width="5.42578125" style="363" customWidth="1"/>
    <col min="9688" max="9688" width="59.42578125" style="363" customWidth="1"/>
    <col min="9689" max="9689" width="6.28515625" style="363" customWidth="1"/>
    <col min="9690" max="9691" width="10.85546875" style="363" customWidth="1"/>
    <col min="9692" max="9692" width="10.7109375" style="363" customWidth="1"/>
    <col min="9693" max="9693" width="5" style="363" customWidth="1"/>
    <col min="9694" max="9694" width="10.7109375" style="363" customWidth="1"/>
    <col min="9695" max="9942" width="9.140625" style="363"/>
    <col min="9943" max="9943" width="5.42578125" style="363" customWidth="1"/>
    <col min="9944" max="9944" width="59.42578125" style="363" customWidth="1"/>
    <col min="9945" max="9945" width="6.28515625" style="363" customWidth="1"/>
    <col min="9946" max="9947" width="10.85546875" style="363" customWidth="1"/>
    <col min="9948" max="9948" width="10.7109375" style="363" customWidth="1"/>
    <col min="9949" max="9949" width="5" style="363" customWidth="1"/>
    <col min="9950" max="9950" width="10.7109375" style="363" customWidth="1"/>
    <col min="9951" max="10198" width="9.140625" style="363"/>
    <col min="10199" max="10199" width="5.42578125" style="363" customWidth="1"/>
    <col min="10200" max="10200" width="59.42578125" style="363" customWidth="1"/>
    <col min="10201" max="10201" width="6.28515625" style="363" customWidth="1"/>
    <col min="10202" max="10203" width="10.85546875" style="363" customWidth="1"/>
    <col min="10204" max="10204" width="10.7109375" style="363" customWidth="1"/>
    <col min="10205" max="10205" width="5" style="363" customWidth="1"/>
    <col min="10206" max="10206" width="10.7109375" style="363" customWidth="1"/>
    <col min="10207" max="10454" width="9.140625" style="363"/>
    <col min="10455" max="10455" width="5.42578125" style="363" customWidth="1"/>
    <col min="10456" max="10456" width="59.42578125" style="363" customWidth="1"/>
    <col min="10457" max="10457" width="6.28515625" style="363" customWidth="1"/>
    <col min="10458" max="10459" width="10.85546875" style="363" customWidth="1"/>
    <col min="10460" max="10460" width="10.7109375" style="363" customWidth="1"/>
    <col min="10461" max="10461" width="5" style="363" customWidth="1"/>
    <col min="10462" max="10462" width="10.7109375" style="363" customWidth="1"/>
    <col min="10463" max="10710" width="9.140625" style="363"/>
    <col min="10711" max="10711" width="5.42578125" style="363" customWidth="1"/>
    <col min="10712" max="10712" width="59.42578125" style="363" customWidth="1"/>
    <col min="10713" max="10713" width="6.28515625" style="363" customWidth="1"/>
    <col min="10714" max="10715" width="10.85546875" style="363" customWidth="1"/>
    <col min="10716" max="10716" width="10.7109375" style="363" customWidth="1"/>
    <col min="10717" max="10717" width="5" style="363" customWidth="1"/>
    <col min="10718" max="10718" width="10.7109375" style="363" customWidth="1"/>
    <col min="10719" max="10966" width="9.140625" style="363"/>
    <col min="10967" max="10967" width="5.42578125" style="363" customWidth="1"/>
    <col min="10968" max="10968" width="59.42578125" style="363" customWidth="1"/>
    <col min="10969" max="10969" width="6.28515625" style="363" customWidth="1"/>
    <col min="10970" max="10971" width="10.85546875" style="363" customWidth="1"/>
    <col min="10972" max="10972" width="10.7109375" style="363" customWidth="1"/>
    <col min="10973" max="10973" width="5" style="363" customWidth="1"/>
    <col min="10974" max="10974" width="10.7109375" style="363" customWidth="1"/>
    <col min="10975" max="11222" width="9.140625" style="363"/>
    <col min="11223" max="11223" width="5.42578125" style="363" customWidth="1"/>
    <col min="11224" max="11224" width="59.42578125" style="363" customWidth="1"/>
    <col min="11225" max="11225" width="6.28515625" style="363" customWidth="1"/>
    <col min="11226" max="11227" width="10.85546875" style="363" customWidth="1"/>
    <col min="11228" max="11228" width="10.7109375" style="363" customWidth="1"/>
    <col min="11229" max="11229" width="5" style="363" customWidth="1"/>
    <col min="11230" max="11230" width="10.7109375" style="363" customWidth="1"/>
    <col min="11231" max="11478" width="9.140625" style="363"/>
    <col min="11479" max="11479" width="5.42578125" style="363" customWidth="1"/>
    <col min="11480" max="11480" width="59.42578125" style="363" customWidth="1"/>
    <col min="11481" max="11481" width="6.28515625" style="363" customWidth="1"/>
    <col min="11482" max="11483" width="10.85546875" style="363" customWidth="1"/>
    <col min="11484" max="11484" width="10.7109375" style="363" customWidth="1"/>
    <col min="11485" max="11485" width="5" style="363" customWidth="1"/>
    <col min="11486" max="11486" width="10.7109375" style="363" customWidth="1"/>
    <col min="11487" max="11734" width="9.140625" style="363"/>
    <col min="11735" max="11735" width="5.42578125" style="363" customWidth="1"/>
    <col min="11736" max="11736" width="59.42578125" style="363" customWidth="1"/>
    <col min="11737" max="11737" width="6.28515625" style="363" customWidth="1"/>
    <col min="11738" max="11739" width="10.85546875" style="363" customWidth="1"/>
    <col min="11740" max="11740" width="10.7109375" style="363" customWidth="1"/>
    <col min="11741" max="11741" width="5" style="363" customWidth="1"/>
    <col min="11742" max="11742" width="10.7109375" style="363" customWidth="1"/>
    <col min="11743" max="11990" width="9.140625" style="363"/>
    <col min="11991" max="11991" width="5.42578125" style="363" customWidth="1"/>
    <col min="11992" max="11992" width="59.42578125" style="363" customWidth="1"/>
    <col min="11993" max="11993" width="6.28515625" style="363" customWidth="1"/>
    <col min="11994" max="11995" width="10.85546875" style="363" customWidth="1"/>
    <col min="11996" max="11996" width="10.7109375" style="363" customWidth="1"/>
    <col min="11997" max="11997" width="5" style="363" customWidth="1"/>
    <col min="11998" max="11998" width="10.7109375" style="363" customWidth="1"/>
    <col min="11999" max="12246" width="9.140625" style="363"/>
    <col min="12247" max="12247" width="5.42578125" style="363" customWidth="1"/>
    <col min="12248" max="12248" width="59.42578125" style="363" customWidth="1"/>
    <col min="12249" max="12249" width="6.28515625" style="363" customWidth="1"/>
    <col min="12250" max="12251" width="10.85546875" style="363" customWidth="1"/>
    <col min="12252" max="12252" width="10.7109375" style="363" customWidth="1"/>
    <col min="12253" max="12253" width="5" style="363" customWidth="1"/>
    <col min="12254" max="12254" width="10.7109375" style="363" customWidth="1"/>
    <col min="12255" max="12502" width="9.140625" style="363"/>
    <col min="12503" max="12503" width="5.42578125" style="363" customWidth="1"/>
    <col min="12504" max="12504" width="59.42578125" style="363" customWidth="1"/>
    <col min="12505" max="12505" width="6.28515625" style="363" customWidth="1"/>
    <col min="12506" max="12507" width="10.85546875" style="363" customWidth="1"/>
    <col min="12508" max="12508" width="10.7109375" style="363" customWidth="1"/>
    <col min="12509" max="12509" width="5" style="363" customWidth="1"/>
    <col min="12510" max="12510" width="10.7109375" style="363" customWidth="1"/>
    <col min="12511" max="12758" width="9.140625" style="363"/>
    <col min="12759" max="12759" width="5.42578125" style="363" customWidth="1"/>
    <col min="12760" max="12760" width="59.42578125" style="363" customWidth="1"/>
    <col min="12761" max="12761" width="6.28515625" style="363" customWidth="1"/>
    <col min="12762" max="12763" width="10.85546875" style="363" customWidth="1"/>
    <col min="12764" max="12764" width="10.7109375" style="363" customWidth="1"/>
    <col min="12765" max="12765" width="5" style="363" customWidth="1"/>
    <col min="12766" max="12766" width="10.7109375" style="363" customWidth="1"/>
    <col min="12767" max="13014" width="9.140625" style="363"/>
    <col min="13015" max="13015" width="5.42578125" style="363" customWidth="1"/>
    <col min="13016" max="13016" width="59.42578125" style="363" customWidth="1"/>
    <col min="13017" max="13017" width="6.28515625" style="363" customWidth="1"/>
    <col min="13018" max="13019" width="10.85546875" style="363" customWidth="1"/>
    <col min="13020" max="13020" width="10.7109375" style="363" customWidth="1"/>
    <col min="13021" max="13021" width="5" style="363" customWidth="1"/>
    <col min="13022" max="13022" width="10.7109375" style="363" customWidth="1"/>
    <col min="13023" max="13270" width="9.140625" style="363"/>
    <col min="13271" max="13271" width="5.42578125" style="363" customWidth="1"/>
    <col min="13272" max="13272" width="59.42578125" style="363" customWidth="1"/>
    <col min="13273" max="13273" width="6.28515625" style="363" customWidth="1"/>
    <col min="13274" max="13275" width="10.85546875" style="363" customWidth="1"/>
    <col min="13276" max="13276" width="10.7109375" style="363" customWidth="1"/>
    <col min="13277" max="13277" width="5" style="363" customWidth="1"/>
    <col min="13278" max="13278" width="10.7109375" style="363" customWidth="1"/>
    <col min="13279" max="13526" width="9.140625" style="363"/>
    <col min="13527" max="13527" width="5.42578125" style="363" customWidth="1"/>
    <col min="13528" max="13528" width="59.42578125" style="363" customWidth="1"/>
    <col min="13529" max="13529" width="6.28515625" style="363" customWidth="1"/>
    <col min="13530" max="13531" width="10.85546875" style="363" customWidth="1"/>
    <col min="13532" max="13532" width="10.7109375" style="363" customWidth="1"/>
    <col min="13533" max="13533" width="5" style="363" customWidth="1"/>
    <col min="13534" max="13534" width="10.7109375" style="363" customWidth="1"/>
    <col min="13535" max="13782" width="9.140625" style="363"/>
    <col min="13783" max="13783" width="5.42578125" style="363" customWidth="1"/>
    <col min="13784" max="13784" width="59.42578125" style="363" customWidth="1"/>
    <col min="13785" max="13785" width="6.28515625" style="363" customWidth="1"/>
    <col min="13786" max="13787" width="10.85546875" style="363" customWidth="1"/>
    <col min="13788" max="13788" width="10.7109375" style="363" customWidth="1"/>
    <col min="13789" max="13789" width="5" style="363" customWidth="1"/>
    <col min="13790" max="13790" width="10.7109375" style="363" customWidth="1"/>
    <col min="13791" max="14038" width="9.140625" style="363"/>
    <col min="14039" max="14039" width="5.42578125" style="363" customWidth="1"/>
    <col min="14040" max="14040" width="59.42578125" style="363" customWidth="1"/>
    <col min="14041" max="14041" width="6.28515625" style="363" customWidth="1"/>
    <col min="14042" max="14043" width="10.85546875" style="363" customWidth="1"/>
    <col min="14044" max="14044" width="10.7109375" style="363" customWidth="1"/>
    <col min="14045" max="14045" width="5" style="363" customWidth="1"/>
    <col min="14046" max="14046" width="10.7109375" style="363" customWidth="1"/>
    <col min="14047" max="14294" width="9.140625" style="363"/>
    <col min="14295" max="14295" width="5.42578125" style="363" customWidth="1"/>
    <col min="14296" max="14296" width="59.42578125" style="363" customWidth="1"/>
    <col min="14297" max="14297" width="6.28515625" style="363" customWidth="1"/>
    <col min="14298" max="14299" width="10.85546875" style="363" customWidth="1"/>
    <col min="14300" max="14300" width="10.7109375" style="363" customWidth="1"/>
    <col min="14301" max="14301" width="5" style="363" customWidth="1"/>
    <col min="14302" max="14302" width="10.7109375" style="363" customWidth="1"/>
    <col min="14303" max="14550" width="9.140625" style="363"/>
    <col min="14551" max="14551" width="5.42578125" style="363" customWidth="1"/>
    <col min="14552" max="14552" width="59.42578125" style="363" customWidth="1"/>
    <col min="14553" max="14553" width="6.28515625" style="363" customWidth="1"/>
    <col min="14554" max="14555" width="10.85546875" style="363" customWidth="1"/>
    <col min="14556" max="14556" width="10.7109375" style="363" customWidth="1"/>
    <col min="14557" max="14557" width="5" style="363" customWidth="1"/>
    <col min="14558" max="14558" width="10.7109375" style="363" customWidth="1"/>
    <col min="14559" max="14806" width="9.140625" style="363"/>
    <col min="14807" max="14807" width="5.42578125" style="363" customWidth="1"/>
    <col min="14808" max="14808" width="59.42578125" style="363" customWidth="1"/>
    <col min="14809" max="14809" width="6.28515625" style="363" customWidth="1"/>
    <col min="14810" max="14811" width="10.85546875" style="363" customWidth="1"/>
    <col min="14812" max="14812" width="10.7109375" style="363" customWidth="1"/>
    <col min="14813" max="14813" width="5" style="363" customWidth="1"/>
    <col min="14814" max="14814" width="10.7109375" style="363" customWidth="1"/>
    <col min="14815" max="15062" width="9.140625" style="363"/>
    <col min="15063" max="15063" width="5.42578125" style="363" customWidth="1"/>
    <col min="15064" max="15064" width="59.42578125" style="363" customWidth="1"/>
    <col min="15065" max="15065" width="6.28515625" style="363" customWidth="1"/>
    <col min="15066" max="15067" width="10.85546875" style="363" customWidth="1"/>
    <col min="15068" max="15068" width="10.7109375" style="363" customWidth="1"/>
    <col min="15069" max="15069" width="5" style="363" customWidth="1"/>
    <col min="15070" max="15070" width="10.7109375" style="363" customWidth="1"/>
    <col min="15071" max="15318" width="9.140625" style="363"/>
    <col min="15319" max="15319" width="5.42578125" style="363" customWidth="1"/>
    <col min="15320" max="15320" width="59.42578125" style="363" customWidth="1"/>
    <col min="15321" max="15321" width="6.28515625" style="363" customWidth="1"/>
    <col min="15322" max="15323" width="10.85546875" style="363" customWidth="1"/>
    <col min="15324" max="15324" width="10.7109375" style="363" customWidth="1"/>
    <col min="15325" max="15325" width="5" style="363" customWidth="1"/>
    <col min="15326" max="15326" width="10.7109375" style="363" customWidth="1"/>
    <col min="15327" max="15574" width="9.140625" style="363"/>
    <col min="15575" max="15575" width="5.42578125" style="363" customWidth="1"/>
    <col min="15576" max="15576" width="59.42578125" style="363" customWidth="1"/>
    <col min="15577" max="15577" width="6.28515625" style="363" customWidth="1"/>
    <col min="15578" max="15579" width="10.85546875" style="363" customWidth="1"/>
    <col min="15580" max="15580" width="10.7109375" style="363" customWidth="1"/>
    <col min="15581" max="15581" width="5" style="363" customWidth="1"/>
    <col min="15582" max="15582" width="10.7109375" style="363" customWidth="1"/>
    <col min="15583" max="15830" width="9.140625" style="363"/>
    <col min="15831" max="15831" width="5.42578125" style="363" customWidth="1"/>
    <col min="15832" max="15832" width="59.42578125" style="363" customWidth="1"/>
    <col min="15833" max="15833" width="6.28515625" style="363" customWidth="1"/>
    <col min="15834" max="15835" width="10.85546875" style="363" customWidth="1"/>
    <col min="15836" max="15836" width="10.7109375" style="363" customWidth="1"/>
    <col min="15837" max="15837" width="5" style="363" customWidth="1"/>
    <col min="15838" max="15838" width="10.7109375" style="363" customWidth="1"/>
    <col min="15839" max="16086" width="9.140625" style="363"/>
    <col min="16087" max="16087" width="5.42578125" style="363" customWidth="1"/>
    <col min="16088" max="16088" width="59.42578125" style="363" customWidth="1"/>
    <col min="16089" max="16089" width="6.28515625" style="363" customWidth="1"/>
    <col min="16090" max="16091" width="10.85546875" style="363" customWidth="1"/>
    <col min="16092" max="16092" width="10.7109375" style="363" customWidth="1"/>
    <col min="16093" max="16093" width="5" style="363" customWidth="1"/>
    <col min="16094" max="16094" width="10.7109375" style="363" customWidth="1"/>
    <col min="16095" max="16384" width="9.140625" style="363"/>
  </cols>
  <sheetData>
    <row r="1" spans="2:8" ht="13.5" customHeight="1" thickBot="1" x14ac:dyDescent="0.3">
      <c r="B1" s="536" t="s">
        <v>1367</v>
      </c>
      <c r="C1" s="536"/>
      <c r="D1" s="536"/>
      <c r="E1" s="536"/>
      <c r="F1" s="536"/>
      <c r="G1" s="536"/>
      <c r="H1" s="536"/>
    </row>
    <row r="2" spans="2:8" ht="66" customHeight="1" thickBot="1" x14ac:dyDescent="0.3">
      <c r="B2" s="555" t="s">
        <v>1170</v>
      </c>
      <c r="C2" s="556"/>
      <c r="D2" s="556"/>
      <c r="E2" s="556"/>
      <c r="F2" s="556"/>
      <c r="G2" s="556"/>
      <c r="H2" s="557"/>
    </row>
    <row r="3" spans="2:8" ht="15" customHeight="1" thickBot="1" x14ac:dyDescent="0.3">
      <c r="B3" s="368"/>
      <c r="C3" s="369"/>
      <c r="D3" s="369"/>
      <c r="E3" s="369"/>
      <c r="F3" s="369"/>
      <c r="G3" s="45"/>
      <c r="H3" s="45"/>
    </row>
    <row r="4" spans="2:8" ht="40.5" customHeight="1" thickBot="1" x14ac:dyDescent="0.3">
      <c r="B4" s="558" t="s">
        <v>1171</v>
      </c>
      <c r="C4" s="559"/>
      <c r="D4" s="559"/>
      <c r="E4" s="559"/>
      <c r="F4" s="559"/>
      <c r="G4" s="559"/>
      <c r="H4" s="560"/>
    </row>
    <row r="5" spans="2:8" ht="13.5" customHeight="1" x14ac:dyDescent="0.25">
      <c r="B5" s="370"/>
      <c r="C5" s="371"/>
      <c r="D5" s="371"/>
      <c r="E5" s="371"/>
      <c r="F5" s="371"/>
      <c r="G5" s="257"/>
      <c r="H5" s="257"/>
    </row>
    <row r="6" spans="2:8" ht="18.75" x14ac:dyDescent="0.25">
      <c r="B6" s="546" t="s">
        <v>383</v>
      </c>
      <c r="C6" s="546"/>
      <c r="D6" s="561"/>
      <c r="E6" s="561"/>
      <c r="F6" s="561"/>
      <c r="G6" s="561"/>
      <c r="H6" s="561"/>
    </row>
    <row r="7" spans="2:8" ht="15" customHeight="1" thickBot="1" x14ac:dyDescent="0.3">
      <c r="B7" s="368"/>
      <c r="C7" s="369"/>
      <c r="D7" s="369"/>
      <c r="E7" s="369"/>
      <c r="F7" s="369"/>
      <c r="G7" s="45"/>
      <c r="H7" s="45"/>
    </row>
    <row r="8" spans="2:8" s="372" customFormat="1" ht="25.5" customHeight="1" thickBot="1" x14ac:dyDescent="0.3">
      <c r="B8" s="373" t="s">
        <v>1</v>
      </c>
      <c r="C8" s="374" t="s">
        <v>2</v>
      </c>
      <c r="D8" s="375" t="s">
        <v>3</v>
      </c>
      <c r="E8" s="375" t="s">
        <v>121</v>
      </c>
      <c r="F8" s="375" t="s">
        <v>4</v>
      </c>
      <c r="G8" s="4" t="s">
        <v>1179</v>
      </c>
      <c r="H8" s="3" t="s">
        <v>1180</v>
      </c>
    </row>
    <row r="9" spans="2:8" ht="15" customHeight="1" thickBot="1" x14ac:dyDescent="0.3">
      <c r="B9" s="562" t="s">
        <v>122</v>
      </c>
      <c r="C9" s="563"/>
      <c r="D9" s="563"/>
      <c r="E9" s="563"/>
      <c r="F9" s="563"/>
      <c r="G9" s="563"/>
      <c r="H9" s="564"/>
    </row>
    <row r="10" spans="2:8" s="376" customFormat="1" ht="24" customHeight="1" x14ac:dyDescent="0.2">
      <c r="B10" s="58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:H18" si="0">G10*F10</f>
        <v>1572000</v>
      </c>
    </row>
    <row r="11" spans="2:8" s="376" customFormat="1" x14ac:dyDescent="0.2">
      <c r="B11" s="58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13">
        <f t="shared" si="0"/>
        <v>155675.51999999999</v>
      </c>
    </row>
    <row r="12" spans="2:8" s="376" customFormat="1" ht="63.75" x14ac:dyDescent="0.2">
      <c r="B12" s="58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13">
        <f t="shared" si="0"/>
        <v>250000</v>
      </c>
    </row>
    <row r="13" spans="2:8" s="376" customFormat="1" x14ac:dyDescent="0.2">
      <c r="B13" s="58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13">
        <f t="shared" si="0"/>
        <v>49000</v>
      </c>
    </row>
    <row r="14" spans="2:8" s="376" customFormat="1" ht="25.5" x14ac:dyDescent="0.2">
      <c r="B14" s="58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13">
        <f t="shared" si="0"/>
        <v>39900</v>
      </c>
    </row>
    <row r="15" spans="2:8" s="376" customFormat="1" x14ac:dyDescent="0.2">
      <c r="B15" s="58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13">
        <f t="shared" si="0"/>
        <v>2000</v>
      </c>
    </row>
    <row r="16" spans="2:8" s="376" customFormat="1" x14ac:dyDescent="0.2">
      <c r="B16" s="58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13">
        <f t="shared" si="0"/>
        <v>4900</v>
      </c>
    </row>
    <row r="17" spans="2:8" s="376" customFormat="1" x14ac:dyDescent="0.2">
      <c r="B17" s="58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13">
        <f t="shared" si="0"/>
        <v>10900</v>
      </c>
    </row>
    <row r="18" spans="2:8" s="376" customFormat="1" x14ac:dyDescent="0.2">
      <c r="B18" s="58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13">
        <f t="shared" si="0"/>
        <v>66000</v>
      </c>
    </row>
    <row r="19" spans="2:8" s="376" customFormat="1" ht="26.25" thickBot="1" x14ac:dyDescent="0.25">
      <c r="B19" s="58" t="s">
        <v>51</v>
      </c>
      <c r="C19" s="104"/>
      <c r="D19" s="23" t="s">
        <v>1329</v>
      </c>
      <c r="E19" s="50" t="s">
        <v>34</v>
      </c>
      <c r="F19" s="49">
        <v>1</v>
      </c>
      <c r="G19" s="11">
        <v>204482.88000000003</v>
      </c>
      <c r="H19" s="40">
        <f>G19*F19</f>
        <v>204482.88000000003</v>
      </c>
    </row>
    <row r="20" spans="2:8" ht="15.75" customHeight="1" thickBot="1" x14ac:dyDescent="0.3">
      <c r="B20" s="552" t="s">
        <v>1306</v>
      </c>
      <c r="C20" s="553"/>
      <c r="D20" s="553"/>
      <c r="E20" s="553"/>
      <c r="F20" s="553"/>
      <c r="G20" s="553"/>
      <c r="H20" s="554"/>
    </row>
    <row r="21" spans="2:8" ht="25.5" x14ac:dyDescent="0.25">
      <c r="B21" s="378" t="s">
        <v>35</v>
      </c>
      <c r="C21" s="379" t="s">
        <v>138</v>
      </c>
      <c r="D21" s="380" t="s">
        <v>384</v>
      </c>
      <c r="E21" s="381" t="s">
        <v>8</v>
      </c>
      <c r="F21" s="381">
        <v>1</v>
      </c>
      <c r="G21" s="9">
        <v>189586.65599999999</v>
      </c>
      <c r="H21" s="13">
        <f t="shared" ref="H21:H32" si="1">G21*F21</f>
        <v>189586.65599999999</v>
      </c>
    </row>
    <row r="22" spans="2:8" ht="51" customHeight="1" x14ac:dyDescent="0.25">
      <c r="B22" s="378" t="s">
        <v>36</v>
      </c>
      <c r="C22" s="382"/>
      <c r="D22" s="383" t="s">
        <v>140</v>
      </c>
      <c r="E22" s="384" t="s">
        <v>8</v>
      </c>
      <c r="F22" s="384">
        <v>1</v>
      </c>
      <c r="G22" s="53">
        <v>1</v>
      </c>
      <c r="H22" s="40">
        <f t="shared" si="1"/>
        <v>1</v>
      </c>
    </row>
    <row r="23" spans="2:8" ht="51" customHeight="1" x14ac:dyDescent="0.25">
      <c r="B23" s="378" t="s">
        <v>37</v>
      </c>
      <c r="C23" s="382"/>
      <c r="D23" s="325" t="s">
        <v>1273</v>
      </c>
      <c r="E23" s="326" t="s">
        <v>8</v>
      </c>
      <c r="F23" s="327">
        <v>1</v>
      </c>
      <c r="G23" s="77">
        <v>5200</v>
      </c>
      <c r="H23" s="40">
        <f t="shared" si="1"/>
        <v>5200</v>
      </c>
    </row>
    <row r="24" spans="2:8" s="385" customFormat="1" ht="25.5" customHeight="1" x14ac:dyDescent="0.25">
      <c r="B24" s="378" t="s">
        <v>38</v>
      </c>
      <c r="C24" s="382" t="s">
        <v>141</v>
      </c>
      <c r="D24" s="383" t="s">
        <v>385</v>
      </c>
      <c r="E24" s="384" t="s">
        <v>8</v>
      </c>
      <c r="F24" s="384">
        <v>1</v>
      </c>
      <c r="G24" s="11">
        <v>14696.64</v>
      </c>
      <c r="H24" s="40">
        <f t="shared" si="1"/>
        <v>14696.64</v>
      </c>
    </row>
    <row r="25" spans="2:8" ht="25.5" customHeight="1" x14ac:dyDescent="0.25">
      <c r="B25" s="378" t="s">
        <v>39</v>
      </c>
      <c r="C25" s="382" t="s">
        <v>145</v>
      </c>
      <c r="D25" s="383" t="s">
        <v>386</v>
      </c>
      <c r="E25" s="384" t="s">
        <v>8</v>
      </c>
      <c r="F25" s="384">
        <v>1</v>
      </c>
      <c r="G25" s="11">
        <v>24494.400000000001</v>
      </c>
      <c r="H25" s="40">
        <f t="shared" si="1"/>
        <v>24494.400000000001</v>
      </c>
    </row>
    <row r="26" spans="2:8" ht="25.5" customHeight="1" x14ac:dyDescent="0.25">
      <c r="B26" s="378" t="s">
        <v>40</v>
      </c>
      <c r="C26" s="382" t="s">
        <v>147</v>
      </c>
      <c r="D26" s="383" t="s">
        <v>369</v>
      </c>
      <c r="E26" s="384" t="s">
        <v>8</v>
      </c>
      <c r="F26" s="384">
        <v>2</v>
      </c>
      <c r="G26" s="11">
        <v>14696.64</v>
      </c>
      <c r="H26" s="40">
        <f t="shared" si="1"/>
        <v>29393.279999999999</v>
      </c>
    </row>
    <row r="27" spans="2:8" ht="25.5" customHeight="1" x14ac:dyDescent="0.25">
      <c r="B27" s="378" t="s">
        <v>41</v>
      </c>
      <c r="C27" s="382" t="s">
        <v>149</v>
      </c>
      <c r="D27" s="383" t="s">
        <v>150</v>
      </c>
      <c r="E27" s="384" t="s">
        <v>8</v>
      </c>
      <c r="F27" s="384">
        <v>1</v>
      </c>
      <c r="G27" s="11">
        <v>32985.792000000009</v>
      </c>
      <c r="H27" s="40">
        <f t="shared" si="1"/>
        <v>32985.792000000009</v>
      </c>
    </row>
    <row r="28" spans="2:8" ht="25.5" customHeight="1" x14ac:dyDescent="0.25">
      <c r="B28" s="378" t="s">
        <v>42</v>
      </c>
      <c r="C28" s="382" t="s">
        <v>151</v>
      </c>
      <c r="D28" s="383" t="s">
        <v>370</v>
      </c>
      <c r="E28" s="384" t="s">
        <v>22</v>
      </c>
      <c r="F28" s="384">
        <v>1</v>
      </c>
      <c r="G28" s="11">
        <v>38864.448000000004</v>
      </c>
      <c r="H28" s="40">
        <f t="shared" si="1"/>
        <v>38864.448000000004</v>
      </c>
    </row>
    <row r="29" spans="2:8" ht="25.5" customHeight="1" x14ac:dyDescent="0.25">
      <c r="B29" s="378" t="s">
        <v>43</v>
      </c>
      <c r="C29" s="382" t="s">
        <v>371</v>
      </c>
      <c r="D29" s="383" t="s">
        <v>372</v>
      </c>
      <c r="E29" s="384" t="s">
        <v>8</v>
      </c>
      <c r="F29" s="384">
        <v>1</v>
      </c>
      <c r="G29" s="11">
        <v>51928.128000000004</v>
      </c>
      <c r="H29" s="40">
        <f t="shared" si="1"/>
        <v>51928.128000000004</v>
      </c>
    </row>
    <row r="30" spans="2:8" ht="25.5" customHeight="1" x14ac:dyDescent="0.25">
      <c r="B30" s="378" t="s">
        <v>44</v>
      </c>
      <c r="C30" s="386" t="s">
        <v>373</v>
      </c>
      <c r="D30" s="387" t="s">
        <v>374</v>
      </c>
      <c r="E30" s="384" t="s">
        <v>8</v>
      </c>
      <c r="F30" s="384">
        <v>1</v>
      </c>
      <c r="G30" s="11">
        <v>130963.39200000001</v>
      </c>
      <c r="H30" s="40">
        <f t="shared" si="1"/>
        <v>130963.39200000001</v>
      </c>
    </row>
    <row r="31" spans="2:8" ht="25.5" customHeight="1" x14ac:dyDescent="0.25">
      <c r="B31" s="378" t="s">
        <v>45</v>
      </c>
      <c r="C31" s="386" t="s">
        <v>375</v>
      </c>
      <c r="D31" s="387" t="s">
        <v>376</v>
      </c>
      <c r="E31" s="384" t="s">
        <v>8</v>
      </c>
      <c r="F31" s="384">
        <v>1</v>
      </c>
      <c r="G31" s="11">
        <v>122472</v>
      </c>
      <c r="H31" s="40">
        <f t="shared" si="1"/>
        <v>122472</v>
      </c>
    </row>
    <row r="32" spans="2:8" ht="26.25" thickBot="1" x14ac:dyDescent="0.3">
      <c r="B32" s="378" t="s">
        <v>135</v>
      </c>
      <c r="C32" s="386" t="s">
        <v>1268</v>
      </c>
      <c r="D32" s="387" t="s">
        <v>377</v>
      </c>
      <c r="E32" s="384" t="s">
        <v>8</v>
      </c>
      <c r="F32" s="384">
        <v>1</v>
      </c>
      <c r="G32" s="11">
        <v>72830.015999999989</v>
      </c>
      <c r="H32" s="40">
        <f t="shared" si="1"/>
        <v>72830.015999999989</v>
      </c>
    </row>
    <row r="33" spans="2:8" ht="15.75" customHeight="1" thickBot="1" x14ac:dyDescent="0.3">
      <c r="B33" s="552" t="s">
        <v>785</v>
      </c>
      <c r="C33" s="553"/>
      <c r="D33" s="553"/>
      <c r="E33" s="553"/>
      <c r="F33" s="553"/>
      <c r="G33" s="553"/>
      <c r="H33" s="554"/>
    </row>
    <row r="34" spans="2:8" x14ac:dyDescent="0.25">
      <c r="B34" s="377" t="s">
        <v>53</v>
      </c>
      <c r="C34" s="390" t="s">
        <v>387</v>
      </c>
      <c r="D34" s="391" t="s">
        <v>388</v>
      </c>
      <c r="E34" s="392" t="s">
        <v>8</v>
      </c>
      <c r="F34" s="392">
        <v>1</v>
      </c>
      <c r="G34" s="9">
        <v>6160.0000000000009</v>
      </c>
      <c r="H34" s="13">
        <f t="shared" ref="H34:H45" si="2">G34*F34</f>
        <v>6160.0000000000009</v>
      </c>
    </row>
    <row r="35" spans="2:8" x14ac:dyDescent="0.25">
      <c r="B35" s="377" t="s">
        <v>54</v>
      </c>
      <c r="C35" s="386" t="s">
        <v>389</v>
      </c>
      <c r="D35" s="393" t="s">
        <v>390</v>
      </c>
      <c r="E35" s="394" t="s">
        <v>8</v>
      </c>
      <c r="F35" s="394">
        <v>1</v>
      </c>
      <c r="G35" s="11">
        <v>6160.0000000000009</v>
      </c>
      <c r="H35" s="40">
        <f t="shared" si="2"/>
        <v>6160.0000000000009</v>
      </c>
    </row>
    <row r="36" spans="2:8" ht="25.5" x14ac:dyDescent="0.25">
      <c r="B36" s="377" t="s">
        <v>55</v>
      </c>
      <c r="C36" s="386" t="s">
        <v>391</v>
      </c>
      <c r="D36" s="393" t="s">
        <v>392</v>
      </c>
      <c r="E36" s="394" t="s">
        <v>8</v>
      </c>
      <c r="F36" s="394">
        <v>1</v>
      </c>
      <c r="G36" s="11">
        <v>6160.0000000000009</v>
      </c>
      <c r="H36" s="40">
        <f t="shared" si="2"/>
        <v>6160.0000000000009</v>
      </c>
    </row>
    <row r="37" spans="2:8" x14ac:dyDescent="0.25">
      <c r="B37" s="377" t="s">
        <v>56</v>
      </c>
      <c r="C37" s="386" t="s">
        <v>393</v>
      </c>
      <c r="D37" s="393" t="s">
        <v>394</v>
      </c>
      <c r="E37" s="394" t="s">
        <v>8</v>
      </c>
      <c r="F37" s="394">
        <v>1</v>
      </c>
      <c r="G37" s="11">
        <v>6160.0000000000009</v>
      </c>
      <c r="H37" s="40">
        <f t="shared" si="2"/>
        <v>6160.0000000000009</v>
      </c>
    </row>
    <row r="38" spans="2:8" x14ac:dyDescent="0.25">
      <c r="B38" s="377" t="s">
        <v>57</v>
      </c>
      <c r="C38" s="386" t="s">
        <v>395</v>
      </c>
      <c r="D38" s="393" t="s">
        <v>32</v>
      </c>
      <c r="E38" s="394" t="s">
        <v>8</v>
      </c>
      <c r="F38" s="394">
        <v>1</v>
      </c>
      <c r="G38" s="11">
        <v>6160.0000000000009</v>
      </c>
      <c r="H38" s="40">
        <f t="shared" si="2"/>
        <v>6160.0000000000009</v>
      </c>
    </row>
    <row r="39" spans="2:8" ht="25.5" x14ac:dyDescent="0.25">
      <c r="B39" s="377" t="s">
        <v>58</v>
      </c>
      <c r="C39" s="386" t="s">
        <v>396</v>
      </c>
      <c r="D39" s="393" t="s">
        <v>397</v>
      </c>
      <c r="E39" s="394" t="s">
        <v>8</v>
      </c>
      <c r="F39" s="394">
        <v>1</v>
      </c>
      <c r="G39" s="11">
        <v>6160.0000000000009</v>
      </c>
      <c r="H39" s="40">
        <f t="shared" si="2"/>
        <v>6160.0000000000009</v>
      </c>
    </row>
    <row r="40" spans="2:8" s="385" customFormat="1" x14ac:dyDescent="0.25">
      <c r="B40" s="377" t="s">
        <v>59</v>
      </c>
      <c r="C40" s="386" t="s">
        <v>398</v>
      </c>
      <c r="D40" s="393" t="s">
        <v>399</v>
      </c>
      <c r="E40" s="394" t="s">
        <v>8</v>
      </c>
      <c r="F40" s="394">
        <v>1</v>
      </c>
      <c r="G40" s="11">
        <v>6160.0000000000009</v>
      </c>
      <c r="H40" s="40">
        <f t="shared" si="2"/>
        <v>6160.0000000000009</v>
      </c>
    </row>
    <row r="41" spans="2:8" x14ac:dyDescent="0.25">
      <c r="B41" s="377" t="s">
        <v>60</v>
      </c>
      <c r="C41" s="386" t="s">
        <v>400</v>
      </c>
      <c r="D41" s="393" t="s">
        <v>401</v>
      </c>
      <c r="E41" s="394" t="s">
        <v>8</v>
      </c>
      <c r="F41" s="394">
        <v>1</v>
      </c>
      <c r="G41" s="11">
        <v>6160.0000000000009</v>
      </c>
      <c r="H41" s="40">
        <f t="shared" si="2"/>
        <v>6160.0000000000009</v>
      </c>
    </row>
    <row r="42" spans="2:8" x14ac:dyDescent="0.25">
      <c r="B42" s="377" t="s">
        <v>61</v>
      </c>
      <c r="C42" s="386" t="s">
        <v>402</v>
      </c>
      <c r="D42" s="393" t="s">
        <v>403</v>
      </c>
      <c r="E42" s="394" t="s">
        <v>8</v>
      </c>
      <c r="F42" s="394">
        <v>1</v>
      </c>
      <c r="G42" s="11">
        <v>6160.0000000000009</v>
      </c>
      <c r="H42" s="40">
        <f t="shared" si="2"/>
        <v>6160.0000000000009</v>
      </c>
    </row>
    <row r="43" spans="2:8" x14ac:dyDescent="0.25">
      <c r="B43" s="377" t="s">
        <v>62</v>
      </c>
      <c r="C43" s="386" t="s">
        <v>404</v>
      </c>
      <c r="D43" s="393" t="s">
        <v>405</v>
      </c>
      <c r="E43" s="394" t="s">
        <v>8</v>
      </c>
      <c r="F43" s="394">
        <v>1</v>
      </c>
      <c r="G43" s="11">
        <v>6160.0000000000009</v>
      </c>
      <c r="H43" s="40">
        <f t="shared" si="2"/>
        <v>6160.0000000000009</v>
      </c>
    </row>
    <row r="44" spans="2:8" x14ac:dyDescent="0.25">
      <c r="B44" s="377" t="s">
        <v>63</v>
      </c>
      <c r="C44" s="386" t="s">
        <v>406</v>
      </c>
      <c r="D44" s="393" t="s">
        <v>31</v>
      </c>
      <c r="E44" s="394" t="s">
        <v>8</v>
      </c>
      <c r="F44" s="394">
        <v>1</v>
      </c>
      <c r="G44" s="11">
        <v>6160.0000000000009</v>
      </c>
      <c r="H44" s="40">
        <f t="shared" si="2"/>
        <v>6160.0000000000009</v>
      </c>
    </row>
    <row r="45" spans="2:8" ht="13.5" thickBot="1" x14ac:dyDescent="0.3">
      <c r="B45" s="377" t="s">
        <v>123</v>
      </c>
      <c r="C45" s="388" t="s">
        <v>407</v>
      </c>
      <c r="D45" s="395" t="s">
        <v>408</v>
      </c>
      <c r="E45" s="396" t="s">
        <v>8</v>
      </c>
      <c r="F45" s="396">
        <v>1</v>
      </c>
      <c r="G45" s="29">
        <v>6160.0000000000009</v>
      </c>
      <c r="H45" s="43">
        <f t="shared" si="2"/>
        <v>6160.0000000000009</v>
      </c>
    </row>
    <row r="46" spans="2:8" ht="15.75" customHeight="1" thickBot="1" x14ac:dyDescent="0.3">
      <c r="B46" s="552" t="s">
        <v>1307</v>
      </c>
      <c r="C46" s="553"/>
      <c r="D46" s="553"/>
      <c r="E46" s="553"/>
      <c r="F46" s="553"/>
      <c r="G46" s="553"/>
      <c r="H46" s="554"/>
    </row>
    <row r="47" spans="2:8" ht="25.5" x14ac:dyDescent="0.25">
      <c r="B47" s="377" t="s">
        <v>64</v>
      </c>
      <c r="C47" s="390" t="s">
        <v>409</v>
      </c>
      <c r="D47" s="391" t="s">
        <v>410</v>
      </c>
      <c r="E47" s="381" t="s">
        <v>169</v>
      </c>
      <c r="F47" s="381">
        <v>1</v>
      </c>
      <c r="G47" s="9">
        <v>22000</v>
      </c>
      <c r="H47" s="13">
        <f>G47*F47</f>
        <v>22000</v>
      </c>
    </row>
    <row r="48" spans="2:8" s="385" customFormat="1" ht="51.75" thickBot="1" x14ac:dyDescent="0.3">
      <c r="B48" s="377" t="s">
        <v>65</v>
      </c>
      <c r="C48" s="397" t="s">
        <v>411</v>
      </c>
      <c r="D48" s="398" t="s">
        <v>1358</v>
      </c>
      <c r="E48" s="389" t="s">
        <v>169</v>
      </c>
      <c r="F48" s="389">
        <v>1</v>
      </c>
      <c r="G48" s="29">
        <v>44000</v>
      </c>
      <c r="H48" s="43">
        <f>G48*F48</f>
        <v>44000</v>
      </c>
    </row>
    <row r="49" spans="2:8" s="385" customFormat="1" ht="13.5" thickBot="1" x14ac:dyDescent="0.3">
      <c r="B49" s="552" t="s">
        <v>1308</v>
      </c>
      <c r="C49" s="553"/>
      <c r="D49" s="553"/>
      <c r="E49" s="553"/>
      <c r="F49" s="553"/>
      <c r="G49" s="553"/>
      <c r="H49" s="554"/>
    </row>
    <row r="50" spans="2:8" x14ac:dyDescent="0.25">
      <c r="B50" s="377" t="s">
        <v>69</v>
      </c>
      <c r="C50" s="390" t="s">
        <v>412</v>
      </c>
      <c r="D50" s="399" t="s">
        <v>413</v>
      </c>
      <c r="E50" s="392" t="s">
        <v>8</v>
      </c>
      <c r="F50" s="392">
        <v>1</v>
      </c>
      <c r="G50" s="9">
        <v>55000.000000000007</v>
      </c>
      <c r="H50" s="13">
        <f t="shared" ref="H50:H60" si="3">G50*F50</f>
        <v>55000.000000000007</v>
      </c>
    </row>
    <row r="51" spans="2:8" x14ac:dyDescent="0.25">
      <c r="B51" s="377" t="s">
        <v>117</v>
      </c>
      <c r="C51" s="386" t="s">
        <v>414</v>
      </c>
      <c r="D51" s="387" t="s">
        <v>415</v>
      </c>
      <c r="E51" s="394" t="s">
        <v>8</v>
      </c>
      <c r="F51" s="394">
        <v>1</v>
      </c>
      <c r="G51" s="11">
        <v>27500.000000000004</v>
      </c>
      <c r="H51" s="40">
        <f t="shared" si="3"/>
        <v>27500.000000000004</v>
      </c>
    </row>
    <row r="52" spans="2:8" x14ac:dyDescent="0.25">
      <c r="B52" s="377" t="s">
        <v>118</v>
      </c>
      <c r="C52" s="386" t="s">
        <v>176</v>
      </c>
      <c r="D52" s="387" t="s">
        <v>416</v>
      </c>
      <c r="E52" s="394" t="s">
        <v>8</v>
      </c>
      <c r="F52" s="394">
        <v>1</v>
      </c>
      <c r="G52" s="11">
        <v>35200</v>
      </c>
      <c r="H52" s="40">
        <f t="shared" si="3"/>
        <v>35200</v>
      </c>
    </row>
    <row r="53" spans="2:8" x14ac:dyDescent="0.25">
      <c r="B53" s="377" t="s">
        <v>119</v>
      </c>
      <c r="C53" s="400" t="s">
        <v>178</v>
      </c>
      <c r="D53" s="387" t="s">
        <v>417</v>
      </c>
      <c r="E53" s="394" t="s">
        <v>8</v>
      </c>
      <c r="F53" s="394">
        <v>1</v>
      </c>
      <c r="G53" s="11">
        <v>15400.000000000002</v>
      </c>
      <c r="H53" s="40">
        <f t="shared" si="3"/>
        <v>15400.000000000002</v>
      </c>
    </row>
    <row r="54" spans="2:8" x14ac:dyDescent="0.25">
      <c r="B54" s="377" t="s">
        <v>120</v>
      </c>
      <c r="C54" s="400" t="s">
        <v>418</v>
      </c>
      <c r="D54" s="387" t="s">
        <v>419</v>
      </c>
      <c r="E54" s="394" t="s">
        <v>8</v>
      </c>
      <c r="F54" s="394">
        <v>1</v>
      </c>
      <c r="G54" s="11">
        <v>15400.000000000002</v>
      </c>
      <c r="H54" s="40">
        <f t="shared" si="3"/>
        <v>15400.000000000002</v>
      </c>
    </row>
    <row r="55" spans="2:8" x14ac:dyDescent="0.25">
      <c r="B55" s="377" t="s">
        <v>188</v>
      </c>
      <c r="C55" s="386" t="s">
        <v>420</v>
      </c>
      <c r="D55" s="393" t="s">
        <v>421</v>
      </c>
      <c r="E55" s="394" t="s">
        <v>8</v>
      </c>
      <c r="F55" s="394">
        <v>1</v>
      </c>
      <c r="G55" s="11">
        <v>18700</v>
      </c>
      <c r="H55" s="40">
        <f t="shared" si="3"/>
        <v>18700</v>
      </c>
    </row>
    <row r="56" spans="2:8" x14ac:dyDescent="0.25">
      <c r="B56" s="377" t="s">
        <v>190</v>
      </c>
      <c r="C56" s="386" t="s">
        <v>423</v>
      </c>
      <c r="D56" s="393" t="s">
        <v>424</v>
      </c>
      <c r="E56" s="394" t="s">
        <v>169</v>
      </c>
      <c r="F56" s="394">
        <v>1</v>
      </c>
      <c r="G56" s="11">
        <v>36300</v>
      </c>
      <c r="H56" s="40">
        <f t="shared" si="3"/>
        <v>36300</v>
      </c>
    </row>
    <row r="57" spans="2:8" x14ac:dyDescent="0.25">
      <c r="B57" s="377" t="s">
        <v>192</v>
      </c>
      <c r="C57" s="386" t="s">
        <v>426</v>
      </c>
      <c r="D57" s="393" t="s">
        <v>427</v>
      </c>
      <c r="E57" s="394" t="s">
        <v>8</v>
      </c>
      <c r="F57" s="394">
        <v>2</v>
      </c>
      <c r="G57" s="11">
        <v>10296</v>
      </c>
      <c r="H57" s="40">
        <f t="shared" si="3"/>
        <v>20592</v>
      </c>
    </row>
    <row r="58" spans="2:8" x14ac:dyDescent="0.25">
      <c r="B58" s="377" t="s">
        <v>194</v>
      </c>
      <c r="C58" s="400" t="s">
        <v>429</v>
      </c>
      <c r="D58" s="393" t="s">
        <v>430</v>
      </c>
      <c r="E58" s="394" t="s">
        <v>8</v>
      </c>
      <c r="F58" s="394">
        <v>1</v>
      </c>
      <c r="G58" s="11">
        <v>156784</v>
      </c>
      <c r="H58" s="40">
        <f t="shared" si="3"/>
        <v>156784</v>
      </c>
    </row>
    <row r="59" spans="2:8" x14ac:dyDescent="0.25">
      <c r="B59" s="377" t="s">
        <v>196</v>
      </c>
      <c r="C59" s="386" t="s">
        <v>174</v>
      </c>
      <c r="D59" s="393" t="s">
        <v>432</v>
      </c>
      <c r="E59" s="394" t="s">
        <v>8</v>
      </c>
      <c r="F59" s="394">
        <v>1</v>
      </c>
      <c r="G59" s="11">
        <v>17600</v>
      </c>
      <c r="H59" s="40">
        <f t="shared" si="3"/>
        <v>17600</v>
      </c>
    </row>
    <row r="60" spans="2:8" ht="13.5" thickBot="1" x14ac:dyDescent="0.3">
      <c r="B60" s="377" t="s">
        <v>827</v>
      </c>
      <c r="C60" s="388" t="s">
        <v>434</v>
      </c>
      <c r="D60" s="395" t="s">
        <v>1143</v>
      </c>
      <c r="E60" s="396" t="s">
        <v>8</v>
      </c>
      <c r="F60" s="396">
        <v>1</v>
      </c>
      <c r="G60" s="29">
        <v>12100.000000000002</v>
      </c>
      <c r="H60" s="43">
        <f t="shared" si="3"/>
        <v>12100.000000000002</v>
      </c>
    </row>
    <row r="61" spans="2:8" ht="13.5" thickBot="1" x14ac:dyDescent="0.3">
      <c r="B61" s="552" t="s">
        <v>1309</v>
      </c>
      <c r="C61" s="553"/>
      <c r="D61" s="553"/>
      <c r="E61" s="553"/>
      <c r="F61" s="553"/>
      <c r="G61" s="553"/>
      <c r="H61" s="554"/>
    </row>
    <row r="62" spans="2:8" ht="25.5" x14ac:dyDescent="0.25">
      <c r="B62" s="377" t="s">
        <v>70</v>
      </c>
      <c r="C62" s="390" t="s">
        <v>435</v>
      </c>
      <c r="D62" s="391" t="s">
        <v>436</v>
      </c>
      <c r="E62" s="392" t="s">
        <v>8</v>
      </c>
      <c r="F62" s="392">
        <v>1</v>
      </c>
      <c r="G62" s="9">
        <v>7700.0000000000009</v>
      </c>
      <c r="H62" s="13">
        <f t="shared" ref="H62:H73" si="4">G62*F62</f>
        <v>7700.0000000000009</v>
      </c>
    </row>
    <row r="63" spans="2:8" s="385" customFormat="1" ht="25.5" x14ac:dyDescent="0.25">
      <c r="B63" s="377" t="s">
        <v>130</v>
      </c>
      <c r="C63" s="382" t="s">
        <v>437</v>
      </c>
      <c r="D63" s="383" t="s">
        <v>438</v>
      </c>
      <c r="E63" s="394" t="s">
        <v>8</v>
      </c>
      <c r="F63" s="394">
        <v>1</v>
      </c>
      <c r="G63" s="11">
        <v>17600</v>
      </c>
      <c r="H63" s="40">
        <f t="shared" si="4"/>
        <v>17600</v>
      </c>
    </row>
    <row r="64" spans="2:8" s="385" customFormat="1" x14ac:dyDescent="0.25">
      <c r="B64" s="377" t="s">
        <v>131</v>
      </c>
      <c r="C64" s="401" t="s">
        <v>439</v>
      </c>
      <c r="D64" s="383" t="s">
        <v>440</v>
      </c>
      <c r="E64" s="394" t="s">
        <v>8</v>
      </c>
      <c r="F64" s="394">
        <v>1</v>
      </c>
      <c r="G64" s="11">
        <v>5500</v>
      </c>
      <c r="H64" s="40">
        <f t="shared" si="4"/>
        <v>5500</v>
      </c>
    </row>
    <row r="65" spans="2:8" ht="38.25" customHeight="1" x14ac:dyDescent="0.25">
      <c r="B65" s="377" t="s">
        <v>132</v>
      </c>
      <c r="C65" s="386" t="s">
        <v>441</v>
      </c>
      <c r="D65" s="393" t="s">
        <v>442</v>
      </c>
      <c r="E65" s="394" t="s">
        <v>8</v>
      </c>
      <c r="F65" s="394">
        <v>1</v>
      </c>
      <c r="G65" s="11">
        <v>8800</v>
      </c>
      <c r="H65" s="40">
        <f t="shared" si="4"/>
        <v>8800</v>
      </c>
    </row>
    <row r="66" spans="2:8" ht="25.5" x14ac:dyDescent="0.25">
      <c r="B66" s="377" t="s">
        <v>133</v>
      </c>
      <c r="C66" s="386" t="s">
        <v>443</v>
      </c>
      <c r="D66" s="393" t="s">
        <v>444</v>
      </c>
      <c r="E66" s="394" t="s">
        <v>8</v>
      </c>
      <c r="F66" s="394">
        <v>1</v>
      </c>
      <c r="G66" s="11">
        <v>5940.0000000000009</v>
      </c>
      <c r="H66" s="40">
        <f t="shared" si="4"/>
        <v>5940.0000000000009</v>
      </c>
    </row>
    <row r="67" spans="2:8" ht="25.5" x14ac:dyDescent="0.25">
      <c r="B67" s="377" t="s">
        <v>134</v>
      </c>
      <c r="C67" s="386" t="s">
        <v>445</v>
      </c>
      <c r="D67" s="393" t="s">
        <v>446</v>
      </c>
      <c r="E67" s="394" t="s">
        <v>22</v>
      </c>
      <c r="F67" s="394">
        <v>1</v>
      </c>
      <c r="G67" s="11">
        <v>8800</v>
      </c>
      <c r="H67" s="40">
        <f t="shared" si="4"/>
        <v>8800</v>
      </c>
    </row>
    <row r="68" spans="2:8" x14ac:dyDescent="0.25">
      <c r="B68" s="377" t="s">
        <v>422</v>
      </c>
      <c r="C68" s="386" t="s">
        <v>447</v>
      </c>
      <c r="D68" s="393" t="s">
        <v>448</v>
      </c>
      <c r="E68" s="394" t="s">
        <v>8</v>
      </c>
      <c r="F68" s="394">
        <v>1</v>
      </c>
      <c r="G68" s="11">
        <v>5940.0000000000009</v>
      </c>
      <c r="H68" s="40">
        <f t="shared" si="4"/>
        <v>5940.0000000000009</v>
      </c>
    </row>
    <row r="69" spans="2:8" ht="25.5" x14ac:dyDescent="0.25">
      <c r="B69" s="377" t="s">
        <v>425</v>
      </c>
      <c r="C69" s="400" t="s">
        <v>449</v>
      </c>
      <c r="D69" s="393" t="s">
        <v>450</v>
      </c>
      <c r="E69" s="394" t="s">
        <v>8</v>
      </c>
      <c r="F69" s="394">
        <v>1</v>
      </c>
      <c r="G69" s="11">
        <v>22000</v>
      </c>
      <c r="H69" s="40">
        <f t="shared" si="4"/>
        <v>22000</v>
      </c>
    </row>
    <row r="70" spans="2:8" x14ac:dyDescent="0.25">
      <c r="B70" s="377" t="s">
        <v>428</v>
      </c>
      <c r="C70" s="386" t="s">
        <v>451</v>
      </c>
      <c r="D70" s="393" t="s">
        <v>452</v>
      </c>
      <c r="E70" s="394" t="s">
        <v>8</v>
      </c>
      <c r="F70" s="394">
        <v>1</v>
      </c>
      <c r="G70" s="11">
        <v>5500</v>
      </c>
      <c r="H70" s="40">
        <f t="shared" si="4"/>
        <v>5500</v>
      </c>
    </row>
    <row r="71" spans="2:8" ht="25.5" customHeight="1" x14ac:dyDescent="0.25">
      <c r="B71" s="377" t="s">
        <v>431</v>
      </c>
      <c r="C71" s="386" t="s">
        <v>453</v>
      </c>
      <c r="D71" s="393" t="s">
        <v>454</v>
      </c>
      <c r="E71" s="394" t="s">
        <v>8</v>
      </c>
      <c r="F71" s="394">
        <v>1</v>
      </c>
      <c r="G71" s="11">
        <v>4400</v>
      </c>
      <c r="H71" s="40">
        <f t="shared" si="4"/>
        <v>4400</v>
      </c>
    </row>
    <row r="72" spans="2:8" x14ac:dyDescent="0.25">
      <c r="B72" s="377" t="s">
        <v>433</v>
      </c>
      <c r="C72" s="386"/>
      <c r="D72" s="393" t="s">
        <v>945</v>
      </c>
      <c r="E72" s="394" t="s">
        <v>8</v>
      </c>
      <c r="F72" s="394">
        <v>1</v>
      </c>
      <c r="G72" s="11">
        <v>6600.0000000000009</v>
      </c>
      <c r="H72" s="40">
        <f t="shared" si="4"/>
        <v>6600.0000000000009</v>
      </c>
    </row>
    <row r="73" spans="2:8" ht="13.5" thickBot="1" x14ac:dyDescent="0.3">
      <c r="B73" s="377" t="s">
        <v>1310</v>
      </c>
      <c r="C73" s="388" t="s">
        <v>946</v>
      </c>
      <c r="D73" s="395" t="s">
        <v>947</v>
      </c>
      <c r="E73" s="396" t="s">
        <v>8</v>
      </c>
      <c r="F73" s="396">
        <v>1</v>
      </c>
      <c r="G73" s="29">
        <v>5500</v>
      </c>
      <c r="H73" s="43">
        <f t="shared" si="4"/>
        <v>5500</v>
      </c>
    </row>
    <row r="74" spans="2:8" ht="13.5" thickBot="1" x14ac:dyDescent="0.3">
      <c r="B74" s="552" t="s">
        <v>1311</v>
      </c>
      <c r="C74" s="553"/>
      <c r="D74" s="553"/>
      <c r="E74" s="553"/>
      <c r="F74" s="553"/>
      <c r="G74" s="553"/>
      <c r="H74" s="554"/>
    </row>
    <row r="75" spans="2:8" x14ac:dyDescent="0.25">
      <c r="B75" s="377" t="s">
        <v>205</v>
      </c>
      <c r="C75" s="390" t="s">
        <v>287</v>
      </c>
      <c r="D75" s="391" t="s">
        <v>455</v>
      </c>
      <c r="E75" s="392" t="s">
        <v>8</v>
      </c>
      <c r="F75" s="392">
        <v>15</v>
      </c>
      <c r="G75" s="9">
        <v>4840</v>
      </c>
      <c r="H75" s="13">
        <f>G75*F75</f>
        <v>72600</v>
      </c>
    </row>
    <row r="76" spans="2:8" ht="25.5" customHeight="1" x14ac:dyDescent="0.25">
      <c r="B76" s="377" t="s">
        <v>206</v>
      </c>
      <c r="C76" s="386" t="s">
        <v>456</v>
      </c>
      <c r="D76" s="393" t="s">
        <v>457</v>
      </c>
      <c r="E76" s="394" t="s">
        <v>8</v>
      </c>
      <c r="F76" s="392">
        <v>15</v>
      </c>
      <c r="G76" s="11">
        <v>9020</v>
      </c>
      <c r="H76" s="40">
        <f>G76*F76</f>
        <v>135300</v>
      </c>
    </row>
    <row r="77" spans="2:8" ht="13.5" thickBot="1" x14ac:dyDescent="0.3">
      <c r="B77" s="377" t="s">
        <v>208</v>
      </c>
      <c r="C77" s="388" t="s">
        <v>378</v>
      </c>
      <c r="D77" s="395" t="s">
        <v>458</v>
      </c>
      <c r="E77" s="396" t="s">
        <v>8</v>
      </c>
      <c r="F77" s="392">
        <v>15</v>
      </c>
      <c r="G77" s="29">
        <v>4620</v>
      </c>
      <c r="H77" s="43">
        <f>G77*F77</f>
        <v>69300</v>
      </c>
    </row>
    <row r="78" spans="2:8" ht="13.5" thickBot="1" x14ac:dyDescent="0.3">
      <c r="B78" s="552" t="s">
        <v>1312</v>
      </c>
      <c r="C78" s="553"/>
      <c r="D78" s="553"/>
      <c r="E78" s="553"/>
      <c r="F78" s="553"/>
      <c r="G78" s="553"/>
      <c r="H78" s="554"/>
    </row>
    <row r="79" spans="2:8" ht="25.5" x14ac:dyDescent="0.25">
      <c r="B79" s="377" t="s">
        <v>227</v>
      </c>
      <c r="C79" s="390" t="s">
        <v>459</v>
      </c>
      <c r="D79" s="391" t="s">
        <v>460</v>
      </c>
      <c r="E79" s="392" t="s">
        <v>8</v>
      </c>
      <c r="F79" s="392">
        <v>15</v>
      </c>
      <c r="G79" s="9">
        <v>3300.0000000000005</v>
      </c>
      <c r="H79" s="13">
        <f t="shared" ref="H79:H90" si="5">G79*F79</f>
        <v>49500.000000000007</v>
      </c>
    </row>
    <row r="80" spans="2:8" x14ac:dyDescent="0.25">
      <c r="B80" s="377" t="s">
        <v>229</v>
      </c>
      <c r="C80" s="386" t="s">
        <v>461</v>
      </c>
      <c r="D80" s="393" t="s">
        <v>462</v>
      </c>
      <c r="E80" s="394" t="s">
        <v>8</v>
      </c>
      <c r="F80" s="392">
        <v>15</v>
      </c>
      <c r="G80" s="11">
        <v>2200</v>
      </c>
      <c r="H80" s="40">
        <f t="shared" si="5"/>
        <v>33000</v>
      </c>
    </row>
    <row r="81" spans="1:8" x14ac:dyDescent="0.25">
      <c r="B81" s="377" t="s">
        <v>231</v>
      </c>
      <c r="C81" s="386" t="s">
        <v>463</v>
      </c>
      <c r="D81" s="393" t="s">
        <v>448</v>
      </c>
      <c r="E81" s="394" t="s">
        <v>8</v>
      </c>
      <c r="F81" s="392">
        <v>15</v>
      </c>
      <c r="G81" s="11">
        <v>5500</v>
      </c>
      <c r="H81" s="40">
        <f t="shared" si="5"/>
        <v>82500</v>
      </c>
    </row>
    <row r="82" spans="1:8" ht="25.5" x14ac:dyDescent="0.25">
      <c r="B82" s="377" t="s">
        <v>233</v>
      </c>
      <c r="C82" s="386" t="s">
        <v>445</v>
      </c>
      <c r="D82" s="393" t="s">
        <v>464</v>
      </c>
      <c r="E82" s="394" t="s">
        <v>8</v>
      </c>
      <c r="F82" s="392">
        <v>15</v>
      </c>
      <c r="G82" s="11">
        <v>4400</v>
      </c>
      <c r="H82" s="40">
        <f t="shared" si="5"/>
        <v>66000</v>
      </c>
    </row>
    <row r="83" spans="1:8" s="385" customFormat="1" x14ac:dyDescent="0.25">
      <c r="B83" s="377" t="s">
        <v>236</v>
      </c>
      <c r="C83" s="401" t="s">
        <v>465</v>
      </c>
      <c r="D83" s="383" t="s">
        <v>466</v>
      </c>
      <c r="E83" s="384" t="s">
        <v>8</v>
      </c>
      <c r="F83" s="392">
        <v>15</v>
      </c>
      <c r="G83" s="11">
        <v>17600</v>
      </c>
      <c r="H83" s="40">
        <f t="shared" si="5"/>
        <v>264000</v>
      </c>
    </row>
    <row r="84" spans="1:8" s="385" customFormat="1" x14ac:dyDescent="0.25">
      <c r="B84" s="377" t="s">
        <v>238</v>
      </c>
      <c r="C84" s="382" t="s">
        <v>291</v>
      </c>
      <c r="D84" s="383" t="s">
        <v>467</v>
      </c>
      <c r="E84" s="384" t="s">
        <v>8</v>
      </c>
      <c r="F84" s="392">
        <v>15</v>
      </c>
      <c r="G84" s="11">
        <v>3080.0000000000005</v>
      </c>
      <c r="H84" s="40">
        <f t="shared" si="5"/>
        <v>46200.000000000007</v>
      </c>
    </row>
    <row r="85" spans="1:8" s="385" customFormat="1" x14ac:dyDescent="0.25">
      <c r="B85" s="377" t="s">
        <v>242</v>
      </c>
      <c r="C85" s="382"/>
      <c r="D85" s="383" t="s">
        <v>831</v>
      </c>
      <c r="E85" s="384" t="s">
        <v>8</v>
      </c>
      <c r="F85" s="384">
        <v>1</v>
      </c>
      <c r="G85" s="11">
        <v>22000</v>
      </c>
      <c r="H85" s="40">
        <f>G85*F85</f>
        <v>22000</v>
      </c>
    </row>
    <row r="86" spans="1:8" s="385" customFormat="1" ht="38.25" x14ac:dyDescent="0.25">
      <c r="B86" s="377" t="s">
        <v>244</v>
      </c>
      <c r="C86" s="402">
        <v>3952</v>
      </c>
      <c r="D86" s="383" t="s">
        <v>468</v>
      </c>
      <c r="E86" s="384" t="s">
        <v>169</v>
      </c>
      <c r="F86" s="384">
        <v>1</v>
      </c>
      <c r="G86" s="11">
        <v>70400</v>
      </c>
      <c r="H86" s="40">
        <f t="shared" si="5"/>
        <v>70400</v>
      </c>
    </row>
    <row r="87" spans="1:8" s="385" customFormat="1" ht="25.5" x14ac:dyDescent="0.25">
      <c r="B87" s="377" t="s">
        <v>246</v>
      </c>
      <c r="C87" s="382"/>
      <c r="D87" s="383" t="s">
        <v>469</v>
      </c>
      <c r="E87" s="384" t="s">
        <v>169</v>
      </c>
      <c r="F87" s="384">
        <v>1</v>
      </c>
      <c r="G87" s="11">
        <v>22000</v>
      </c>
      <c r="H87" s="40">
        <f t="shared" si="5"/>
        <v>22000</v>
      </c>
    </row>
    <row r="88" spans="1:8" s="385" customFormat="1" ht="38.25" x14ac:dyDescent="0.25">
      <c r="B88" s="377" t="s">
        <v>248</v>
      </c>
      <c r="C88" s="382" t="s">
        <v>470</v>
      </c>
      <c r="D88" s="383" t="s">
        <v>471</v>
      </c>
      <c r="E88" s="384" t="s">
        <v>169</v>
      </c>
      <c r="F88" s="392">
        <v>15</v>
      </c>
      <c r="G88" s="11">
        <v>15400.000000000002</v>
      </c>
      <c r="H88" s="40">
        <f t="shared" si="5"/>
        <v>231000.00000000003</v>
      </c>
    </row>
    <row r="89" spans="1:8" s="385" customFormat="1" x14ac:dyDescent="0.25">
      <c r="B89" s="377" t="s">
        <v>251</v>
      </c>
      <c r="C89" s="382"/>
      <c r="D89" s="383" t="s">
        <v>472</v>
      </c>
      <c r="E89" s="384" t="s">
        <v>22</v>
      </c>
      <c r="F89" s="384">
        <v>1</v>
      </c>
      <c r="G89" s="11">
        <v>190000</v>
      </c>
      <c r="H89" s="40">
        <f t="shared" si="5"/>
        <v>190000</v>
      </c>
    </row>
    <row r="90" spans="1:8" s="385" customFormat="1" ht="13.5" thickBot="1" x14ac:dyDescent="0.3">
      <c r="B90" s="377" t="s">
        <v>254</v>
      </c>
      <c r="C90" s="397" t="s">
        <v>949</v>
      </c>
      <c r="D90" s="398" t="s">
        <v>948</v>
      </c>
      <c r="E90" s="389" t="s">
        <v>22</v>
      </c>
      <c r="F90" s="392">
        <v>15</v>
      </c>
      <c r="G90" s="29">
        <v>6600.0000000000009</v>
      </c>
      <c r="H90" s="43">
        <f t="shared" si="5"/>
        <v>99000.000000000015</v>
      </c>
    </row>
    <row r="91" spans="1:8" s="385" customFormat="1" ht="13.5" thickBot="1" x14ac:dyDescent="0.3">
      <c r="B91" s="552" t="s">
        <v>1313</v>
      </c>
      <c r="C91" s="553"/>
      <c r="D91" s="553"/>
      <c r="E91" s="553"/>
      <c r="F91" s="553"/>
      <c r="G91" s="553"/>
      <c r="H91" s="554"/>
    </row>
    <row r="92" spans="1:8" s="385" customFormat="1" ht="25.5" x14ac:dyDescent="0.25">
      <c r="A92" s="403"/>
      <c r="B92" s="378" t="s">
        <v>259</v>
      </c>
      <c r="C92" s="386"/>
      <c r="D92" s="387" t="s">
        <v>473</v>
      </c>
      <c r="E92" s="384" t="s">
        <v>22</v>
      </c>
      <c r="F92" s="384">
        <v>1</v>
      </c>
      <c r="G92" s="53">
        <v>154000</v>
      </c>
      <c r="H92" s="40">
        <f>G92*F92</f>
        <v>154000</v>
      </c>
    </row>
    <row r="93" spans="1:8" s="385" customFormat="1" ht="13.5" thickBot="1" x14ac:dyDescent="0.3">
      <c r="B93" s="378" t="s">
        <v>261</v>
      </c>
      <c r="C93" s="397"/>
      <c r="D93" s="398" t="s">
        <v>474</v>
      </c>
      <c r="E93" s="389" t="s">
        <v>22</v>
      </c>
      <c r="F93" s="389">
        <v>1</v>
      </c>
      <c r="G93" s="412">
        <v>18000</v>
      </c>
      <c r="H93" s="43">
        <f>G93*F93</f>
        <v>18000</v>
      </c>
    </row>
    <row r="94" spans="1:8" s="385" customFormat="1" ht="13.5" thickBot="1" x14ac:dyDescent="0.3">
      <c r="B94" s="552" t="s">
        <v>1314</v>
      </c>
      <c r="C94" s="553"/>
      <c r="D94" s="553"/>
      <c r="E94" s="553"/>
      <c r="F94" s="553"/>
      <c r="G94" s="553"/>
      <c r="H94" s="554"/>
    </row>
    <row r="95" spans="1:8" s="385" customFormat="1" ht="26.25" thickBot="1" x14ac:dyDescent="0.3">
      <c r="B95" s="404" t="s">
        <v>276</v>
      </c>
      <c r="C95" s="405"/>
      <c r="D95" s="406" t="s">
        <v>1302</v>
      </c>
      <c r="E95" s="407" t="s">
        <v>8</v>
      </c>
      <c r="F95" s="407">
        <v>8</v>
      </c>
      <c r="G95" s="55">
        <v>20000</v>
      </c>
      <c r="H95" s="15">
        <f>G95*F95</f>
        <v>160000</v>
      </c>
    </row>
    <row r="96" spans="1:8" s="385" customFormat="1" ht="13.5" thickBot="1" x14ac:dyDescent="0.3">
      <c r="B96" s="552" t="s">
        <v>1315</v>
      </c>
      <c r="C96" s="553"/>
      <c r="D96" s="553"/>
      <c r="E96" s="553"/>
      <c r="F96" s="553"/>
      <c r="G96" s="553"/>
      <c r="H96" s="554"/>
    </row>
    <row r="97" spans="2:8" ht="25.5" x14ac:dyDescent="0.25">
      <c r="B97" s="378" t="s">
        <v>286</v>
      </c>
      <c r="C97" s="390" t="s">
        <v>23</v>
      </c>
      <c r="D97" s="391" t="s">
        <v>479</v>
      </c>
      <c r="E97" s="392" t="s">
        <v>8</v>
      </c>
      <c r="F97" s="392">
        <v>1</v>
      </c>
      <c r="G97" s="9">
        <v>47475.81440000001</v>
      </c>
      <c r="H97" s="13">
        <f t="shared" ref="H97:H104" si="6">G97*F97</f>
        <v>47475.81440000001</v>
      </c>
    </row>
    <row r="98" spans="2:8" ht="25.5" x14ac:dyDescent="0.25">
      <c r="B98" s="378" t="s">
        <v>288</v>
      </c>
      <c r="C98" s="386"/>
      <c r="D98" s="312" t="s">
        <v>1317</v>
      </c>
      <c r="E98" s="394" t="s">
        <v>8</v>
      </c>
      <c r="F98" s="394">
        <v>1</v>
      </c>
      <c r="G98" s="11">
        <v>310000</v>
      </c>
      <c r="H98" s="40">
        <f t="shared" si="6"/>
        <v>310000</v>
      </c>
    </row>
    <row r="99" spans="2:8" s="385" customFormat="1" x14ac:dyDescent="0.25">
      <c r="B99" s="378" t="s">
        <v>290</v>
      </c>
      <c r="C99" s="386"/>
      <c r="D99" s="312" t="s">
        <v>27</v>
      </c>
      <c r="E99" s="394" t="s">
        <v>8</v>
      </c>
      <c r="F99" s="392">
        <v>15</v>
      </c>
      <c r="G99" s="11">
        <v>22000</v>
      </c>
      <c r="H99" s="40">
        <f t="shared" si="6"/>
        <v>330000</v>
      </c>
    </row>
    <row r="100" spans="2:8" s="385" customFormat="1" x14ac:dyDescent="0.25">
      <c r="B100" s="378" t="s">
        <v>292</v>
      </c>
      <c r="C100" s="386"/>
      <c r="D100" s="393" t="s">
        <v>28</v>
      </c>
      <c r="E100" s="394" t="s">
        <v>8</v>
      </c>
      <c r="F100" s="394">
        <v>1</v>
      </c>
      <c r="G100" s="11">
        <v>38000</v>
      </c>
      <c r="H100" s="40">
        <f t="shared" si="6"/>
        <v>38000</v>
      </c>
    </row>
    <row r="101" spans="2:8" x14ac:dyDescent="0.25">
      <c r="B101" s="378" t="s">
        <v>295</v>
      </c>
      <c r="C101" s="386" t="s">
        <v>29</v>
      </c>
      <c r="D101" s="393" t="s">
        <v>33</v>
      </c>
      <c r="E101" s="394" t="s">
        <v>8</v>
      </c>
      <c r="F101" s="394">
        <v>30</v>
      </c>
      <c r="G101" s="11">
        <v>5900</v>
      </c>
      <c r="H101" s="40">
        <f t="shared" si="6"/>
        <v>177000</v>
      </c>
    </row>
    <row r="102" spans="2:8" x14ac:dyDescent="0.25">
      <c r="B102" s="378" t="s">
        <v>298</v>
      </c>
      <c r="C102" s="386" t="s">
        <v>475</v>
      </c>
      <c r="D102" s="393" t="s">
        <v>46</v>
      </c>
      <c r="E102" s="394" t="s">
        <v>22</v>
      </c>
      <c r="F102" s="394">
        <v>1</v>
      </c>
      <c r="G102" s="11">
        <v>97500</v>
      </c>
      <c r="H102" s="40">
        <f t="shared" si="6"/>
        <v>97500</v>
      </c>
    </row>
    <row r="103" spans="2:8" ht="25.5" x14ac:dyDescent="0.25">
      <c r="B103" s="378" t="s">
        <v>1330</v>
      </c>
      <c r="C103" s="386" t="s">
        <v>1331</v>
      </c>
      <c r="D103" s="393" t="s">
        <v>1332</v>
      </c>
      <c r="E103" s="394" t="s">
        <v>8</v>
      </c>
      <c r="F103" s="394">
        <v>1</v>
      </c>
      <c r="G103" s="11">
        <v>88500</v>
      </c>
      <c r="H103" s="40">
        <f t="shared" si="6"/>
        <v>88500</v>
      </c>
    </row>
    <row r="104" spans="2:8" ht="26.25" thickBot="1" x14ac:dyDescent="0.3">
      <c r="B104" s="378" t="s">
        <v>1316</v>
      </c>
      <c r="C104" s="388" t="s">
        <v>476</v>
      </c>
      <c r="D104" s="395" t="s">
        <v>477</v>
      </c>
      <c r="E104" s="396" t="s">
        <v>8</v>
      </c>
      <c r="F104" s="396">
        <v>1</v>
      </c>
      <c r="G104" s="29">
        <v>105000</v>
      </c>
      <c r="H104" s="43">
        <f t="shared" si="6"/>
        <v>105000</v>
      </c>
    </row>
    <row r="105" spans="2:8" s="385" customFormat="1" ht="15" customHeight="1" thickBot="1" x14ac:dyDescent="0.3">
      <c r="B105" s="565" t="s">
        <v>136</v>
      </c>
      <c r="C105" s="566"/>
      <c r="D105" s="566"/>
      <c r="E105" s="566"/>
      <c r="F105" s="566"/>
      <c r="G105" s="567">
        <f>SUM(H10:H104)</f>
        <v>6701325.9663999984</v>
      </c>
      <c r="H105" s="568"/>
    </row>
    <row r="106" spans="2:8" x14ac:dyDescent="0.25">
      <c r="B106" s="536" t="s">
        <v>1367</v>
      </c>
      <c r="C106" s="536"/>
      <c r="D106" s="536"/>
      <c r="E106" s="536"/>
      <c r="F106" s="536"/>
      <c r="G106" s="536"/>
      <c r="H106" s="536"/>
    </row>
  </sheetData>
  <mergeCells count="18">
    <mergeCell ref="B94:H94"/>
    <mergeCell ref="B96:H96"/>
    <mergeCell ref="B105:F105"/>
    <mergeCell ref="B106:H106"/>
    <mergeCell ref="G105:H105"/>
    <mergeCell ref="B1:H1"/>
    <mergeCell ref="B91:H91"/>
    <mergeCell ref="B2:H2"/>
    <mergeCell ref="B4:H4"/>
    <mergeCell ref="B6:H6"/>
    <mergeCell ref="B9:H9"/>
    <mergeCell ref="B20:H20"/>
    <mergeCell ref="B33:H33"/>
    <mergeCell ref="B46:H46"/>
    <mergeCell ref="B49:H49"/>
    <mergeCell ref="B61:H61"/>
    <mergeCell ref="B74:H74"/>
    <mergeCell ref="B78:H78"/>
  </mergeCells>
  <phoneticPr fontId="39" type="noConversion"/>
  <printOptions horizontalCentered="1"/>
  <pageMargins left="1.2204724409448819" right="0" top="0.59055118110236227" bottom="0.74803149606299213" header="0.31496062992125984" footer="0.31496062992125984"/>
  <pageSetup paperSize="9" fitToHeight="0" orientation="portrait" copies="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view="pageBreakPreview" topLeftCell="A53" zoomScaleSheetLayoutView="100" workbookViewId="0">
      <selection activeCell="C73" sqref="C73"/>
    </sheetView>
  </sheetViews>
  <sheetFormatPr defaultColWidth="9.140625" defaultRowHeight="12.75" x14ac:dyDescent="0.2"/>
  <cols>
    <col min="1" max="1" width="2" style="199" customWidth="1"/>
    <col min="2" max="2" width="3.7109375" style="209" customWidth="1"/>
    <col min="3" max="3" width="8.7109375" style="209" customWidth="1"/>
    <col min="4" max="4" width="54.7109375" style="210" customWidth="1"/>
    <col min="5" max="5" width="4.85546875" style="210" customWidth="1"/>
    <col min="6" max="6" width="5.140625" style="211" customWidth="1"/>
    <col min="7" max="7" width="9.140625" style="211" customWidth="1"/>
    <col min="8" max="8" width="10" style="211" customWidth="1"/>
    <col min="9" max="16384" width="9.140625" style="199"/>
  </cols>
  <sheetData>
    <row r="1" spans="2:8" ht="13.5" thickBot="1" x14ac:dyDescent="0.25">
      <c r="B1" s="536" t="s">
        <v>1367</v>
      </c>
      <c r="C1" s="536"/>
      <c r="D1" s="536"/>
      <c r="E1" s="536"/>
      <c r="F1" s="536"/>
      <c r="G1" s="536"/>
      <c r="H1" s="536"/>
    </row>
    <row r="2" spans="2:8" ht="67.5" customHeight="1" thickBot="1" x14ac:dyDescent="0.25">
      <c r="B2" s="780" t="s">
        <v>1178</v>
      </c>
      <c r="C2" s="781"/>
      <c r="D2" s="781"/>
      <c r="E2" s="781"/>
      <c r="F2" s="781"/>
      <c r="G2" s="781"/>
      <c r="H2" s="782"/>
    </row>
    <row r="3" spans="2:8" ht="15" customHeight="1" thickBot="1" x14ac:dyDescent="0.25">
      <c r="B3" s="212"/>
      <c r="C3" s="212"/>
      <c r="D3" s="212"/>
      <c r="E3" s="212"/>
      <c r="F3" s="212"/>
      <c r="G3" s="212"/>
      <c r="H3" s="212"/>
    </row>
    <row r="4" spans="2:8" s="238" customFormat="1" ht="27.75" customHeight="1" thickBot="1" x14ac:dyDescent="0.25">
      <c r="B4" s="783" t="s">
        <v>1171</v>
      </c>
      <c r="C4" s="784"/>
      <c r="D4" s="784"/>
      <c r="E4" s="784"/>
      <c r="F4" s="784"/>
      <c r="G4" s="784"/>
      <c r="H4" s="785"/>
    </row>
    <row r="5" spans="2:8" ht="10.5" customHeight="1" x14ac:dyDescent="0.2">
      <c r="B5" s="212"/>
      <c r="C5" s="212"/>
      <c r="D5" s="212"/>
      <c r="E5" s="212"/>
      <c r="F5" s="212"/>
      <c r="G5" s="212"/>
      <c r="H5" s="212"/>
    </row>
    <row r="6" spans="2:8" ht="18.75" x14ac:dyDescent="0.2">
      <c r="B6" s="597" t="s">
        <v>1034</v>
      </c>
      <c r="C6" s="597"/>
      <c r="D6" s="597"/>
      <c r="E6" s="597"/>
      <c r="F6" s="597"/>
      <c r="G6" s="597"/>
      <c r="H6" s="597"/>
    </row>
    <row r="7" spans="2:8" ht="13.5" thickBot="1" x14ac:dyDescent="0.25">
      <c r="B7" s="212"/>
      <c r="C7" s="212"/>
      <c r="D7" s="212"/>
      <c r="E7" s="212"/>
      <c r="F7" s="212"/>
      <c r="G7" s="212"/>
      <c r="H7" s="212"/>
    </row>
    <row r="8" spans="2:8" ht="26.25" thickBot="1" x14ac:dyDescent="0.25">
      <c r="B8" s="204" t="s">
        <v>1</v>
      </c>
      <c r="C8" s="213" t="s">
        <v>2</v>
      </c>
      <c r="D8" s="239" t="s">
        <v>3</v>
      </c>
      <c r="E8" s="240" t="s">
        <v>121</v>
      </c>
      <c r="F8" s="240" t="s">
        <v>4</v>
      </c>
      <c r="G8" s="240" t="s">
        <v>1179</v>
      </c>
      <c r="H8" s="241" t="s">
        <v>1180</v>
      </c>
    </row>
    <row r="9" spans="2:8" ht="13.5" thickBot="1" x14ac:dyDescent="0.25">
      <c r="B9" s="709" t="s">
        <v>122</v>
      </c>
      <c r="C9" s="711"/>
      <c r="D9" s="711"/>
      <c r="E9" s="711"/>
      <c r="F9" s="711"/>
      <c r="G9" s="711"/>
      <c r="H9" s="712"/>
    </row>
    <row r="10" spans="2:8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2:8" x14ac:dyDescent="0.2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2:8" ht="51" customHeight="1" x14ac:dyDescent="0.2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2:8" x14ac:dyDescent="0.2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2:8" x14ac:dyDescent="0.2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2:8" x14ac:dyDescent="0.2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2:8" x14ac:dyDescent="0.2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ht="14.25" customHeight="1" x14ac:dyDescent="0.2"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ht="12" customHeight="1" thickBot="1" x14ac:dyDescent="0.25"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ht="12" customHeight="1" thickBot="1" x14ac:dyDescent="0.25">
      <c r="B19" s="709" t="s">
        <v>1035</v>
      </c>
      <c r="C19" s="711"/>
      <c r="D19" s="711"/>
      <c r="E19" s="711"/>
      <c r="F19" s="711"/>
      <c r="G19" s="711"/>
      <c r="H19" s="712"/>
    </row>
    <row r="20" spans="2:8" ht="12" customHeight="1" x14ac:dyDescent="0.2">
      <c r="B20" s="169" t="s">
        <v>35</v>
      </c>
      <c r="C20" s="170"/>
      <c r="D20" s="171" t="s">
        <v>1036</v>
      </c>
      <c r="E20" s="172" t="s">
        <v>8</v>
      </c>
      <c r="F20" s="173">
        <v>1</v>
      </c>
      <c r="G20" s="9">
        <v>6480</v>
      </c>
      <c r="H20" s="13">
        <f t="shared" ref="H20:H68" si="2">G20*F20</f>
        <v>6480</v>
      </c>
    </row>
    <row r="21" spans="2:8" ht="12" customHeight="1" x14ac:dyDescent="0.2">
      <c r="B21" s="169" t="s">
        <v>36</v>
      </c>
      <c r="C21" s="170"/>
      <c r="D21" s="171" t="s">
        <v>1037</v>
      </c>
      <c r="E21" s="172" t="s">
        <v>8</v>
      </c>
      <c r="F21" s="173">
        <v>1</v>
      </c>
      <c r="G21" s="9">
        <v>2041.2</v>
      </c>
      <c r="H21" s="13">
        <f t="shared" si="2"/>
        <v>2041.2</v>
      </c>
    </row>
    <row r="22" spans="2:8" ht="12" customHeight="1" x14ac:dyDescent="0.2">
      <c r="B22" s="169" t="s">
        <v>37</v>
      </c>
      <c r="C22" s="170"/>
      <c r="D22" s="171" t="s">
        <v>1038</v>
      </c>
      <c r="E22" s="172" t="s">
        <v>8</v>
      </c>
      <c r="F22" s="173">
        <v>1</v>
      </c>
      <c r="G22" s="9">
        <v>11700</v>
      </c>
      <c r="H22" s="13">
        <f t="shared" si="2"/>
        <v>11700</v>
      </c>
    </row>
    <row r="23" spans="2:8" ht="12" customHeight="1" x14ac:dyDescent="0.2">
      <c r="B23" s="169" t="s">
        <v>38</v>
      </c>
      <c r="C23" s="170"/>
      <c r="D23" s="171" t="s">
        <v>1039</v>
      </c>
      <c r="E23" s="172" t="s">
        <v>8</v>
      </c>
      <c r="F23" s="173">
        <v>1</v>
      </c>
      <c r="G23" s="9">
        <v>14400</v>
      </c>
      <c r="H23" s="13">
        <f t="shared" si="2"/>
        <v>14400</v>
      </c>
    </row>
    <row r="24" spans="2:8" ht="12" customHeight="1" thickBot="1" x14ac:dyDescent="0.25">
      <c r="B24" s="283" t="s">
        <v>39</v>
      </c>
      <c r="C24" s="284"/>
      <c r="D24" s="285" t="s">
        <v>1040</v>
      </c>
      <c r="E24" s="286" t="s">
        <v>8</v>
      </c>
      <c r="F24" s="287">
        <v>1</v>
      </c>
      <c r="G24" s="14">
        <v>14400</v>
      </c>
      <c r="H24" s="13">
        <f t="shared" si="2"/>
        <v>14400</v>
      </c>
    </row>
    <row r="25" spans="2:8" ht="13.5" customHeight="1" thickBot="1" x14ac:dyDescent="0.25">
      <c r="B25" s="709" t="s">
        <v>1041</v>
      </c>
      <c r="C25" s="711"/>
      <c r="D25" s="711"/>
      <c r="E25" s="711"/>
      <c r="F25" s="711"/>
      <c r="G25" s="711">
        <v>0</v>
      </c>
      <c r="H25" s="712">
        <v>0</v>
      </c>
    </row>
    <row r="26" spans="2:8" ht="27.75" customHeight="1" x14ac:dyDescent="0.2">
      <c r="B26" s="169" t="s">
        <v>53</v>
      </c>
      <c r="C26" s="170" t="s">
        <v>1042</v>
      </c>
      <c r="D26" s="171" t="s">
        <v>1043</v>
      </c>
      <c r="E26" s="172" t="s">
        <v>8</v>
      </c>
      <c r="F26" s="173">
        <v>1</v>
      </c>
      <c r="G26" s="9">
        <v>4276.8</v>
      </c>
      <c r="H26" s="13">
        <f t="shared" si="2"/>
        <v>4276.8</v>
      </c>
    </row>
    <row r="27" spans="2:8" x14ac:dyDescent="0.2">
      <c r="B27" s="169" t="s">
        <v>54</v>
      </c>
      <c r="C27" s="170" t="s">
        <v>1044</v>
      </c>
      <c r="D27" s="171" t="s">
        <v>1045</v>
      </c>
      <c r="E27" s="172" t="s">
        <v>8</v>
      </c>
      <c r="F27" s="173">
        <v>1</v>
      </c>
      <c r="G27" s="9">
        <v>757.80000000000007</v>
      </c>
      <c r="H27" s="13">
        <f t="shared" si="2"/>
        <v>757.80000000000007</v>
      </c>
    </row>
    <row r="28" spans="2:8" x14ac:dyDescent="0.2">
      <c r="B28" s="169" t="s">
        <v>55</v>
      </c>
      <c r="C28" s="170" t="s">
        <v>1046</v>
      </c>
      <c r="D28" s="171" t="s">
        <v>1047</v>
      </c>
      <c r="E28" s="172" t="s">
        <v>8</v>
      </c>
      <c r="F28" s="173">
        <v>1</v>
      </c>
      <c r="G28" s="9">
        <v>3369.6</v>
      </c>
      <c r="H28" s="13">
        <f t="shared" si="2"/>
        <v>3369.6</v>
      </c>
    </row>
    <row r="29" spans="2:8" ht="25.5" x14ac:dyDescent="0.2">
      <c r="B29" s="169" t="s">
        <v>56</v>
      </c>
      <c r="C29" s="170" t="s">
        <v>1048</v>
      </c>
      <c r="D29" s="171" t="s">
        <v>1049</v>
      </c>
      <c r="E29" s="172" t="s">
        <v>8</v>
      </c>
      <c r="F29" s="173">
        <v>1</v>
      </c>
      <c r="G29" s="9">
        <v>883.80000000000007</v>
      </c>
      <c r="H29" s="13">
        <f t="shared" si="2"/>
        <v>883.80000000000007</v>
      </c>
    </row>
    <row r="30" spans="2:8" x14ac:dyDescent="0.2">
      <c r="B30" s="169" t="s">
        <v>57</v>
      </c>
      <c r="C30" s="170" t="s">
        <v>1050</v>
      </c>
      <c r="D30" s="171" t="s">
        <v>1051</v>
      </c>
      <c r="E30" s="172" t="s">
        <v>8</v>
      </c>
      <c r="F30" s="173">
        <v>1</v>
      </c>
      <c r="G30" s="9">
        <v>21229.200000000001</v>
      </c>
      <c r="H30" s="13">
        <f t="shared" si="2"/>
        <v>21229.200000000001</v>
      </c>
    </row>
    <row r="31" spans="2:8" x14ac:dyDescent="0.2">
      <c r="B31" s="169" t="s">
        <v>58</v>
      </c>
      <c r="C31" s="170" t="s">
        <v>1052</v>
      </c>
      <c r="D31" s="171" t="s">
        <v>859</v>
      </c>
      <c r="E31" s="172" t="s">
        <v>8</v>
      </c>
      <c r="F31" s="173">
        <v>1</v>
      </c>
      <c r="G31" s="9">
        <v>7840.8</v>
      </c>
      <c r="H31" s="13">
        <f t="shared" si="2"/>
        <v>7840.8</v>
      </c>
    </row>
    <row r="32" spans="2:8" x14ac:dyDescent="0.2">
      <c r="B32" s="169" t="s">
        <v>59</v>
      </c>
      <c r="C32" s="170" t="s">
        <v>1053</v>
      </c>
      <c r="D32" s="171" t="s">
        <v>860</v>
      </c>
      <c r="E32" s="172" t="s">
        <v>8</v>
      </c>
      <c r="F32" s="173">
        <v>1</v>
      </c>
      <c r="G32" s="9">
        <v>7840.8</v>
      </c>
      <c r="H32" s="13">
        <f t="shared" si="2"/>
        <v>7840.8</v>
      </c>
    </row>
    <row r="33" spans="2:8" x14ac:dyDescent="0.2">
      <c r="B33" s="169" t="s">
        <v>60</v>
      </c>
      <c r="C33" s="170" t="s">
        <v>1054</v>
      </c>
      <c r="D33" s="171" t="s">
        <v>861</v>
      </c>
      <c r="E33" s="172" t="s">
        <v>8</v>
      </c>
      <c r="F33" s="173">
        <v>1</v>
      </c>
      <c r="G33" s="9">
        <v>7840.8</v>
      </c>
      <c r="H33" s="13">
        <f t="shared" si="2"/>
        <v>7840.8</v>
      </c>
    </row>
    <row r="34" spans="2:8" ht="25.5" x14ac:dyDescent="0.2">
      <c r="B34" s="169" t="s">
        <v>61</v>
      </c>
      <c r="C34" s="170" t="s">
        <v>1055</v>
      </c>
      <c r="D34" s="171" t="s">
        <v>1056</v>
      </c>
      <c r="E34" s="172" t="s">
        <v>8</v>
      </c>
      <c r="F34" s="173">
        <v>1</v>
      </c>
      <c r="G34" s="9">
        <v>10866.6</v>
      </c>
      <c r="H34" s="13">
        <f t="shared" si="2"/>
        <v>10866.6</v>
      </c>
    </row>
    <row r="35" spans="2:8" ht="25.5" x14ac:dyDescent="0.2">
      <c r="B35" s="169" t="s">
        <v>62</v>
      </c>
      <c r="C35" s="170" t="s">
        <v>1057</v>
      </c>
      <c r="D35" s="171" t="s">
        <v>1058</v>
      </c>
      <c r="E35" s="172" t="s">
        <v>8</v>
      </c>
      <c r="F35" s="173">
        <v>1</v>
      </c>
      <c r="G35" s="9">
        <v>8748</v>
      </c>
      <c r="H35" s="13">
        <f t="shared" si="2"/>
        <v>8748</v>
      </c>
    </row>
    <row r="36" spans="2:8" x14ac:dyDescent="0.2">
      <c r="B36" s="169" t="s">
        <v>63</v>
      </c>
      <c r="C36" s="170" t="s">
        <v>1059</v>
      </c>
      <c r="D36" s="171" t="s">
        <v>1060</v>
      </c>
      <c r="E36" s="172" t="s">
        <v>8</v>
      </c>
      <c r="F36" s="173">
        <v>1</v>
      </c>
      <c r="G36" s="9">
        <v>11372.4</v>
      </c>
      <c r="H36" s="13">
        <f t="shared" si="2"/>
        <v>11372.4</v>
      </c>
    </row>
    <row r="37" spans="2:8" x14ac:dyDescent="0.2">
      <c r="B37" s="169" t="s">
        <v>123</v>
      </c>
      <c r="C37" s="170" t="s">
        <v>1061</v>
      </c>
      <c r="D37" s="171" t="s">
        <v>1062</v>
      </c>
      <c r="E37" s="172" t="s">
        <v>8</v>
      </c>
      <c r="F37" s="173">
        <v>1</v>
      </c>
      <c r="G37" s="9">
        <v>10108.800000000001</v>
      </c>
      <c r="H37" s="13">
        <f t="shared" si="2"/>
        <v>10108.800000000001</v>
      </c>
    </row>
    <row r="38" spans="2:8" x14ac:dyDescent="0.2">
      <c r="B38" s="169" t="s">
        <v>124</v>
      </c>
      <c r="C38" s="170" t="s">
        <v>1063</v>
      </c>
      <c r="D38" s="171" t="s">
        <v>1064</v>
      </c>
      <c r="E38" s="172" t="s">
        <v>8</v>
      </c>
      <c r="F38" s="173">
        <v>1</v>
      </c>
      <c r="G38" s="9">
        <v>13267.800000000001</v>
      </c>
      <c r="H38" s="13">
        <f t="shared" si="2"/>
        <v>13267.800000000001</v>
      </c>
    </row>
    <row r="39" spans="2:8" ht="25.5" x14ac:dyDescent="0.2">
      <c r="B39" s="169" t="s">
        <v>125</v>
      </c>
      <c r="C39" s="170" t="s">
        <v>1065</v>
      </c>
      <c r="D39" s="171" t="s">
        <v>1066</v>
      </c>
      <c r="E39" s="172" t="s">
        <v>8</v>
      </c>
      <c r="F39" s="173">
        <v>1</v>
      </c>
      <c r="G39" s="9">
        <v>6998.4000000000005</v>
      </c>
      <c r="H39" s="13">
        <f t="shared" si="2"/>
        <v>6998.4000000000005</v>
      </c>
    </row>
    <row r="40" spans="2:8" ht="25.5" x14ac:dyDescent="0.2">
      <c r="B40" s="169" t="s">
        <v>826</v>
      </c>
      <c r="C40" s="170" t="s">
        <v>1067</v>
      </c>
      <c r="D40" s="171" t="s">
        <v>1068</v>
      </c>
      <c r="E40" s="172" t="s">
        <v>8</v>
      </c>
      <c r="F40" s="173">
        <v>1</v>
      </c>
      <c r="G40" s="9">
        <v>8186.4000000000005</v>
      </c>
      <c r="H40" s="13">
        <f t="shared" si="2"/>
        <v>8186.4000000000005</v>
      </c>
    </row>
    <row r="41" spans="2:8" ht="25.5" x14ac:dyDescent="0.2">
      <c r="B41" s="169" t="s">
        <v>1125</v>
      </c>
      <c r="C41" s="170" t="s">
        <v>1069</v>
      </c>
      <c r="D41" s="171" t="s">
        <v>1070</v>
      </c>
      <c r="E41" s="172" t="s">
        <v>8</v>
      </c>
      <c r="F41" s="173">
        <v>1</v>
      </c>
      <c r="G41" s="9">
        <v>11118.6</v>
      </c>
      <c r="H41" s="13">
        <f t="shared" si="2"/>
        <v>11118.6</v>
      </c>
    </row>
    <row r="42" spans="2:8" ht="25.5" x14ac:dyDescent="0.2">
      <c r="B42" s="169" t="s">
        <v>1126</v>
      </c>
      <c r="C42" s="170" t="s">
        <v>1071</v>
      </c>
      <c r="D42" s="171" t="s">
        <v>1072</v>
      </c>
      <c r="E42" s="172" t="s">
        <v>8</v>
      </c>
      <c r="F42" s="173">
        <v>1</v>
      </c>
      <c r="G42" s="9">
        <v>9097.2000000000007</v>
      </c>
      <c r="H42" s="13">
        <f t="shared" si="2"/>
        <v>9097.2000000000007</v>
      </c>
    </row>
    <row r="43" spans="2:8" x14ac:dyDescent="0.2">
      <c r="B43" s="169" t="s">
        <v>1127</v>
      </c>
      <c r="C43" s="170" t="s">
        <v>1073</v>
      </c>
      <c r="D43" s="171" t="s">
        <v>1074</v>
      </c>
      <c r="E43" s="172" t="s">
        <v>8</v>
      </c>
      <c r="F43" s="173">
        <v>1</v>
      </c>
      <c r="G43" s="9">
        <v>13721.4</v>
      </c>
      <c r="H43" s="13">
        <f t="shared" si="2"/>
        <v>13721.4</v>
      </c>
    </row>
    <row r="44" spans="2:8" x14ac:dyDescent="0.2">
      <c r="B44" s="169" t="s">
        <v>1128</v>
      </c>
      <c r="C44" s="170" t="s">
        <v>1075</v>
      </c>
      <c r="D44" s="171" t="s">
        <v>1076</v>
      </c>
      <c r="E44" s="172" t="s">
        <v>8</v>
      </c>
      <c r="F44" s="173">
        <v>1</v>
      </c>
      <c r="G44" s="9">
        <v>20217.600000000002</v>
      </c>
      <c r="H44" s="13">
        <f t="shared" si="2"/>
        <v>20217.600000000002</v>
      </c>
    </row>
    <row r="45" spans="2:8" x14ac:dyDescent="0.2">
      <c r="B45" s="169" t="s">
        <v>1232</v>
      </c>
      <c r="C45" s="170" t="s">
        <v>1077</v>
      </c>
      <c r="D45" s="171" t="s">
        <v>1078</v>
      </c>
      <c r="E45" s="172" t="s">
        <v>8</v>
      </c>
      <c r="F45" s="173">
        <v>1</v>
      </c>
      <c r="G45" s="9">
        <v>21481.200000000001</v>
      </c>
      <c r="H45" s="13">
        <f t="shared" si="2"/>
        <v>21481.200000000001</v>
      </c>
    </row>
    <row r="46" spans="2:8" x14ac:dyDescent="0.2">
      <c r="B46" s="169" t="s">
        <v>1233</v>
      </c>
      <c r="C46" s="170" t="s">
        <v>1079</v>
      </c>
      <c r="D46" s="171" t="s">
        <v>1080</v>
      </c>
      <c r="E46" s="172" t="s">
        <v>8</v>
      </c>
      <c r="F46" s="173">
        <v>1</v>
      </c>
      <c r="G46" s="9">
        <v>22744.799999999999</v>
      </c>
      <c r="H46" s="13">
        <f t="shared" si="2"/>
        <v>22744.799999999999</v>
      </c>
    </row>
    <row r="47" spans="2:8" x14ac:dyDescent="0.2">
      <c r="B47" s="169" t="s">
        <v>1234</v>
      </c>
      <c r="C47" s="170" t="s">
        <v>1081</v>
      </c>
      <c r="D47" s="171" t="s">
        <v>1082</v>
      </c>
      <c r="E47" s="172" t="s">
        <v>8</v>
      </c>
      <c r="F47" s="173">
        <v>1</v>
      </c>
      <c r="G47" s="9">
        <v>10108.800000000001</v>
      </c>
      <c r="H47" s="13">
        <f t="shared" si="2"/>
        <v>10108.800000000001</v>
      </c>
    </row>
    <row r="48" spans="2:8" x14ac:dyDescent="0.2">
      <c r="B48" s="169" t="s">
        <v>1235</v>
      </c>
      <c r="C48" s="170" t="s">
        <v>1083</v>
      </c>
      <c r="D48" s="171" t="s">
        <v>1084</v>
      </c>
      <c r="E48" s="172" t="s">
        <v>8</v>
      </c>
      <c r="F48" s="173">
        <v>1</v>
      </c>
      <c r="G48" s="9">
        <v>16426.8</v>
      </c>
      <c r="H48" s="13">
        <f t="shared" si="2"/>
        <v>16426.8</v>
      </c>
    </row>
    <row r="49" spans="2:8" x14ac:dyDescent="0.2">
      <c r="B49" s="169" t="s">
        <v>1236</v>
      </c>
      <c r="C49" s="170" t="s">
        <v>1085</v>
      </c>
      <c r="D49" s="171" t="s">
        <v>856</v>
      </c>
      <c r="E49" s="172" t="s">
        <v>8</v>
      </c>
      <c r="F49" s="173">
        <v>1</v>
      </c>
      <c r="G49" s="9">
        <v>4500</v>
      </c>
      <c r="H49" s="13">
        <f t="shared" si="2"/>
        <v>4500</v>
      </c>
    </row>
    <row r="50" spans="2:8" x14ac:dyDescent="0.2">
      <c r="B50" s="169" t="s">
        <v>1237</v>
      </c>
      <c r="C50" s="170" t="s">
        <v>1086</v>
      </c>
      <c r="D50" s="171" t="s">
        <v>1087</v>
      </c>
      <c r="E50" s="172" t="s">
        <v>8</v>
      </c>
      <c r="F50" s="173">
        <v>1</v>
      </c>
      <c r="G50" s="9">
        <v>4957.2</v>
      </c>
      <c r="H50" s="13">
        <f t="shared" si="2"/>
        <v>4957.2</v>
      </c>
    </row>
    <row r="51" spans="2:8" ht="25.5" x14ac:dyDescent="0.2">
      <c r="B51" s="169" t="s">
        <v>1238</v>
      </c>
      <c r="C51" s="170" t="s">
        <v>1088</v>
      </c>
      <c r="D51" s="171" t="s">
        <v>1089</v>
      </c>
      <c r="E51" s="172" t="s">
        <v>8</v>
      </c>
      <c r="F51" s="173">
        <v>1</v>
      </c>
      <c r="G51" s="9">
        <v>1913.4</v>
      </c>
      <c r="H51" s="13">
        <f t="shared" si="2"/>
        <v>1913.4</v>
      </c>
    </row>
    <row r="52" spans="2:8" ht="25.5" x14ac:dyDescent="0.2">
      <c r="B52" s="169" t="s">
        <v>1239</v>
      </c>
      <c r="C52" s="170" t="s">
        <v>1090</v>
      </c>
      <c r="D52" s="171" t="s">
        <v>1091</v>
      </c>
      <c r="E52" s="172" t="s">
        <v>8</v>
      </c>
      <c r="F52" s="173">
        <v>1</v>
      </c>
      <c r="G52" s="9">
        <v>2088</v>
      </c>
      <c r="H52" s="13">
        <f t="shared" si="2"/>
        <v>2088</v>
      </c>
    </row>
    <row r="53" spans="2:8" ht="25.5" x14ac:dyDescent="0.2">
      <c r="B53" s="169" t="s">
        <v>1240</v>
      </c>
      <c r="C53" s="170" t="s">
        <v>1092</v>
      </c>
      <c r="D53" s="171" t="s">
        <v>1093</v>
      </c>
      <c r="E53" s="172" t="s">
        <v>8</v>
      </c>
      <c r="F53" s="173">
        <v>1</v>
      </c>
      <c r="G53" s="9">
        <v>3965.4</v>
      </c>
      <c r="H53" s="13">
        <f t="shared" si="2"/>
        <v>3965.4</v>
      </c>
    </row>
    <row r="54" spans="2:8" ht="25.5" x14ac:dyDescent="0.2">
      <c r="B54" s="169" t="s">
        <v>1241</v>
      </c>
      <c r="C54" s="170" t="s">
        <v>1094</v>
      </c>
      <c r="D54" s="171" t="s">
        <v>1095</v>
      </c>
      <c r="E54" s="172" t="s">
        <v>8</v>
      </c>
      <c r="F54" s="173">
        <v>1</v>
      </c>
      <c r="G54" s="9">
        <v>1749.6000000000001</v>
      </c>
      <c r="H54" s="13">
        <f t="shared" si="2"/>
        <v>1749.6000000000001</v>
      </c>
    </row>
    <row r="55" spans="2:8" x14ac:dyDescent="0.2">
      <c r="B55" s="169" t="s">
        <v>1242</v>
      </c>
      <c r="C55" s="170" t="s">
        <v>1096</v>
      </c>
      <c r="D55" s="171" t="s">
        <v>1097</v>
      </c>
      <c r="E55" s="172" t="s">
        <v>8</v>
      </c>
      <c r="F55" s="173">
        <v>1</v>
      </c>
      <c r="G55" s="9">
        <v>3600</v>
      </c>
      <c r="H55" s="13">
        <f t="shared" si="2"/>
        <v>3600</v>
      </c>
    </row>
    <row r="56" spans="2:8" ht="25.5" x14ac:dyDescent="0.2">
      <c r="B56" s="169" t="s">
        <v>1243</v>
      </c>
      <c r="C56" s="170" t="s">
        <v>1098</v>
      </c>
      <c r="D56" s="171" t="s">
        <v>1099</v>
      </c>
      <c r="E56" s="172" t="s">
        <v>8</v>
      </c>
      <c r="F56" s="173">
        <v>1</v>
      </c>
      <c r="G56" s="9">
        <v>3965.4</v>
      </c>
      <c r="H56" s="13">
        <f t="shared" si="2"/>
        <v>3965.4</v>
      </c>
    </row>
    <row r="57" spans="2:8" ht="25.5" x14ac:dyDescent="0.2">
      <c r="B57" s="169" t="s">
        <v>1244</v>
      </c>
      <c r="C57" s="170" t="s">
        <v>1100</v>
      </c>
      <c r="D57" s="171" t="s">
        <v>1101</v>
      </c>
      <c r="E57" s="172" t="s">
        <v>8</v>
      </c>
      <c r="F57" s="173">
        <v>1</v>
      </c>
      <c r="G57" s="9">
        <v>2088</v>
      </c>
      <c r="H57" s="13">
        <f t="shared" si="2"/>
        <v>2088</v>
      </c>
    </row>
    <row r="58" spans="2:8" ht="25.5" x14ac:dyDescent="0.2">
      <c r="B58" s="169" t="s">
        <v>1245</v>
      </c>
      <c r="C58" s="170" t="s">
        <v>1102</v>
      </c>
      <c r="D58" s="171" t="s">
        <v>1103</v>
      </c>
      <c r="E58" s="172" t="s">
        <v>8</v>
      </c>
      <c r="F58" s="173">
        <v>1</v>
      </c>
      <c r="G58" s="9">
        <v>2239.2000000000003</v>
      </c>
      <c r="H58" s="13">
        <f t="shared" si="2"/>
        <v>2239.2000000000003</v>
      </c>
    </row>
    <row r="59" spans="2:8" ht="25.5" x14ac:dyDescent="0.2">
      <c r="B59" s="169" t="s">
        <v>1246</v>
      </c>
      <c r="C59" s="170" t="s">
        <v>1104</v>
      </c>
      <c r="D59" s="171" t="s">
        <v>1105</v>
      </c>
      <c r="E59" s="172" t="s">
        <v>8</v>
      </c>
      <c r="F59" s="173">
        <v>1</v>
      </c>
      <c r="G59" s="9">
        <v>2239.2000000000003</v>
      </c>
      <c r="H59" s="13">
        <f t="shared" si="2"/>
        <v>2239.2000000000003</v>
      </c>
    </row>
    <row r="60" spans="2:8" ht="25.5" x14ac:dyDescent="0.2">
      <c r="B60" s="169" t="s">
        <v>1247</v>
      </c>
      <c r="C60" s="170" t="s">
        <v>1106</v>
      </c>
      <c r="D60" s="171" t="s">
        <v>857</v>
      </c>
      <c r="E60" s="172" t="s">
        <v>8</v>
      </c>
      <c r="F60" s="173">
        <v>1</v>
      </c>
      <c r="G60" s="9">
        <v>9729</v>
      </c>
      <c r="H60" s="13">
        <f t="shared" si="2"/>
        <v>9729</v>
      </c>
    </row>
    <row r="61" spans="2:8" x14ac:dyDescent="0.2">
      <c r="B61" s="169" t="s">
        <v>1248</v>
      </c>
      <c r="C61" s="170" t="s">
        <v>1107</v>
      </c>
      <c r="D61" s="171" t="s">
        <v>1108</v>
      </c>
      <c r="E61" s="172" t="s">
        <v>8</v>
      </c>
      <c r="F61" s="173">
        <v>1</v>
      </c>
      <c r="G61" s="9">
        <v>7020</v>
      </c>
      <c r="H61" s="13">
        <f t="shared" si="2"/>
        <v>7020</v>
      </c>
    </row>
    <row r="62" spans="2:8" x14ac:dyDescent="0.2">
      <c r="B62" s="169" t="s">
        <v>1249</v>
      </c>
      <c r="C62" s="170" t="s">
        <v>1109</v>
      </c>
      <c r="D62" s="171" t="s">
        <v>1110</v>
      </c>
      <c r="E62" s="172" t="s">
        <v>8</v>
      </c>
      <c r="F62" s="173">
        <v>1</v>
      </c>
      <c r="G62" s="9">
        <v>9720</v>
      </c>
      <c r="H62" s="13">
        <f t="shared" si="2"/>
        <v>9720</v>
      </c>
    </row>
    <row r="63" spans="2:8" x14ac:dyDescent="0.2">
      <c r="B63" s="169" t="s">
        <v>1250</v>
      </c>
      <c r="C63" s="170" t="s">
        <v>1111</v>
      </c>
      <c r="D63" s="171" t="s">
        <v>1112</v>
      </c>
      <c r="E63" s="172" t="s">
        <v>8</v>
      </c>
      <c r="F63" s="173">
        <v>1</v>
      </c>
      <c r="G63" s="9">
        <v>12999.6</v>
      </c>
      <c r="H63" s="13">
        <f t="shared" si="2"/>
        <v>12999.6</v>
      </c>
    </row>
    <row r="64" spans="2:8" x14ac:dyDescent="0.2">
      <c r="B64" s="169" t="s">
        <v>1251</v>
      </c>
      <c r="C64" s="170" t="s">
        <v>1113</v>
      </c>
      <c r="D64" s="171" t="s">
        <v>1114</v>
      </c>
      <c r="E64" s="172" t="s">
        <v>8</v>
      </c>
      <c r="F64" s="173">
        <v>1</v>
      </c>
      <c r="G64" s="9">
        <v>8845.2000000000007</v>
      </c>
      <c r="H64" s="13">
        <f t="shared" si="2"/>
        <v>8845.2000000000007</v>
      </c>
    </row>
    <row r="65" spans="2:8" x14ac:dyDescent="0.2">
      <c r="B65" s="169" t="s">
        <v>1252</v>
      </c>
      <c r="C65" s="170" t="s">
        <v>1115</v>
      </c>
      <c r="D65" s="171" t="s">
        <v>1116</v>
      </c>
      <c r="E65" s="172" t="s">
        <v>8</v>
      </c>
      <c r="F65" s="173">
        <v>1</v>
      </c>
      <c r="G65" s="9">
        <v>11975.4</v>
      </c>
      <c r="H65" s="13">
        <f t="shared" si="2"/>
        <v>11975.4</v>
      </c>
    </row>
    <row r="66" spans="2:8" x14ac:dyDescent="0.2">
      <c r="B66" s="169" t="s">
        <v>1253</v>
      </c>
      <c r="C66" s="170" t="s">
        <v>1117</v>
      </c>
      <c r="D66" s="171" t="s">
        <v>1118</v>
      </c>
      <c r="E66" s="172" t="s">
        <v>8</v>
      </c>
      <c r="F66" s="173">
        <v>1</v>
      </c>
      <c r="G66" s="9">
        <v>11975.4</v>
      </c>
      <c r="H66" s="13">
        <f t="shared" si="2"/>
        <v>11975.4</v>
      </c>
    </row>
    <row r="67" spans="2:8" x14ac:dyDescent="0.2">
      <c r="B67" s="169" t="s">
        <v>1254</v>
      </c>
      <c r="C67" s="170" t="s">
        <v>1119</v>
      </c>
      <c r="D67" s="171" t="s">
        <v>1120</v>
      </c>
      <c r="E67" s="172" t="s">
        <v>8</v>
      </c>
      <c r="F67" s="173">
        <v>1</v>
      </c>
      <c r="G67" s="9">
        <v>11975.4</v>
      </c>
      <c r="H67" s="13">
        <f t="shared" si="2"/>
        <v>11975.4</v>
      </c>
    </row>
    <row r="68" spans="2:8" ht="13.5" thickBot="1" x14ac:dyDescent="0.25">
      <c r="B68" s="169" t="s">
        <v>1255</v>
      </c>
      <c r="C68" s="170" t="s">
        <v>1121</v>
      </c>
      <c r="D68" s="171" t="s">
        <v>1122</v>
      </c>
      <c r="E68" s="172" t="s">
        <v>8</v>
      </c>
      <c r="F68" s="173">
        <v>1</v>
      </c>
      <c r="G68" s="9">
        <v>11975.4</v>
      </c>
      <c r="H68" s="13">
        <f t="shared" si="2"/>
        <v>11975.4</v>
      </c>
    </row>
    <row r="69" spans="2:8" ht="13.5" thickBot="1" x14ac:dyDescent="0.25">
      <c r="B69" s="709" t="s">
        <v>1123</v>
      </c>
      <c r="C69" s="711"/>
      <c r="D69" s="711"/>
      <c r="E69" s="711"/>
      <c r="F69" s="711"/>
      <c r="G69" s="711"/>
      <c r="H69" s="712"/>
    </row>
    <row r="70" spans="2:8" x14ac:dyDescent="0.2">
      <c r="B70" s="169" t="s">
        <v>64</v>
      </c>
      <c r="C70" s="170" t="s">
        <v>23</v>
      </c>
      <c r="D70" s="171" t="s">
        <v>478</v>
      </c>
      <c r="E70" s="172" t="s">
        <v>8</v>
      </c>
      <c r="F70" s="173">
        <v>1</v>
      </c>
      <c r="G70" s="9">
        <v>47476</v>
      </c>
      <c r="H70" s="13">
        <f t="shared" ref="H70:H75" si="3">G70*F70</f>
        <v>47476</v>
      </c>
    </row>
    <row r="71" spans="2:8" x14ac:dyDescent="0.2">
      <c r="B71" s="169" t="s">
        <v>65</v>
      </c>
      <c r="C71" s="170" t="s">
        <v>24</v>
      </c>
      <c r="D71" s="171" t="s">
        <v>25</v>
      </c>
      <c r="E71" s="172" t="s">
        <v>8</v>
      </c>
      <c r="F71" s="173">
        <v>1</v>
      </c>
      <c r="G71" s="9">
        <v>25000</v>
      </c>
      <c r="H71" s="13">
        <f t="shared" si="3"/>
        <v>25000</v>
      </c>
    </row>
    <row r="72" spans="2:8" ht="25.5" x14ac:dyDescent="0.2">
      <c r="B72" s="169" t="s">
        <v>66</v>
      </c>
      <c r="C72" s="170" t="s">
        <v>26</v>
      </c>
      <c r="D72" s="171" t="s">
        <v>27</v>
      </c>
      <c r="E72" s="172" t="s">
        <v>8</v>
      </c>
      <c r="F72" s="173">
        <v>15</v>
      </c>
      <c r="G72" s="9">
        <v>9900</v>
      </c>
      <c r="H72" s="13">
        <f t="shared" si="3"/>
        <v>148500</v>
      </c>
    </row>
    <row r="73" spans="2:8" x14ac:dyDescent="0.2">
      <c r="B73" s="169" t="s">
        <v>67</v>
      </c>
      <c r="C73" s="170"/>
      <c r="D73" s="171" t="s">
        <v>28</v>
      </c>
      <c r="E73" s="172" t="s">
        <v>8</v>
      </c>
      <c r="F73" s="173">
        <v>1</v>
      </c>
      <c r="G73" s="11">
        <v>38000</v>
      </c>
      <c r="H73" s="13">
        <f t="shared" si="3"/>
        <v>38000</v>
      </c>
    </row>
    <row r="74" spans="2:8" x14ac:dyDescent="0.2">
      <c r="B74" s="169" t="s">
        <v>68</v>
      </c>
      <c r="C74" s="170" t="s">
        <v>29</v>
      </c>
      <c r="D74" s="171" t="s">
        <v>634</v>
      </c>
      <c r="E74" s="172" t="s">
        <v>8</v>
      </c>
      <c r="F74" s="173">
        <v>30</v>
      </c>
      <c r="G74" s="11">
        <v>5900</v>
      </c>
      <c r="H74" s="13">
        <f t="shared" si="3"/>
        <v>177000</v>
      </c>
    </row>
    <row r="75" spans="2:8" ht="13.5" thickBot="1" x14ac:dyDescent="0.25">
      <c r="B75" s="169" t="s">
        <v>71</v>
      </c>
      <c r="C75" s="170" t="s">
        <v>30</v>
      </c>
      <c r="D75" s="171" t="s">
        <v>631</v>
      </c>
      <c r="E75" s="172" t="s">
        <v>8</v>
      </c>
      <c r="F75" s="173">
        <v>1</v>
      </c>
      <c r="G75" s="9">
        <v>97500</v>
      </c>
      <c r="H75" s="13">
        <f t="shared" si="3"/>
        <v>97500</v>
      </c>
    </row>
    <row r="76" spans="2:8" ht="15.75" customHeight="1" thickBot="1" x14ac:dyDescent="0.25">
      <c r="B76" s="775" t="s">
        <v>480</v>
      </c>
      <c r="C76" s="776"/>
      <c r="D76" s="776"/>
      <c r="E76" s="776"/>
      <c r="F76" s="777"/>
      <c r="G76" s="778">
        <f>SUM(H10:H75)</f>
        <v>3110897.919999999</v>
      </c>
      <c r="H76" s="779"/>
    </row>
    <row r="77" spans="2:8" x14ac:dyDescent="0.2">
      <c r="B77" s="536" t="s">
        <v>1367</v>
      </c>
      <c r="C77" s="536"/>
      <c r="D77" s="536"/>
      <c r="E77" s="536"/>
      <c r="F77" s="536"/>
      <c r="G77" s="536"/>
      <c r="H77" s="536"/>
    </row>
    <row r="81" spans="1:8" ht="15.75" x14ac:dyDescent="0.25">
      <c r="A81" s="773"/>
      <c r="B81" s="774"/>
      <c r="C81" s="774"/>
      <c r="D81" s="774"/>
      <c r="E81" s="774"/>
      <c r="F81" s="774"/>
      <c r="G81" s="774"/>
      <c r="H81" s="774"/>
    </row>
  </sheetData>
  <mergeCells count="12">
    <mergeCell ref="B1:H1"/>
    <mergeCell ref="A81:H81"/>
    <mergeCell ref="B69:H69"/>
    <mergeCell ref="B76:F76"/>
    <mergeCell ref="G76:H76"/>
    <mergeCell ref="B2:H2"/>
    <mergeCell ref="B4:H4"/>
    <mergeCell ref="B6:H6"/>
    <mergeCell ref="B9:H9"/>
    <mergeCell ref="B19:H19"/>
    <mergeCell ref="B25:H25"/>
    <mergeCell ref="B77:H77"/>
  </mergeCells>
  <pageMargins left="1.3779527559055118" right="0" top="0.78740157480314965" bottom="0.78740157480314965" header="0.51181102362204722" footer="0.51181102362204722"/>
  <pageSetup paperSize="9" scale="87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view="pageBreakPreview" topLeftCell="A53" zoomScaleSheetLayoutView="100" workbookViewId="0">
      <selection activeCell="J78" sqref="J78"/>
    </sheetView>
  </sheetViews>
  <sheetFormatPr defaultColWidth="9.140625" defaultRowHeight="12.75" x14ac:dyDescent="0.2"/>
  <cols>
    <col min="1" max="1" width="2" style="220" customWidth="1"/>
    <col min="2" max="2" width="3.7109375" style="217" customWidth="1"/>
    <col min="3" max="3" width="8.7109375" style="217" customWidth="1"/>
    <col min="4" max="4" width="51.42578125" style="218" customWidth="1"/>
    <col min="5" max="5" width="4.85546875" style="218" customWidth="1"/>
    <col min="6" max="6" width="5.140625" style="219" customWidth="1"/>
    <col min="7" max="7" width="10.140625" style="219" customWidth="1"/>
    <col min="8" max="8" width="10.28515625" style="219" customWidth="1"/>
    <col min="9" max="16384" width="9.140625" style="220"/>
  </cols>
  <sheetData>
    <row r="1" spans="2:8" ht="13.5" thickBot="1" x14ac:dyDescent="0.25">
      <c r="B1" s="536" t="s">
        <v>1367</v>
      </c>
      <c r="C1" s="536"/>
      <c r="D1" s="536"/>
      <c r="E1" s="536"/>
      <c r="F1" s="536"/>
      <c r="G1" s="536"/>
      <c r="H1" s="536"/>
    </row>
    <row r="2" spans="2:8" ht="67.5" customHeight="1" thickBot="1" x14ac:dyDescent="0.25">
      <c r="B2" s="794" t="s">
        <v>1267</v>
      </c>
      <c r="C2" s="795"/>
      <c r="D2" s="795"/>
      <c r="E2" s="795"/>
      <c r="F2" s="795"/>
      <c r="G2" s="795"/>
      <c r="H2" s="796"/>
    </row>
    <row r="3" spans="2:8" ht="15" customHeight="1" thickBot="1" x14ac:dyDescent="0.25">
      <c r="B3" s="221"/>
      <c r="C3" s="221"/>
      <c r="D3" s="221"/>
      <c r="E3" s="221"/>
      <c r="F3" s="221"/>
      <c r="G3" s="221"/>
      <c r="H3" s="221"/>
    </row>
    <row r="4" spans="2:8" s="222" customFormat="1" ht="27.75" customHeight="1" thickBot="1" x14ac:dyDescent="0.25">
      <c r="B4" s="797" t="s">
        <v>0</v>
      </c>
      <c r="C4" s="798"/>
      <c r="D4" s="798"/>
      <c r="E4" s="798"/>
      <c r="F4" s="798"/>
      <c r="G4" s="798"/>
      <c r="H4" s="799"/>
    </row>
    <row r="5" spans="2:8" ht="10.5" customHeight="1" x14ac:dyDescent="0.2">
      <c r="B5" s="221"/>
      <c r="C5" s="221"/>
      <c r="D5" s="221"/>
      <c r="E5" s="221"/>
      <c r="F5" s="221"/>
      <c r="G5" s="221"/>
      <c r="H5" s="221"/>
    </row>
    <row r="6" spans="2:8" ht="18.75" x14ac:dyDescent="0.2">
      <c r="B6" s="597" t="s">
        <v>1184</v>
      </c>
      <c r="C6" s="597"/>
      <c r="D6" s="597"/>
      <c r="E6" s="597"/>
      <c r="F6" s="597"/>
      <c r="G6" s="597"/>
      <c r="H6" s="597"/>
    </row>
    <row r="7" spans="2:8" ht="13.5" thickBot="1" x14ac:dyDescent="0.25">
      <c r="B7" s="221"/>
      <c r="C7" s="221"/>
      <c r="D7" s="221"/>
      <c r="E7" s="221"/>
      <c r="F7" s="221"/>
      <c r="G7" s="221"/>
      <c r="H7" s="221"/>
    </row>
    <row r="8" spans="2:8" ht="26.25" thickBot="1" x14ac:dyDescent="0.25">
      <c r="B8" s="223" t="s">
        <v>1</v>
      </c>
      <c r="C8" s="224" t="s">
        <v>2</v>
      </c>
      <c r="D8" s="242" t="s">
        <v>3</v>
      </c>
      <c r="E8" s="243" t="s">
        <v>121</v>
      </c>
      <c r="F8" s="243" t="s">
        <v>4</v>
      </c>
      <c r="G8" s="243" t="s">
        <v>5</v>
      </c>
      <c r="H8" s="244" t="s">
        <v>6</v>
      </c>
    </row>
    <row r="9" spans="2:8" ht="13.5" thickBot="1" x14ac:dyDescent="0.25">
      <c r="B9" s="786" t="s">
        <v>122</v>
      </c>
      <c r="C9" s="787"/>
      <c r="D9" s="787"/>
      <c r="E9" s="787"/>
      <c r="F9" s="787"/>
      <c r="G9" s="787"/>
      <c r="H9" s="788"/>
    </row>
    <row r="10" spans="2:8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2:8" x14ac:dyDescent="0.2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2:8" ht="51" customHeight="1" x14ac:dyDescent="0.2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2:8" x14ac:dyDescent="0.2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2:8" x14ac:dyDescent="0.2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2:8" x14ac:dyDescent="0.2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2:8" x14ac:dyDescent="0.2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ht="14.25" customHeight="1" x14ac:dyDescent="0.2"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ht="12" customHeight="1" thickBot="1" x14ac:dyDescent="0.25"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ht="12" customHeight="1" thickBot="1" x14ac:dyDescent="0.25">
      <c r="B19" s="786" t="s">
        <v>1185</v>
      </c>
      <c r="C19" s="787"/>
      <c r="D19" s="787"/>
      <c r="E19" s="787"/>
      <c r="F19" s="787"/>
      <c r="G19" s="787"/>
      <c r="H19" s="788"/>
    </row>
    <row r="20" spans="2:8" ht="12" customHeight="1" x14ac:dyDescent="0.2">
      <c r="B20" s="169" t="s">
        <v>35</v>
      </c>
      <c r="C20" s="170"/>
      <c r="D20" s="171" t="s">
        <v>1186</v>
      </c>
      <c r="E20" s="172" t="s">
        <v>8</v>
      </c>
      <c r="F20" s="173">
        <v>1</v>
      </c>
      <c r="G20" s="9">
        <v>137193</v>
      </c>
      <c r="H20" s="13">
        <f t="shared" ref="H20:H49" si="2">G20*F20</f>
        <v>137193</v>
      </c>
    </row>
    <row r="21" spans="2:8" ht="12" customHeight="1" x14ac:dyDescent="0.2">
      <c r="B21" s="169" t="s">
        <v>36</v>
      </c>
      <c r="C21" s="170"/>
      <c r="D21" s="171" t="s">
        <v>1187</v>
      </c>
      <c r="E21" s="172" t="s">
        <v>8</v>
      </c>
      <c r="F21" s="173">
        <v>1</v>
      </c>
      <c r="G21" s="9">
        <v>59019</v>
      </c>
      <c r="H21" s="13">
        <f t="shared" si="2"/>
        <v>59019</v>
      </c>
    </row>
    <row r="22" spans="2:8" ht="12" customHeight="1" x14ac:dyDescent="0.2">
      <c r="B22" s="169" t="s">
        <v>37</v>
      </c>
      <c r="C22" s="170"/>
      <c r="D22" s="171" t="s">
        <v>1188</v>
      </c>
      <c r="E22" s="172" t="s">
        <v>8</v>
      </c>
      <c r="F22" s="173">
        <v>1</v>
      </c>
      <c r="G22" s="9">
        <v>291729</v>
      </c>
      <c r="H22" s="13">
        <f t="shared" si="2"/>
        <v>291729</v>
      </c>
    </row>
    <row r="23" spans="2:8" ht="12" customHeight="1" x14ac:dyDescent="0.2">
      <c r="B23" s="169" t="s">
        <v>38</v>
      </c>
      <c r="C23" s="170"/>
      <c r="D23" s="171" t="s">
        <v>1189</v>
      </c>
      <c r="E23" s="172" t="s">
        <v>8</v>
      </c>
      <c r="F23" s="173">
        <v>1</v>
      </c>
      <c r="G23" s="9">
        <v>297683</v>
      </c>
      <c r="H23" s="13">
        <f t="shared" si="2"/>
        <v>297683</v>
      </c>
    </row>
    <row r="24" spans="2:8" ht="12" customHeight="1" x14ac:dyDescent="0.2">
      <c r="B24" s="169" t="s">
        <v>39</v>
      </c>
      <c r="C24" s="170"/>
      <c r="D24" s="171" t="s">
        <v>1190</v>
      </c>
      <c r="E24" s="172" t="s">
        <v>8</v>
      </c>
      <c r="F24" s="173">
        <v>6</v>
      </c>
      <c r="G24" s="9">
        <v>27542</v>
      </c>
      <c r="H24" s="13">
        <f t="shared" si="2"/>
        <v>165252</v>
      </c>
    </row>
    <row r="25" spans="2:8" ht="12" customHeight="1" x14ac:dyDescent="0.2">
      <c r="B25" s="169" t="s">
        <v>40</v>
      </c>
      <c r="C25" s="170"/>
      <c r="D25" s="171" t="s">
        <v>1191</v>
      </c>
      <c r="E25" s="172" t="s">
        <v>8</v>
      </c>
      <c r="F25" s="173">
        <v>2</v>
      </c>
      <c r="G25" s="9">
        <v>54774</v>
      </c>
      <c r="H25" s="13">
        <f t="shared" si="2"/>
        <v>109548</v>
      </c>
    </row>
    <row r="26" spans="2:8" ht="12" customHeight="1" x14ac:dyDescent="0.2">
      <c r="B26" s="169" t="s">
        <v>41</v>
      </c>
      <c r="C26" s="170"/>
      <c r="D26" s="171" t="s">
        <v>1192</v>
      </c>
      <c r="E26" s="172" t="s">
        <v>8</v>
      </c>
      <c r="F26" s="173">
        <v>2</v>
      </c>
      <c r="G26" s="9">
        <v>60727</v>
      </c>
      <c r="H26" s="13">
        <f t="shared" si="2"/>
        <v>121454</v>
      </c>
    </row>
    <row r="27" spans="2:8" ht="12" customHeight="1" x14ac:dyDescent="0.2">
      <c r="B27" s="169" t="s">
        <v>42</v>
      </c>
      <c r="C27" s="170"/>
      <c r="D27" s="171" t="s">
        <v>1193</v>
      </c>
      <c r="E27" s="172" t="s">
        <v>8</v>
      </c>
      <c r="F27" s="173">
        <v>15</v>
      </c>
      <c r="G27" s="9">
        <v>20000</v>
      </c>
      <c r="H27" s="13">
        <f t="shared" si="2"/>
        <v>300000</v>
      </c>
    </row>
    <row r="28" spans="2:8" ht="12" customHeight="1" x14ac:dyDescent="0.2">
      <c r="B28" s="169" t="s">
        <v>43</v>
      </c>
      <c r="C28" s="170"/>
      <c r="D28" s="171" t="s">
        <v>1194</v>
      </c>
      <c r="E28" s="172" t="s">
        <v>8</v>
      </c>
      <c r="F28" s="173">
        <v>15</v>
      </c>
      <c r="G28" s="9">
        <v>21868</v>
      </c>
      <c r="H28" s="13">
        <f t="shared" si="2"/>
        <v>328020</v>
      </c>
    </row>
    <row r="29" spans="2:8" ht="12" customHeight="1" x14ac:dyDescent="0.2">
      <c r="B29" s="169" t="s">
        <v>44</v>
      </c>
      <c r="C29" s="170"/>
      <c r="D29" s="171" t="s">
        <v>1195</v>
      </c>
      <c r="E29" s="172" t="s">
        <v>8</v>
      </c>
      <c r="F29" s="173">
        <v>2</v>
      </c>
      <c r="G29" s="9">
        <v>33340</v>
      </c>
      <c r="H29" s="13">
        <f t="shared" si="2"/>
        <v>66680</v>
      </c>
    </row>
    <row r="30" spans="2:8" ht="12" customHeight="1" x14ac:dyDescent="0.2">
      <c r="B30" s="169" t="s">
        <v>45</v>
      </c>
      <c r="C30" s="170"/>
      <c r="D30" s="171" t="s">
        <v>1196</v>
      </c>
      <c r="E30" s="172" t="s">
        <v>8</v>
      </c>
      <c r="F30" s="173">
        <v>2</v>
      </c>
      <c r="G30" s="9">
        <v>20242</v>
      </c>
      <c r="H30" s="13">
        <f t="shared" si="2"/>
        <v>40484</v>
      </c>
    </row>
    <row r="31" spans="2:8" ht="12" customHeight="1" x14ac:dyDescent="0.2">
      <c r="B31" s="169" t="s">
        <v>135</v>
      </c>
      <c r="C31" s="170"/>
      <c r="D31" s="171" t="s">
        <v>1197</v>
      </c>
      <c r="E31" s="172" t="s">
        <v>8</v>
      </c>
      <c r="F31" s="173">
        <v>2</v>
      </c>
      <c r="G31" s="9">
        <v>60000</v>
      </c>
      <c r="H31" s="13">
        <f t="shared" si="2"/>
        <v>120000</v>
      </c>
    </row>
    <row r="32" spans="2:8" ht="12" customHeight="1" x14ac:dyDescent="0.2">
      <c r="B32" s="169" t="s">
        <v>1260</v>
      </c>
      <c r="C32" s="170"/>
      <c r="D32" s="171" t="s">
        <v>1198</v>
      </c>
      <c r="E32" s="172" t="s">
        <v>8</v>
      </c>
      <c r="F32" s="173">
        <v>30</v>
      </c>
      <c r="G32" s="9">
        <v>1000</v>
      </c>
      <c r="H32" s="13">
        <f t="shared" si="2"/>
        <v>30000</v>
      </c>
    </row>
    <row r="33" spans="2:8" ht="12" customHeight="1" x14ac:dyDescent="0.2">
      <c r="B33" s="169" t="s">
        <v>1261</v>
      </c>
      <c r="C33" s="170"/>
      <c r="D33" s="171" t="s">
        <v>1199</v>
      </c>
      <c r="E33" s="172" t="s">
        <v>8</v>
      </c>
      <c r="F33" s="173">
        <v>30</v>
      </c>
      <c r="G33" s="9">
        <v>4000</v>
      </c>
      <c r="H33" s="13">
        <f t="shared" si="2"/>
        <v>120000</v>
      </c>
    </row>
    <row r="34" spans="2:8" ht="12" customHeight="1" x14ac:dyDescent="0.2">
      <c r="B34" s="169" t="s">
        <v>1259</v>
      </c>
      <c r="C34" s="170"/>
      <c r="D34" s="171" t="s">
        <v>1200</v>
      </c>
      <c r="E34" s="172" t="s">
        <v>8</v>
      </c>
      <c r="F34" s="173">
        <v>2</v>
      </c>
      <c r="G34" s="9">
        <v>22934</v>
      </c>
      <c r="H34" s="13">
        <f t="shared" si="2"/>
        <v>45868</v>
      </c>
    </row>
    <row r="35" spans="2:8" ht="12" customHeight="1" x14ac:dyDescent="0.2">
      <c r="B35" s="169" t="s">
        <v>1262</v>
      </c>
      <c r="C35" s="170"/>
      <c r="D35" s="171" t="s">
        <v>1201</v>
      </c>
      <c r="E35" s="172" t="s">
        <v>8</v>
      </c>
      <c r="F35" s="173">
        <v>2</v>
      </c>
      <c r="G35" s="9">
        <v>100000</v>
      </c>
      <c r="H35" s="13">
        <f t="shared" si="2"/>
        <v>200000</v>
      </c>
    </row>
    <row r="36" spans="2:8" ht="12" customHeight="1" x14ac:dyDescent="0.2">
      <c r="B36" s="169" t="s">
        <v>1263</v>
      </c>
      <c r="C36" s="170"/>
      <c r="D36" s="171" t="s">
        <v>1202</v>
      </c>
      <c r="E36" s="172" t="s">
        <v>8</v>
      </c>
      <c r="F36" s="173">
        <v>10</v>
      </c>
      <c r="G36" s="9">
        <v>32357</v>
      </c>
      <c r="H36" s="13">
        <f t="shared" si="2"/>
        <v>323570</v>
      </c>
    </row>
    <row r="37" spans="2:8" ht="12" customHeight="1" thickBot="1" x14ac:dyDescent="0.25">
      <c r="B37" s="283" t="s">
        <v>1264</v>
      </c>
      <c r="C37" s="284"/>
      <c r="D37" s="285" t="s">
        <v>1203</v>
      </c>
      <c r="E37" s="286" t="s">
        <v>8</v>
      </c>
      <c r="F37" s="287">
        <v>12</v>
      </c>
      <c r="G37" s="14">
        <v>40071</v>
      </c>
      <c r="H37" s="15">
        <f t="shared" si="2"/>
        <v>480852</v>
      </c>
    </row>
    <row r="38" spans="2:8" ht="13.5" customHeight="1" thickBot="1" x14ac:dyDescent="0.25">
      <c r="B38" s="786" t="s">
        <v>1204</v>
      </c>
      <c r="C38" s="787"/>
      <c r="D38" s="787"/>
      <c r="E38" s="787"/>
      <c r="F38" s="787"/>
      <c r="G38" s="787">
        <v>0</v>
      </c>
      <c r="H38" s="788">
        <v>0</v>
      </c>
    </row>
    <row r="39" spans="2:8" ht="12" customHeight="1" x14ac:dyDescent="0.2">
      <c r="B39" s="169" t="s">
        <v>53</v>
      </c>
      <c r="C39" s="170"/>
      <c r="D39" s="171" t="s">
        <v>1205</v>
      </c>
      <c r="E39" s="172" t="s">
        <v>8</v>
      </c>
      <c r="F39" s="173">
        <v>2</v>
      </c>
      <c r="G39" s="9">
        <v>59537</v>
      </c>
      <c r="H39" s="13">
        <f t="shared" si="2"/>
        <v>119074</v>
      </c>
    </row>
    <row r="40" spans="2:8" ht="12" customHeight="1" x14ac:dyDescent="0.2">
      <c r="B40" s="169" t="s">
        <v>54</v>
      </c>
      <c r="C40" s="170"/>
      <c r="D40" s="171" t="s">
        <v>1206</v>
      </c>
      <c r="E40" s="172" t="s">
        <v>8</v>
      </c>
      <c r="F40" s="173">
        <v>2</v>
      </c>
      <c r="G40" s="9">
        <v>101471</v>
      </c>
      <c r="H40" s="13">
        <f t="shared" si="2"/>
        <v>202942</v>
      </c>
    </row>
    <row r="41" spans="2:8" ht="12" customHeight="1" x14ac:dyDescent="0.2">
      <c r="B41" s="169" t="s">
        <v>55</v>
      </c>
      <c r="C41" s="170"/>
      <c r="D41" s="171" t="s">
        <v>1207</v>
      </c>
      <c r="E41" s="172" t="s">
        <v>8</v>
      </c>
      <c r="F41" s="173">
        <v>15</v>
      </c>
      <c r="G41" s="9">
        <v>5500</v>
      </c>
      <c r="H41" s="13">
        <f t="shared" si="2"/>
        <v>82500</v>
      </c>
    </row>
    <row r="42" spans="2:8" ht="12" customHeight="1" x14ac:dyDescent="0.2">
      <c r="B42" s="169" t="s">
        <v>56</v>
      </c>
      <c r="C42" s="170"/>
      <c r="D42" s="171" t="s">
        <v>1208</v>
      </c>
      <c r="E42" s="172" t="s">
        <v>8</v>
      </c>
      <c r="F42" s="173">
        <v>15</v>
      </c>
      <c r="G42" s="9">
        <v>3500</v>
      </c>
      <c r="H42" s="13">
        <f t="shared" si="2"/>
        <v>52500</v>
      </c>
    </row>
    <row r="43" spans="2:8" ht="12" customHeight="1" x14ac:dyDescent="0.2">
      <c r="B43" s="169" t="s">
        <v>57</v>
      </c>
      <c r="C43" s="170"/>
      <c r="D43" s="171" t="s">
        <v>1209</v>
      </c>
      <c r="E43" s="172" t="s">
        <v>8</v>
      </c>
      <c r="F43" s="173">
        <v>15</v>
      </c>
      <c r="G43" s="9">
        <v>3500</v>
      </c>
      <c r="H43" s="13">
        <f t="shared" si="2"/>
        <v>52500</v>
      </c>
    </row>
    <row r="44" spans="2:8" ht="12" customHeight="1" x14ac:dyDescent="0.2">
      <c r="B44" s="169" t="s">
        <v>58</v>
      </c>
      <c r="C44" s="170"/>
      <c r="D44" s="171" t="s">
        <v>1210</v>
      </c>
      <c r="E44" s="172" t="s">
        <v>8</v>
      </c>
      <c r="F44" s="173">
        <v>2</v>
      </c>
      <c r="G44" s="9">
        <v>13000</v>
      </c>
      <c r="H44" s="13">
        <f t="shared" si="2"/>
        <v>26000</v>
      </c>
    </row>
    <row r="45" spans="2:8" ht="12" customHeight="1" x14ac:dyDescent="0.2">
      <c r="B45" s="169" t="s">
        <v>59</v>
      </c>
      <c r="C45" s="170"/>
      <c r="D45" s="171" t="s">
        <v>1211</v>
      </c>
      <c r="E45" s="172" t="s">
        <v>8</v>
      </c>
      <c r="F45" s="173">
        <v>2</v>
      </c>
      <c r="G45" s="9">
        <v>15000</v>
      </c>
      <c r="H45" s="13">
        <f t="shared" si="2"/>
        <v>30000</v>
      </c>
    </row>
    <row r="46" spans="2:8" ht="12" customHeight="1" x14ac:dyDescent="0.2">
      <c r="B46" s="169" t="s">
        <v>60</v>
      </c>
      <c r="C46" s="170"/>
      <c r="D46" s="171" t="s">
        <v>1212</v>
      </c>
      <c r="E46" s="172" t="s">
        <v>8</v>
      </c>
      <c r="F46" s="173">
        <v>6</v>
      </c>
      <c r="G46" s="9">
        <v>1200</v>
      </c>
      <c r="H46" s="13">
        <f t="shared" si="2"/>
        <v>7200</v>
      </c>
    </row>
    <row r="47" spans="2:8" ht="12" customHeight="1" x14ac:dyDescent="0.2">
      <c r="B47" s="169" t="s">
        <v>61</v>
      </c>
      <c r="C47" s="170"/>
      <c r="D47" s="171" t="s">
        <v>1213</v>
      </c>
      <c r="E47" s="172" t="s">
        <v>8</v>
      </c>
      <c r="F47" s="173">
        <v>2</v>
      </c>
      <c r="G47" s="9">
        <v>46500</v>
      </c>
      <c r="H47" s="13">
        <f t="shared" si="2"/>
        <v>93000</v>
      </c>
    </row>
    <row r="48" spans="2:8" ht="12" customHeight="1" x14ac:dyDescent="0.2">
      <c r="B48" s="169" t="s">
        <v>62</v>
      </c>
      <c r="C48" s="170"/>
      <c r="D48" s="171" t="s">
        <v>1214</v>
      </c>
      <c r="E48" s="172" t="s">
        <v>8</v>
      </c>
      <c r="F48" s="173">
        <v>4</v>
      </c>
      <c r="G48" s="9">
        <v>60000</v>
      </c>
      <c r="H48" s="13">
        <f t="shared" si="2"/>
        <v>240000</v>
      </c>
    </row>
    <row r="49" spans="2:8" ht="12" customHeight="1" thickBot="1" x14ac:dyDescent="0.25">
      <c r="B49" s="283" t="s">
        <v>63</v>
      </c>
      <c r="C49" s="284"/>
      <c r="D49" s="285" t="s">
        <v>1215</v>
      </c>
      <c r="E49" s="286" t="s">
        <v>8</v>
      </c>
      <c r="F49" s="287">
        <v>6</v>
      </c>
      <c r="G49" s="14">
        <v>7000</v>
      </c>
      <c r="H49" s="15">
        <f t="shared" si="2"/>
        <v>42000</v>
      </c>
    </row>
    <row r="50" spans="2:8" ht="13.5" customHeight="1" thickBot="1" x14ac:dyDescent="0.25">
      <c r="B50" s="786" t="s">
        <v>1216</v>
      </c>
      <c r="C50" s="787"/>
      <c r="D50" s="787"/>
      <c r="E50" s="787"/>
      <c r="F50" s="787"/>
      <c r="G50" s="787">
        <v>0</v>
      </c>
      <c r="H50" s="788">
        <v>0</v>
      </c>
    </row>
    <row r="51" spans="2:8" ht="27.75" customHeight="1" x14ac:dyDescent="0.2">
      <c r="B51" s="169" t="s">
        <v>64</v>
      </c>
      <c r="C51" s="170"/>
      <c r="D51" s="171" t="s">
        <v>1217</v>
      </c>
      <c r="E51" s="172" t="s">
        <v>8</v>
      </c>
      <c r="F51" s="173">
        <v>2</v>
      </c>
      <c r="G51" s="9">
        <v>55000</v>
      </c>
      <c r="H51" s="13">
        <f>G51*F51</f>
        <v>110000</v>
      </c>
    </row>
    <row r="52" spans="2:8" x14ac:dyDescent="0.2">
      <c r="B52" s="169" t="s">
        <v>65</v>
      </c>
      <c r="C52" s="170"/>
      <c r="D52" s="171" t="s">
        <v>1218</v>
      </c>
      <c r="E52" s="172" t="s">
        <v>8</v>
      </c>
      <c r="F52" s="173">
        <v>4</v>
      </c>
      <c r="G52" s="9">
        <v>30000</v>
      </c>
      <c r="H52" s="13">
        <f t="shared" ref="H52:H61" si="3">G52*F52</f>
        <v>120000</v>
      </c>
    </row>
    <row r="53" spans="2:8" x14ac:dyDescent="0.2">
      <c r="B53" s="169" t="s">
        <v>66</v>
      </c>
      <c r="C53" s="170"/>
      <c r="D53" s="171" t="s">
        <v>1219</v>
      </c>
      <c r="E53" s="172" t="s">
        <v>8</v>
      </c>
      <c r="F53" s="173">
        <v>4</v>
      </c>
      <c r="G53" s="9">
        <v>12000</v>
      </c>
      <c r="H53" s="13">
        <f t="shared" si="3"/>
        <v>48000</v>
      </c>
    </row>
    <row r="54" spans="2:8" x14ac:dyDescent="0.2">
      <c r="B54" s="169" t="s">
        <v>67</v>
      </c>
      <c r="C54" s="170"/>
      <c r="D54" s="171" t="s">
        <v>1220</v>
      </c>
      <c r="E54" s="172" t="s">
        <v>8</v>
      </c>
      <c r="F54" s="173">
        <v>2</v>
      </c>
      <c r="G54" s="9">
        <v>3500</v>
      </c>
      <c r="H54" s="13">
        <f t="shared" si="3"/>
        <v>7000</v>
      </c>
    </row>
    <row r="55" spans="2:8" x14ac:dyDescent="0.2">
      <c r="B55" s="169" t="s">
        <v>68</v>
      </c>
      <c r="C55" s="170"/>
      <c r="D55" s="171" t="s">
        <v>1221</v>
      </c>
      <c r="E55" s="172" t="s">
        <v>8</v>
      </c>
      <c r="F55" s="173">
        <v>15</v>
      </c>
      <c r="G55" s="9">
        <v>1000</v>
      </c>
      <c r="H55" s="13">
        <f t="shared" si="3"/>
        <v>15000</v>
      </c>
    </row>
    <row r="56" spans="2:8" x14ac:dyDescent="0.2">
      <c r="B56" s="169" t="s">
        <v>71</v>
      </c>
      <c r="C56" s="170"/>
      <c r="D56" s="171" t="s">
        <v>1222</v>
      </c>
      <c r="E56" s="172" t="s">
        <v>8</v>
      </c>
      <c r="F56" s="173">
        <v>10</v>
      </c>
      <c r="G56" s="9">
        <v>4500</v>
      </c>
      <c r="H56" s="13">
        <f t="shared" si="3"/>
        <v>45000</v>
      </c>
    </row>
    <row r="57" spans="2:8" x14ac:dyDescent="0.2">
      <c r="B57" s="169" t="s">
        <v>72</v>
      </c>
      <c r="C57" s="170"/>
      <c r="D57" s="171" t="s">
        <v>1223</v>
      </c>
      <c r="E57" s="172" t="s">
        <v>8</v>
      </c>
      <c r="F57" s="173">
        <v>1</v>
      </c>
      <c r="G57" s="9">
        <v>10000</v>
      </c>
      <c r="H57" s="13">
        <f t="shared" si="3"/>
        <v>10000</v>
      </c>
    </row>
    <row r="58" spans="2:8" x14ac:dyDescent="0.2">
      <c r="B58" s="169" t="s">
        <v>126</v>
      </c>
      <c r="C58" s="170"/>
      <c r="D58" s="171" t="s">
        <v>1224</v>
      </c>
      <c r="E58" s="172" t="s">
        <v>8</v>
      </c>
      <c r="F58" s="173">
        <v>3</v>
      </c>
      <c r="G58" s="9">
        <v>3000</v>
      </c>
      <c r="H58" s="13">
        <f t="shared" si="3"/>
        <v>9000</v>
      </c>
    </row>
    <row r="59" spans="2:8" x14ac:dyDescent="0.2">
      <c r="B59" s="169" t="s">
        <v>73</v>
      </c>
      <c r="C59" s="170"/>
      <c r="D59" s="171" t="s">
        <v>1225</v>
      </c>
      <c r="E59" s="172" t="s">
        <v>8</v>
      </c>
      <c r="F59" s="173">
        <v>1</v>
      </c>
      <c r="G59" s="9">
        <v>150000</v>
      </c>
      <c r="H59" s="13">
        <f t="shared" si="3"/>
        <v>150000</v>
      </c>
    </row>
    <row r="60" spans="2:8" x14ac:dyDescent="0.2">
      <c r="B60" s="169" t="s">
        <v>127</v>
      </c>
      <c r="C60" s="170"/>
      <c r="D60" s="171" t="s">
        <v>1226</v>
      </c>
      <c r="E60" s="172" t="s">
        <v>8</v>
      </c>
      <c r="F60" s="173">
        <v>1</v>
      </c>
      <c r="G60" s="9">
        <v>1340</v>
      </c>
      <c r="H60" s="13">
        <f t="shared" si="3"/>
        <v>1340</v>
      </c>
    </row>
    <row r="61" spans="2:8" ht="13.5" thickBot="1" x14ac:dyDescent="0.25">
      <c r="B61" s="169" t="s">
        <v>128</v>
      </c>
      <c r="C61" s="170"/>
      <c r="D61" s="171" t="s">
        <v>1227</v>
      </c>
      <c r="E61" s="172" t="s">
        <v>8</v>
      </c>
      <c r="F61" s="173">
        <v>1</v>
      </c>
      <c r="G61" s="9">
        <v>3100</v>
      </c>
      <c r="H61" s="13">
        <f t="shared" si="3"/>
        <v>3100</v>
      </c>
    </row>
    <row r="62" spans="2:8" ht="13.5" thickBot="1" x14ac:dyDescent="0.25">
      <c r="B62" s="786" t="s">
        <v>887</v>
      </c>
      <c r="C62" s="787"/>
      <c r="D62" s="787"/>
      <c r="E62" s="787"/>
      <c r="F62" s="787"/>
      <c r="G62" s="787"/>
      <c r="H62" s="788"/>
    </row>
    <row r="63" spans="2:8" x14ac:dyDescent="0.2">
      <c r="B63" s="169" t="s">
        <v>69</v>
      </c>
      <c r="C63" s="170"/>
      <c r="D63" s="171" t="s">
        <v>1228</v>
      </c>
      <c r="E63" s="172" t="s">
        <v>8</v>
      </c>
      <c r="F63" s="173">
        <v>1</v>
      </c>
      <c r="G63" s="9">
        <v>49200</v>
      </c>
      <c r="H63" s="13">
        <f t="shared" ref="H63:H67" si="4">G63*F63</f>
        <v>49200</v>
      </c>
    </row>
    <row r="64" spans="2:8" x14ac:dyDescent="0.2">
      <c r="B64" s="169" t="s">
        <v>117</v>
      </c>
      <c r="C64" s="170" t="s">
        <v>24</v>
      </c>
      <c r="D64" s="171" t="s">
        <v>25</v>
      </c>
      <c r="E64" s="172" t="s">
        <v>8</v>
      </c>
      <c r="F64" s="173">
        <v>2</v>
      </c>
      <c r="G64" s="9">
        <v>25000</v>
      </c>
      <c r="H64" s="13">
        <f t="shared" si="4"/>
        <v>50000</v>
      </c>
    </row>
    <row r="65" spans="1:8" x14ac:dyDescent="0.2">
      <c r="B65" s="169" t="s">
        <v>118</v>
      </c>
      <c r="C65" s="170"/>
      <c r="D65" s="171" t="s">
        <v>28</v>
      </c>
      <c r="E65" s="172" t="s">
        <v>8</v>
      </c>
      <c r="F65" s="173">
        <v>2</v>
      </c>
      <c r="G65" s="11">
        <v>38000</v>
      </c>
      <c r="H65" s="13">
        <f t="shared" si="4"/>
        <v>76000</v>
      </c>
    </row>
    <row r="66" spans="1:8" x14ac:dyDescent="0.2">
      <c r="B66" s="169" t="s">
        <v>119</v>
      </c>
      <c r="C66" s="170"/>
      <c r="D66" s="171" t="s">
        <v>1229</v>
      </c>
      <c r="E66" s="172" t="s">
        <v>8</v>
      </c>
      <c r="F66" s="173">
        <v>5</v>
      </c>
      <c r="G66" s="9">
        <v>5950</v>
      </c>
      <c r="H66" s="13">
        <f t="shared" si="4"/>
        <v>29750</v>
      </c>
    </row>
    <row r="67" spans="1:8" ht="13.5" thickBot="1" x14ac:dyDescent="0.25">
      <c r="B67" s="169" t="s">
        <v>120</v>
      </c>
      <c r="C67" s="170" t="s">
        <v>30</v>
      </c>
      <c r="D67" s="171" t="s">
        <v>631</v>
      </c>
      <c r="E67" s="172" t="s">
        <v>8</v>
      </c>
      <c r="F67" s="173">
        <v>1</v>
      </c>
      <c r="G67" s="9">
        <v>97500</v>
      </c>
      <c r="H67" s="13">
        <f t="shared" si="4"/>
        <v>97500</v>
      </c>
    </row>
    <row r="68" spans="1:8" ht="15.75" customHeight="1" thickBot="1" x14ac:dyDescent="0.25">
      <c r="B68" s="789" t="s">
        <v>480</v>
      </c>
      <c r="C68" s="790"/>
      <c r="D68" s="790"/>
      <c r="E68" s="790"/>
      <c r="F68" s="791"/>
      <c r="G68" s="792">
        <f>SUM(H10:H67)</f>
        <v>7156333.5199999996</v>
      </c>
      <c r="H68" s="793"/>
    </row>
    <row r="69" spans="1:8" x14ac:dyDescent="0.2">
      <c r="B69" s="536" t="s">
        <v>1367</v>
      </c>
      <c r="C69" s="536"/>
      <c r="D69" s="536"/>
      <c r="E69" s="536"/>
      <c r="F69" s="536"/>
      <c r="G69" s="536"/>
      <c r="H69" s="536"/>
    </row>
    <row r="75" spans="1:8" ht="15.75" x14ac:dyDescent="0.25">
      <c r="A75" s="773"/>
      <c r="B75" s="774"/>
      <c r="C75" s="774"/>
      <c r="D75" s="774"/>
      <c r="E75" s="774"/>
      <c r="F75" s="774"/>
      <c r="G75" s="774"/>
      <c r="H75" s="774"/>
    </row>
  </sheetData>
  <mergeCells count="13">
    <mergeCell ref="B1:H1"/>
    <mergeCell ref="A75:H75"/>
    <mergeCell ref="B50:H50"/>
    <mergeCell ref="B62:H62"/>
    <mergeCell ref="B68:F68"/>
    <mergeCell ref="G68:H68"/>
    <mergeCell ref="B69:H69"/>
    <mergeCell ref="B38:H38"/>
    <mergeCell ref="B2:H2"/>
    <mergeCell ref="B4:H4"/>
    <mergeCell ref="B6:H6"/>
    <mergeCell ref="B9:H9"/>
    <mergeCell ref="B19:H19"/>
  </mergeCells>
  <pageMargins left="1.3779527559055118" right="0" top="0.78740157480314965" bottom="0.78740157480314965" header="0.51181102362204722" footer="0.51181102362204722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5"/>
  <sheetViews>
    <sheetView view="pageBreakPreview" topLeftCell="A160" zoomScale="112" zoomScaleSheetLayoutView="100" workbookViewId="0">
      <selection activeCell="D187" sqref="D187"/>
    </sheetView>
  </sheetViews>
  <sheetFormatPr defaultColWidth="9.140625" defaultRowHeight="12.75" x14ac:dyDescent="0.25"/>
  <cols>
    <col min="1" max="1" width="1.7109375" style="413" customWidth="1"/>
    <col min="2" max="2" width="4.7109375" style="527" customWidth="1"/>
    <col min="3" max="3" width="10.42578125" style="528" customWidth="1"/>
    <col min="4" max="4" width="45.140625" style="529" customWidth="1"/>
    <col min="5" max="6" width="5" style="530" customWidth="1"/>
    <col min="7" max="7" width="9.7109375" style="2" customWidth="1"/>
    <col min="8" max="8" width="10.85546875" style="44" customWidth="1"/>
    <col min="9" max="224" width="9.140625" style="414"/>
    <col min="225" max="225" width="5.42578125" style="414" customWidth="1"/>
    <col min="226" max="226" width="54.140625" style="414" customWidth="1"/>
    <col min="227" max="227" width="4.7109375" style="414" customWidth="1"/>
    <col min="228" max="228" width="9.140625" style="414" customWidth="1"/>
    <col min="229" max="229" width="5" style="414" customWidth="1"/>
    <col min="230" max="230" width="9.28515625" style="414" customWidth="1"/>
    <col min="231" max="480" width="9.140625" style="414"/>
    <col min="481" max="481" width="5.42578125" style="414" customWidth="1"/>
    <col min="482" max="482" width="54.140625" style="414" customWidth="1"/>
    <col min="483" max="483" width="4.7109375" style="414" customWidth="1"/>
    <col min="484" max="484" width="9.140625" style="414" customWidth="1"/>
    <col min="485" max="485" width="5" style="414" customWidth="1"/>
    <col min="486" max="486" width="9.28515625" style="414" customWidth="1"/>
    <col min="487" max="736" width="9.140625" style="414"/>
    <col min="737" max="737" width="5.42578125" style="414" customWidth="1"/>
    <col min="738" max="738" width="54.140625" style="414" customWidth="1"/>
    <col min="739" max="739" width="4.7109375" style="414" customWidth="1"/>
    <col min="740" max="740" width="9.140625" style="414" customWidth="1"/>
    <col min="741" max="741" width="5" style="414" customWidth="1"/>
    <col min="742" max="742" width="9.28515625" style="414" customWidth="1"/>
    <col min="743" max="992" width="9.140625" style="414"/>
    <col min="993" max="993" width="5.42578125" style="414" customWidth="1"/>
    <col min="994" max="994" width="54.140625" style="414" customWidth="1"/>
    <col min="995" max="995" width="4.7109375" style="414" customWidth="1"/>
    <col min="996" max="996" width="9.140625" style="414" customWidth="1"/>
    <col min="997" max="997" width="5" style="414" customWidth="1"/>
    <col min="998" max="998" width="9.28515625" style="414" customWidth="1"/>
    <col min="999" max="1248" width="9.140625" style="414"/>
    <col min="1249" max="1249" width="5.42578125" style="414" customWidth="1"/>
    <col min="1250" max="1250" width="54.140625" style="414" customWidth="1"/>
    <col min="1251" max="1251" width="4.7109375" style="414" customWidth="1"/>
    <col min="1252" max="1252" width="9.140625" style="414" customWidth="1"/>
    <col min="1253" max="1253" width="5" style="414" customWidth="1"/>
    <col min="1254" max="1254" width="9.28515625" style="414" customWidth="1"/>
    <col min="1255" max="1504" width="9.140625" style="414"/>
    <col min="1505" max="1505" width="5.42578125" style="414" customWidth="1"/>
    <col min="1506" max="1506" width="54.140625" style="414" customWidth="1"/>
    <col min="1507" max="1507" width="4.7109375" style="414" customWidth="1"/>
    <col min="1508" max="1508" width="9.140625" style="414" customWidth="1"/>
    <col min="1509" max="1509" width="5" style="414" customWidth="1"/>
    <col min="1510" max="1510" width="9.28515625" style="414" customWidth="1"/>
    <col min="1511" max="1760" width="9.140625" style="414"/>
    <col min="1761" max="1761" width="5.42578125" style="414" customWidth="1"/>
    <col min="1762" max="1762" width="54.140625" style="414" customWidth="1"/>
    <col min="1763" max="1763" width="4.7109375" style="414" customWidth="1"/>
    <col min="1764" max="1764" width="9.140625" style="414" customWidth="1"/>
    <col min="1765" max="1765" width="5" style="414" customWidth="1"/>
    <col min="1766" max="1766" width="9.28515625" style="414" customWidth="1"/>
    <col min="1767" max="2016" width="9.140625" style="414"/>
    <col min="2017" max="2017" width="5.42578125" style="414" customWidth="1"/>
    <col min="2018" max="2018" width="54.140625" style="414" customWidth="1"/>
    <col min="2019" max="2019" width="4.7109375" style="414" customWidth="1"/>
    <col min="2020" max="2020" width="9.140625" style="414" customWidth="1"/>
    <col min="2021" max="2021" width="5" style="414" customWidth="1"/>
    <col min="2022" max="2022" width="9.28515625" style="414" customWidth="1"/>
    <col min="2023" max="2272" width="9.140625" style="414"/>
    <col min="2273" max="2273" width="5.42578125" style="414" customWidth="1"/>
    <col min="2274" max="2274" width="54.140625" style="414" customWidth="1"/>
    <col min="2275" max="2275" width="4.7109375" style="414" customWidth="1"/>
    <col min="2276" max="2276" width="9.140625" style="414" customWidth="1"/>
    <col min="2277" max="2277" width="5" style="414" customWidth="1"/>
    <col min="2278" max="2278" width="9.28515625" style="414" customWidth="1"/>
    <col min="2279" max="2528" width="9.140625" style="414"/>
    <col min="2529" max="2529" width="5.42578125" style="414" customWidth="1"/>
    <col min="2530" max="2530" width="54.140625" style="414" customWidth="1"/>
    <col min="2531" max="2531" width="4.7109375" style="414" customWidth="1"/>
    <col min="2532" max="2532" width="9.140625" style="414" customWidth="1"/>
    <col min="2533" max="2533" width="5" style="414" customWidth="1"/>
    <col min="2534" max="2534" width="9.28515625" style="414" customWidth="1"/>
    <col min="2535" max="2784" width="9.140625" style="414"/>
    <col min="2785" max="2785" width="5.42578125" style="414" customWidth="1"/>
    <col min="2786" max="2786" width="54.140625" style="414" customWidth="1"/>
    <col min="2787" max="2787" width="4.7109375" style="414" customWidth="1"/>
    <col min="2788" max="2788" width="9.140625" style="414" customWidth="1"/>
    <col min="2789" max="2789" width="5" style="414" customWidth="1"/>
    <col min="2790" max="2790" width="9.28515625" style="414" customWidth="1"/>
    <col min="2791" max="3040" width="9.140625" style="414"/>
    <col min="3041" max="3041" width="5.42578125" style="414" customWidth="1"/>
    <col min="3042" max="3042" width="54.140625" style="414" customWidth="1"/>
    <col min="3043" max="3043" width="4.7109375" style="414" customWidth="1"/>
    <col min="3044" max="3044" width="9.140625" style="414" customWidth="1"/>
    <col min="3045" max="3045" width="5" style="414" customWidth="1"/>
    <col min="3046" max="3046" width="9.28515625" style="414" customWidth="1"/>
    <col min="3047" max="3296" width="9.140625" style="414"/>
    <col min="3297" max="3297" width="5.42578125" style="414" customWidth="1"/>
    <col min="3298" max="3298" width="54.140625" style="414" customWidth="1"/>
    <col min="3299" max="3299" width="4.7109375" style="414" customWidth="1"/>
    <col min="3300" max="3300" width="9.140625" style="414" customWidth="1"/>
    <col min="3301" max="3301" width="5" style="414" customWidth="1"/>
    <col min="3302" max="3302" width="9.28515625" style="414" customWidth="1"/>
    <col min="3303" max="3552" width="9.140625" style="414"/>
    <col min="3553" max="3553" width="5.42578125" style="414" customWidth="1"/>
    <col min="3554" max="3554" width="54.140625" style="414" customWidth="1"/>
    <col min="3555" max="3555" width="4.7109375" style="414" customWidth="1"/>
    <col min="3556" max="3556" width="9.140625" style="414" customWidth="1"/>
    <col min="3557" max="3557" width="5" style="414" customWidth="1"/>
    <col min="3558" max="3558" width="9.28515625" style="414" customWidth="1"/>
    <col min="3559" max="3808" width="9.140625" style="414"/>
    <col min="3809" max="3809" width="5.42578125" style="414" customWidth="1"/>
    <col min="3810" max="3810" width="54.140625" style="414" customWidth="1"/>
    <col min="3811" max="3811" width="4.7109375" style="414" customWidth="1"/>
    <col min="3812" max="3812" width="9.140625" style="414" customWidth="1"/>
    <col min="3813" max="3813" width="5" style="414" customWidth="1"/>
    <col min="3814" max="3814" width="9.28515625" style="414" customWidth="1"/>
    <col min="3815" max="4064" width="9.140625" style="414"/>
    <col min="4065" max="4065" width="5.42578125" style="414" customWidth="1"/>
    <col min="4066" max="4066" width="54.140625" style="414" customWidth="1"/>
    <col min="4067" max="4067" width="4.7109375" style="414" customWidth="1"/>
    <col min="4068" max="4068" width="9.140625" style="414" customWidth="1"/>
    <col min="4069" max="4069" width="5" style="414" customWidth="1"/>
    <col min="4070" max="4070" width="9.28515625" style="414" customWidth="1"/>
    <col min="4071" max="4320" width="9.140625" style="414"/>
    <col min="4321" max="4321" width="5.42578125" style="414" customWidth="1"/>
    <col min="4322" max="4322" width="54.140625" style="414" customWidth="1"/>
    <col min="4323" max="4323" width="4.7109375" style="414" customWidth="1"/>
    <col min="4324" max="4324" width="9.140625" style="414" customWidth="1"/>
    <col min="4325" max="4325" width="5" style="414" customWidth="1"/>
    <col min="4326" max="4326" width="9.28515625" style="414" customWidth="1"/>
    <col min="4327" max="4576" width="9.140625" style="414"/>
    <col min="4577" max="4577" width="5.42578125" style="414" customWidth="1"/>
    <col min="4578" max="4578" width="54.140625" style="414" customWidth="1"/>
    <col min="4579" max="4579" width="4.7109375" style="414" customWidth="1"/>
    <col min="4580" max="4580" width="9.140625" style="414" customWidth="1"/>
    <col min="4581" max="4581" width="5" style="414" customWidth="1"/>
    <col min="4582" max="4582" width="9.28515625" style="414" customWidth="1"/>
    <col min="4583" max="4832" width="9.140625" style="414"/>
    <col min="4833" max="4833" width="5.42578125" style="414" customWidth="1"/>
    <col min="4834" max="4834" width="54.140625" style="414" customWidth="1"/>
    <col min="4835" max="4835" width="4.7109375" style="414" customWidth="1"/>
    <col min="4836" max="4836" width="9.140625" style="414" customWidth="1"/>
    <col min="4837" max="4837" width="5" style="414" customWidth="1"/>
    <col min="4838" max="4838" width="9.28515625" style="414" customWidth="1"/>
    <col min="4839" max="5088" width="9.140625" style="414"/>
    <col min="5089" max="5089" width="5.42578125" style="414" customWidth="1"/>
    <col min="5090" max="5090" width="54.140625" style="414" customWidth="1"/>
    <col min="5091" max="5091" width="4.7109375" style="414" customWidth="1"/>
    <col min="5092" max="5092" width="9.140625" style="414" customWidth="1"/>
    <col min="5093" max="5093" width="5" style="414" customWidth="1"/>
    <col min="5094" max="5094" width="9.28515625" style="414" customWidth="1"/>
    <col min="5095" max="5344" width="9.140625" style="414"/>
    <col min="5345" max="5345" width="5.42578125" style="414" customWidth="1"/>
    <col min="5346" max="5346" width="54.140625" style="414" customWidth="1"/>
    <col min="5347" max="5347" width="4.7109375" style="414" customWidth="1"/>
    <col min="5348" max="5348" width="9.140625" style="414" customWidth="1"/>
    <col min="5349" max="5349" width="5" style="414" customWidth="1"/>
    <col min="5350" max="5350" width="9.28515625" style="414" customWidth="1"/>
    <col min="5351" max="5600" width="9.140625" style="414"/>
    <col min="5601" max="5601" width="5.42578125" style="414" customWidth="1"/>
    <col min="5602" max="5602" width="54.140625" style="414" customWidth="1"/>
    <col min="5603" max="5603" width="4.7109375" style="414" customWidth="1"/>
    <col min="5604" max="5604" width="9.140625" style="414" customWidth="1"/>
    <col min="5605" max="5605" width="5" style="414" customWidth="1"/>
    <col min="5606" max="5606" width="9.28515625" style="414" customWidth="1"/>
    <col min="5607" max="5856" width="9.140625" style="414"/>
    <col min="5857" max="5857" width="5.42578125" style="414" customWidth="1"/>
    <col min="5858" max="5858" width="54.140625" style="414" customWidth="1"/>
    <col min="5859" max="5859" width="4.7109375" style="414" customWidth="1"/>
    <col min="5860" max="5860" width="9.140625" style="414" customWidth="1"/>
    <col min="5861" max="5861" width="5" style="414" customWidth="1"/>
    <col min="5862" max="5862" width="9.28515625" style="414" customWidth="1"/>
    <col min="5863" max="6112" width="9.140625" style="414"/>
    <col min="6113" max="6113" width="5.42578125" style="414" customWidth="1"/>
    <col min="6114" max="6114" width="54.140625" style="414" customWidth="1"/>
    <col min="6115" max="6115" width="4.7109375" style="414" customWidth="1"/>
    <col min="6116" max="6116" width="9.140625" style="414" customWidth="1"/>
    <col min="6117" max="6117" width="5" style="414" customWidth="1"/>
    <col min="6118" max="6118" width="9.28515625" style="414" customWidth="1"/>
    <col min="6119" max="6368" width="9.140625" style="414"/>
    <col min="6369" max="6369" width="5.42578125" style="414" customWidth="1"/>
    <col min="6370" max="6370" width="54.140625" style="414" customWidth="1"/>
    <col min="6371" max="6371" width="4.7109375" style="414" customWidth="1"/>
    <col min="6372" max="6372" width="9.140625" style="414" customWidth="1"/>
    <col min="6373" max="6373" width="5" style="414" customWidth="1"/>
    <col min="6374" max="6374" width="9.28515625" style="414" customWidth="1"/>
    <col min="6375" max="6624" width="9.140625" style="414"/>
    <col min="6625" max="6625" width="5.42578125" style="414" customWidth="1"/>
    <col min="6626" max="6626" width="54.140625" style="414" customWidth="1"/>
    <col min="6627" max="6627" width="4.7109375" style="414" customWidth="1"/>
    <col min="6628" max="6628" width="9.140625" style="414" customWidth="1"/>
    <col min="6629" max="6629" width="5" style="414" customWidth="1"/>
    <col min="6630" max="6630" width="9.28515625" style="414" customWidth="1"/>
    <col min="6631" max="6880" width="9.140625" style="414"/>
    <col min="6881" max="6881" width="5.42578125" style="414" customWidth="1"/>
    <col min="6882" max="6882" width="54.140625" style="414" customWidth="1"/>
    <col min="6883" max="6883" width="4.7109375" style="414" customWidth="1"/>
    <col min="6884" max="6884" width="9.140625" style="414" customWidth="1"/>
    <col min="6885" max="6885" width="5" style="414" customWidth="1"/>
    <col min="6886" max="6886" width="9.28515625" style="414" customWidth="1"/>
    <col min="6887" max="7136" width="9.140625" style="414"/>
    <col min="7137" max="7137" width="5.42578125" style="414" customWidth="1"/>
    <col min="7138" max="7138" width="54.140625" style="414" customWidth="1"/>
    <col min="7139" max="7139" width="4.7109375" style="414" customWidth="1"/>
    <col min="7140" max="7140" width="9.140625" style="414" customWidth="1"/>
    <col min="7141" max="7141" width="5" style="414" customWidth="1"/>
    <col min="7142" max="7142" width="9.28515625" style="414" customWidth="1"/>
    <col min="7143" max="7392" width="9.140625" style="414"/>
    <col min="7393" max="7393" width="5.42578125" style="414" customWidth="1"/>
    <col min="7394" max="7394" width="54.140625" style="414" customWidth="1"/>
    <col min="7395" max="7395" width="4.7109375" style="414" customWidth="1"/>
    <col min="7396" max="7396" width="9.140625" style="414" customWidth="1"/>
    <col min="7397" max="7397" width="5" style="414" customWidth="1"/>
    <col min="7398" max="7398" width="9.28515625" style="414" customWidth="1"/>
    <col min="7399" max="7648" width="9.140625" style="414"/>
    <col min="7649" max="7649" width="5.42578125" style="414" customWidth="1"/>
    <col min="7650" max="7650" width="54.140625" style="414" customWidth="1"/>
    <col min="7651" max="7651" width="4.7109375" style="414" customWidth="1"/>
    <col min="7652" max="7652" width="9.140625" style="414" customWidth="1"/>
    <col min="7653" max="7653" width="5" style="414" customWidth="1"/>
    <col min="7654" max="7654" width="9.28515625" style="414" customWidth="1"/>
    <col min="7655" max="7904" width="9.140625" style="414"/>
    <col min="7905" max="7905" width="5.42578125" style="414" customWidth="1"/>
    <col min="7906" max="7906" width="54.140625" style="414" customWidth="1"/>
    <col min="7907" max="7907" width="4.7109375" style="414" customWidth="1"/>
    <col min="7908" max="7908" width="9.140625" style="414" customWidth="1"/>
    <col min="7909" max="7909" width="5" style="414" customWidth="1"/>
    <col min="7910" max="7910" width="9.28515625" style="414" customWidth="1"/>
    <col min="7911" max="8160" width="9.140625" style="414"/>
    <col min="8161" max="8161" width="5.42578125" style="414" customWidth="1"/>
    <col min="8162" max="8162" width="54.140625" style="414" customWidth="1"/>
    <col min="8163" max="8163" width="4.7109375" style="414" customWidth="1"/>
    <col min="8164" max="8164" width="9.140625" style="414" customWidth="1"/>
    <col min="8165" max="8165" width="5" style="414" customWidth="1"/>
    <col min="8166" max="8166" width="9.28515625" style="414" customWidth="1"/>
    <col min="8167" max="8416" width="9.140625" style="414"/>
    <col min="8417" max="8417" width="5.42578125" style="414" customWidth="1"/>
    <col min="8418" max="8418" width="54.140625" style="414" customWidth="1"/>
    <col min="8419" max="8419" width="4.7109375" style="414" customWidth="1"/>
    <col min="8420" max="8420" width="9.140625" style="414" customWidth="1"/>
    <col min="8421" max="8421" width="5" style="414" customWidth="1"/>
    <col min="8422" max="8422" width="9.28515625" style="414" customWidth="1"/>
    <col min="8423" max="8672" width="9.140625" style="414"/>
    <col min="8673" max="8673" width="5.42578125" style="414" customWidth="1"/>
    <col min="8674" max="8674" width="54.140625" style="414" customWidth="1"/>
    <col min="8675" max="8675" width="4.7109375" style="414" customWidth="1"/>
    <col min="8676" max="8676" width="9.140625" style="414" customWidth="1"/>
    <col min="8677" max="8677" width="5" style="414" customWidth="1"/>
    <col min="8678" max="8678" width="9.28515625" style="414" customWidth="1"/>
    <col min="8679" max="8928" width="9.140625" style="414"/>
    <col min="8929" max="8929" width="5.42578125" style="414" customWidth="1"/>
    <col min="8930" max="8930" width="54.140625" style="414" customWidth="1"/>
    <col min="8931" max="8931" width="4.7109375" style="414" customWidth="1"/>
    <col min="8932" max="8932" width="9.140625" style="414" customWidth="1"/>
    <col min="8933" max="8933" width="5" style="414" customWidth="1"/>
    <col min="8934" max="8934" width="9.28515625" style="414" customWidth="1"/>
    <col min="8935" max="9184" width="9.140625" style="414"/>
    <col min="9185" max="9185" width="5.42578125" style="414" customWidth="1"/>
    <col min="9186" max="9186" width="54.140625" style="414" customWidth="1"/>
    <col min="9187" max="9187" width="4.7109375" style="414" customWidth="1"/>
    <col min="9188" max="9188" width="9.140625" style="414" customWidth="1"/>
    <col min="9189" max="9189" width="5" style="414" customWidth="1"/>
    <col min="9190" max="9190" width="9.28515625" style="414" customWidth="1"/>
    <col min="9191" max="9440" width="9.140625" style="414"/>
    <col min="9441" max="9441" width="5.42578125" style="414" customWidth="1"/>
    <col min="9442" max="9442" width="54.140625" style="414" customWidth="1"/>
    <col min="9443" max="9443" width="4.7109375" style="414" customWidth="1"/>
    <col min="9444" max="9444" width="9.140625" style="414" customWidth="1"/>
    <col min="9445" max="9445" width="5" style="414" customWidth="1"/>
    <col min="9446" max="9446" width="9.28515625" style="414" customWidth="1"/>
    <col min="9447" max="9696" width="9.140625" style="414"/>
    <col min="9697" max="9697" width="5.42578125" style="414" customWidth="1"/>
    <col min="9698" max="9698" width="54.140625" style="414" customWidth="1"/>
    <col min="9699" max="9699" width="4.7109375" style="414" customWidth="1"/>
    <col min="9700" max="9700" width="9.140625" style="414" customWidth="1"/>
    <col min="9701" max="9701" width="5" style="414" customWidth="1"/>
    <col min="9702" max="9702" width="9.28515625" style="414" customWidth="1"/>
    <col min="9703" max="9952" width="9.140625" style="414"/>
    <col min="9953" max="9953" width="5.42578125" style="414" customWidth="1"/>
    <col min="9954" max="9954" width="54.140625" style="414" customWidth="1"/>
    <col min="9955" max="9955" width="4.7109375" style="414" customWidth="1"/>
    <col min="9956" max="9956" width="9.140625" style="414" customWidth="1"/>
    <col min="9957" max="9957" width="5" style="414" customWidth="1"/>
    <col min="9958" max="9958" width="9.28515625" style="414" customWidth="1"/>
    <col min="9959" max="10208" width="9.140625" style="414"/>
    <col min="10209" max="10209" width="5.42578125" style="414" customWidth="1"/>
    <col min="10210" max="10210" width="54.140625" style="414" customWidth="1"/>
    <col min="10211" max="10211" width="4.7109375" style="414" customWidth="1"/>
    <col min="10212" max="10212" width="9.140625" style="414" customWidth="1"/>
    <col min="10213" max="10213" width="5" style="414" customWidth="1"/>
    <col min="10214" max="10214" width="9.28515625" style="414" customWidth="1"/>
    <col min="10215" max="10464" width="9.140625" style="414"/>
    <col min="10465" max="10465" width="5.42578125" style="414" customWidth="1"/>
    <col min="10466" max="10466" width="54.140625" style="414" customWidth="1"/>
    <col min="10467" max="10467" width="4.7109375" style="414" customWidth="1"/>
    <col min="10468" max="10468" width="9.140625" style="414" customWidth="1"/>
    <col min="10469" max="10469" width="5" style="414" customWidth="1"/>
    <col min="10470" max="10470" width="9.28515625" style="414" customWidth="1"/>
    <col min="10471" max="10720" width="9.140625" style="414"/>
    <col min="10721" max="10721" width="5.42578125" style="414" customWidth="1"/>
    <col min="10722" max="10722" width="54.140625" style="414" customWidth="1"/>
    <col min="10723" max="10723" width="4.7109375" style="414" customWidth="1"/>
    <col min="10724" max="10724" width="9.140625" style="414" customWidth="1"/>
    <col min="10725" max="10725" width="5" style="414" customWidth="1"/>
    <col min="10726" max="10726" width="9.28515625" style="414" customWidth="1"/>
    <col min="10727" max="10976" width="9.140625" style="414"/>
    <col min="10977" max="10977" width="5.42578125" style="414" customWidth="1"/>
    <col min="10978" max="10978" width="54.140625" style="414" customWidth="1"/>
    <col min="10979" max="10979" width="4.7109375" style="414" customWidth="1"/>
    <col min="10980" max="10980" width="9.140625" style="414" customWidth="1"/>
    <col min="10981" max="10981" width="5" style="414" customWidth="1"/>
    <col min="10982" max="10982" width="9.28515625" style="414" customWidth="1"/>
    <col min="10983" max="11232" width="9.140625" style="414"/>
    <col min="11233" max="11233" width="5.42578125" style="414" customWidth="1"/>
    <col min="11234" max="11234" width="54.140625" style="414" customWidth="1"/>
    <col min="11235" max="11235" width="4.7109375" style="414" customWidth="1"/>
    <col min="11236" max="11236" width="9.140625" style="414" customWidth="1"/>
    <col min="11237" max="11237" width="5" style="414" customWidth="1"/>
    <col min="11238" max="11238" width="9.28515625" style="414" customWidth="1"/>
    <col min="11239" max="11488" width="9.140625" style="414"/>
    <col min="11489" max="11489" width="5.42578125" style="414" customWidth="1"/>
    <col min="11490" max="11490" width="54.140625" style="414" customWidth="1"/>
    <col min="11491" max="11491" width="4.7109375" style="414" customWidth="1"/>
    <col min="11492" max="11492" width="9.140625" style="414" customWidth="1"/>
    <col min="11493" max="11493" width="5" style="414" customWidth="1"/>
    <col min="11494" max="11494" width="9.28515625" style="414" customWidth="1"/>
    <col min="11495" max="11744" width="9.140625" style="414"/>
    <col min="11745" max="11745" width="5.42578125" style="414" customWidth="1"/>
    <col min="11746" max="11746" width="54.140625" style="414" customWidth="1"/>
    <col min="11747" max="11747" width="4.7109375" style="414" customWidth="1"/>
    <col min="11748" max="11748" width="9.140625" style="414" customWidth="1"/>
    <col min="11749" max="11749" width="5" style="414" customWidth="1"/>
    <col min="11750" max="11750" width="9.28515625" style="414" customWidth="1"/>
    <col min="11751" max="12000" width="9.140625" style="414"/>
    <col min="12001" max="12001" width="5.42578125" style="414" customWidth="1"/>
    <col min="12002" max="12002" width="54.140625" style="414" customWidth="1"/>
    <col min="12003" max="12003" width="4.7109375" style="414" customWidth="1"/>
    <col min="12004" max="12004" width="9.140625" style="414" customWidth="1"/>
    <col min="12005" max="12005" width="5" style="414" customWidth="1"/>
    <col min="12006" max="12006" width="9.28515625" style="414" customWidth="1"/>
    <col min="12007" max="12256" width="9.140625" style="414"/>
    <col min="12257" max="12257" width="5.42578125" style="414" customWidth="1"/>
    <col min="12258" max="12258" width="54.140625" style="414" customWidth="1"/>
    <col min="12259" max="12259" width="4.7109375" style="414" customWidth="1"/>
    <col min="12260" max="12260" width="9.140625" style="414" customWidth="1"/>
    <col min="12261" max="12261" width="5" style="414" customWidth="1"/>
    <col min="12262" max="12262" width="9.28515625" style="414" customWidth="1"/>
    <col min="12263" max="12512" width="9.140625" style="414"/>
    <col min="12513" max="12513" width="5.42578125" style="414" customWidth="1"/>
    <col min="12514" max="12514" width="54.140625" style="414" customWidth="1"/>
    <col min="12515" max="12515" width="4.7109375" style="414" customWidth="1"/>
    <col min="12516" max="12516" width="9.140625" style="414" customWidth="1"/>
    <col min="12517" max="12517" width="5" style="414" customWidth="1"/>
    <col min="12518" max="12518" width="9.28515625" style="414" customWidth="1"/>
    <col min="12519" max="12768" width="9.140625" style="414"/>
    <col min="12769" max="12769" width="5.42578125" style="414" customWidth="1"/>
    <col min="12770" max="12770" width="54.140625" style="414" customWidth="1"/>
    <col min="12771" max="12771" width="4.7109375" style="414" customWidth="1"/>
    <col min="12772" max="12772" width="9.140625" style="414" customWidth="1"/>
    <col min="12773" max="12773" width="5" style="414" customWidth="1"/>
    <col min="12774" max="12774" width="9.28515625" style="414" customWidth="1"/>
    <col min="12775" max="13024" width="9.140625" style="414"/>
    <col min="13025" max="13025" width="5.42578125" style="414" customWidth="1"/>
    <col min="13026" max="13026" width="54.140625" style="414" customWidth="1"/>
    <col min="13027" max="13027" width="4.7109375" style="414" customWidth="1"/>
    <col min="13028" max="13028" width="9.140625" style="414" customWidth="1"/>
    <col min="13029" max="13029" width="5" style="414" customWidth="1"/>
    <col min="13030" max="13030" width="9.28515625" style="414" customWidth="1"/>
    <col min="13031" max="13280" width="9.140625" style="414"/>
    <col min="13281" max="13281" width="5.42578125" style="414" customWidth="1"/>
    <col min="13282" max="13282" width="54.140625" style="414" customWidth="1"/>
    <col min="13283" max="13283" width="4.7109375" style="414" customWidth="1"/>
    <col min="13284" max="13284" width="9.140625" style="414" customWidth="1"/>
    <col min="13285" max="13285" width="5" style="414" customWidth="1"/>
    <col min="13286" max="13286" width="9.28515625" style="414" customWidth="1"/>
    <col min="13287" max="13536" width="9.140625" style="414"/>
    <col min="13537" max="13537" width="5.42578125" style="414" customWidth="1"/>
    <col min="13538" max="13538" width="54.140625" style="414" customWidth="1"/>
    <col min="13539" max="13539" width="4.7109375" style="414" customWidth="1"/>
    <col min="13540" max="13540" width="9.140625" style="414" customWidth="1"/>
    <col min="13541" max="13541" width="5" style="414" customWidth="1"/>
    <col min="13542" max="13542" width="9.28515625" style="414" customWidth="1"/>
    <col min="13543" max="13792" width="9.140625" style="414"/>
    <col min="13793" max="13793" width="5.42578125" style="414" customWidth="1"/>
    <col min="13794" max="13794" width="54.140625" style="414" customWidth="1"/>
    <col min="13795" max="13795" width="4.7109375" style="414" customWidth="1"/>
    <col min="13796" max="13796" width="9.140625" style="414" customWidth="1"/>
    <col min="13797" max="13797" width="5" style="414" customWidth="1"/>
    <col min="13798" max="13798" width="9.28515625" style="414" customWidth="1"/>
    <col min="13799" max="14048" width="9.140625" style="414"/>
    <col min="14049" max="14049" width="5.42578125" style="414" customWidth="1"/>
    <col min="14050" max="14050" width="54.140625" style="414" customWidth="1"/>
    <col min="14051" max="14051" width="4.7109375" style="414" customWidth="1"/>
    <col min="14052" max="14052" width="9.140625" style="414" customWidth="1"/>
    <col min="14053" max="14053" width="5" style="414" customWidth="1"/>
    <col min="14054" max="14054" width="9.28515625" style="414" customWidth="1"/>
    <col min="14055" max="14304" width="9.140625" style="414"/>
    <col min="14305" max="14305" width="5.42578125" style="414" customWidth="1"/>
    <col min="14306" max="14306" width="54.140625" style="414" customWidth="1"/>
    <col min="14307" max="14307" width="4.7109375" style="414" customWidth="1"/>
    <col min="14308" max="14308" width="9.140625" style="414" customWidth="1"/>
    <col min="14309" max="14309" width="5" style="414" customWidth="1"/>
    <col min="14310" max="14310" width="9.28515625" style="414" customWidth="1"/>
    <col min="14311" max="14560" width="9.140625" style="414"/>
    <col min="14561" max="14561" width="5.42578125" style="414" customWidth="1"/>
    <col min="14562" max="14562" width="54.140625" style="414" customWidth="1"/>
    <col min="14563" max="14563" width="4.7109375" style="414" customWidth="1"/>
    <col min="14564" max="14564" width="9.140625" style="414" customWidth="1"/>
    <col min="14565" max="14565" width="5" style="414" customWidth="1"/>
    <col min="14566" max="14566" width="9.28515625" style="414" customWidth="1"/>
    <col min="14567" max="14816" width="9.140625" style="414"/>
    <col min="14817" max="14817" width="5.42578125" style="414" customWidth="1"/>
    <col min="14818" max="14818" width="54.140625" style="414" customWidth="1"/>
    <col min="14819" max="14819" width="4.7109375" style="414" customWidth="1"/>
    <col min="14820" max="14820" width="9.140625" style="414" customWidth="1"/>
    <col min="14821" max="14821" width="5" style="414" customWidth="1"/>
    <col min="14822" max="14822" width="9.28515625" style="414" customWidth="1"/>
    <col min="14823" max="15072" width="9.140625" style="414"/>
    <col min="15073" max="15073" width="5.42578125" style="414" customWidth="1"/>
    <col min="15074" max="15074" width="54.140625" style="414" customWidth="1"/>
    <col min="15075" max="15075" width="4.7109375" style="414" customWidth="1"/>
    <col min="15076" max="15076" width="9.140625" style="414" customWidth="1"/>
    <col min="15077" max="15077" width="5" style="414" customWidth="1"/>
    <col min="15078" max="15078" width="9.28515625" style="414" customWidth="1"/>
    <col min="15079" max="15328" width="9.140625" style="414"/>
    <col min="15329" max="15329" width="5.42578125" style="414" customWidth="1"/>
    <col min="15330" max="15330" width="54.140625" style="414" customWidth="1"/>
    <col min="15331" max="15331" width="4.7109375" style="414" customWidth="1"/>
    <col min="15332" max="15332" width="9.140625" style="414" customWidth="1"/>
    <col min="15333" max="15333" width="5" style="414" customWidth="1"/>
    <col min="15334" max="15334" width="9.28515625" style="414" customWidth="1"/>
    <col min="15335" max="15584" width="9.140625" style="414"/>
    <col min="15585" max="15585" width="5.42578125" style="414" customWidth="1"/>
    <col min="15586" max="15586" width="54.140625" style="414" customWidth="1"/>
    <col min="15587" max="15587" width="4.7109375" style="414" customWidth="1"/>
    <col min="15588" max="15588" width="9.140625" style="414" customWidth="1"/>
    <col min="15589" max="15589" width="5" style="414" customWidth="1"/>
    <col min="15590" max="15590" width="9.28515625" style="414" customWidth="1"/>
    <col min="15591" max="15840" width="9.140625" style="414"/>
    <col min="15841" max="15841" width="5.42578125" style="414" customWidth="1"/>
    <col min="15842" max="15842" width="54.140625" style="414" customWidth="1"/>
    <col min="15843" max="15843" width="4.7109375" style="414" customWidth="1"/>
    <col min="15844" max="15844" width="9.140625" style="414" customWidth="1"/>
    <col min="15845" max="15845" width="5" style="414" customWidth="1"/>
    <col min="15846" max="15846" width="9.28515625" style="414" customWidth="1"/>
    <col min="15847" max="16096" width="9.140625" style="414"/>
    <col min="16097" max="16097" width="5.42578125" style="414" customWidth="1"/>
    <col min="16098" max="16098" width="54.140625" style="414" customWidth="1"/>
    <col min="16099" max="16099" width="4.7109375" style="414" customWidth="1"/>
    <col min="16100" max="16100" width="9.140625" style="414" customWidth="1"/>
    <col min="16101" max="16101" width="5" style="414" customWidth="1"/>
    <col min="16102" max="16102" width="9.28515625" style="414" customWidth="1"/>
    <col min="16103" max="16384" width="9.140625" style="414"/>
  </cols>
  <sheetData>
    <row r="1" spans="1:8" ht="13.5" thickBot="1" x14ac:dyDescent="0.3">
      <c r="B1" s="572" t="s">
        <v>1367</v>
      </c>
      <c r="C1" s="572"/>
      <c r="D1" s="572"/>
      <c r="E1" s="572"/>
      <c r="F1" s="572"/>
      <c r="G1" s="572"/>
      <c r="H1" s="572"/>
    </row>
    <row r="2" spans="1:8" ht="69" customHeight="1" thickBot="1" x14ac:dyDescent="0.3">
      <c r="B2" s="573" t="s">
        <v>1173</v>
      </c>
      <c r="C2" s="574"/>
      <c r="D2" s="574"/>
      <c r="E2" s="574"/>
      <c r="F2" s="574"/>
      <c r="G2" s="574"/>
      <c r="H2" s="575"/>
    </row>
    <row r="3" spans="1:8" ht="9" customHeight="1" thickBot="1" x14ac:dyDescent="0.3">
      <c r="B3" s="415"/>
      <c r="C3" s="415"/>
      <c r="D3" s="415"/>
      <c r="E3" s="415"/>
      <c r="F3" s="415"/>
      <c r="G3" s="415"/>
      <c r="H3" s="415"/>
    </row>
    <row r="4" spans="1:8" ht="30.75" customHeight="1" thickBot="1" x14ac:dyDescent="0.3">
      <c r="B4" s="576" t="s">
        <v>1171</v>
      </c>
      <c r="C4" s="577"/>
      <c r="D4" s="577"/>
      <c r="E4" s="577"/>
      <c r="F4" s="577"/>
      <c r="G4" s="577"/>
      <c r="H4" s="578"/>
    </row>
    <row r="5" spans="1:8" ht="9" customHeight="1" x14ac:dyDescent="0.25">
      <c r="B5" s="416"/>
      <c r="C5" s="416"/>
      <c r="D5" s="416"/>
      <c r="E5" s="416"/>
      <c r="F5" s="416"/>
      <c r="G5" s="416"/>
      <c r="H5" s="416"/>
    </row>
    <row r="6" spans="1:8" ht="18.75" x14ac:dyDescent="0.25">
      <c r="B6" s="579" t="s">
        <v>630</v>
      </c>
      <c r="C6" s="579"/>
      <c r="D6" s="561"/>
      <c r="E6" s="561"/>
      <c r="F6" s="561"/>
      <c r="G6" s="561"/>
      <c r="H6" s="561"/>
    </row>
    <row r="7" spans="1:8" ht="13.5" thickBot="1" x14ac:dyDescent="0.3">
      <c r="B7" s="416"/>
      <c r="C7" s="416"/>
      <c r="D7" s="416"/>
      <c r="E7" s="416"/>
      <c r="F7" s="416"/>
      <c r="G7" s="416"/>
      <c r="H7" s="416"/>
    </row>
    <row r="8" spans="1:8" s="420" customFormat="1" ht="26.25" customHeight="1" thickBot="1" x14ac:dyDescent="0.3">
      <c r="A8" s="415"/>
      <c r="B8" s="417" t="s">
        <v>1</v>
      </c>
      <c r="C8" s="418" t="s">
        <v>2</v>
      </c>
      <c r="D8" s="419" t="s">
        <v>3</v>
      </c>
      <c r="E8" s="419" t="s">
        <v>121</v>
      </c>
      <c r="F8" s="419" t="s">
        <v>4</v>
      </c>
      <c r="G8" s="4" t="s">
        <v>1179</v>
      </c>
      <c r="H8" s="3" t="s">
        <v>1180</v>
      </c>
    </row>
    <row r="9" spans="1:8" ht="13.5" thickBot="1" x14ac:dyDescent="0.3">
      <c r="B9" s="569" t="s">
        <v>122</v>
      </c>
      <c r="C9" s="570"/>
      <c r="D9" s="570"/>
      <c r="E9" s="570"/>
      <c r="F9" s="570"/>
      <c r="G9" s="570"/>
      <c r="H9" s="571"/>
    </row>
    <row r="10" spans="1:8" s="427" customFormat="1" ht="25.5" x14ac:dyDescent="0.2">
      <c r="A10" s="421"/>
      <c r="B10" s="422" t="s">
        <v>7</v>
      </c>
      <c r="C10" s="423" t="s">
        <v>1319</v>
      </c>
      <c r="D10" s="424" t="s">
        <v>1318</v>
      </c>
      <c r="E10" s="425" t="s">
        <v>8</v>
      </c>
      <c r="F10" s="426">
        <v>1</v>
      </c>
      <c r="G10" s="9">
        <v>1572000</v>
      </c>
      <c r="H10" s="13">
        <f t="shared" ref="H10:H18" si="0">G10*F10</f>
        <v>1572000</v>
      </c>
    </row>
    <row r="11" spans="1:8" s="427" customFormat="1" x14ac:dyDescent="0.2">
      <c r="A11" s="421"/>
      <c r="B11" s="422" t="s">
        <v>9</v>
      </c>
      <c r="C11" s="428" t="s">
        <v>12</v>
      </c>
      <c r="D11" s="429" t="s">
        <v>13</v>
      </c>
      <c r="E11" s="430" t="s">
        <v>8</v>
      </c>
      <c r="F11" s="431">
        <v>1</v>
      </c>
      <c r="G11" s="11">
        <v>155675.51999999999</v>
      </c>
      <c r="H11" s="40">
        <f t="shared" si="0"/>
        <v>155675.51999999999</v>
      </c>
    </row>
    <row r="12" spans="1:8" s="427" customFormat="1" ht="51" x14ac:dyDescent="0.2">
      <c r="A12" s="421"/>
      <c r="B12" s="422" t="s">
        <v>10</v>
      </c>
      <c r="C12" s="428" t="s">
        <v>15</v>
      </c>
      <c r="D12" s="429" t="s">
        <v>1304</v>
      </c>
      <c r="E12" s="430" t="s">
        <v>8</v>
      </c>
      <c r="F12" s="431">
        <v>1</v>
      </c>
      <c r="G12" s="11">
        <v>250000</v>
      </c>
      <c r="H12" s="40">
        <f t="shared" si="0"/>
        <v>250000</v>
      </c>
    </row>
    <row r="13" spans="1:8" s="427" customFormat="1" x14ac:dyDescent="0.2">
      <c r="A13" s="421"/>
      <c r="B13" s="422" t="s">
        <v>11</v>
      </c>
      <c r="C13" s="428" t="s">
        <v>16</v>
      </c>
      <c r="D13" s="429" t="s">
        <v>660</v>
      </c>
      <c r="E13" s="430" t="s">
        <v>8</v>
      </c>
      <c r="F13" s="431">
        <v>1</v>
      </c>
      <c r="G13" s="11">
        <v>49000</v>
      </c>
      <c r="H13" s="40">
        <f t="shared" si="0"/>
        <v>49000</v>
      </c>
    </row>
    <row r="14" spans="1:8" s="427" customFormat="1" x14ac:dyDescent="0.2">
      <c r="A14" s="421"/>
      <c r="B14" s="422" t="s">
        <v>14</v>
      </c>
      <c r="C14" s="428" t="s">
        <v>17</v>
      </c>
      <c r="D14" s="432" t="s">
        <v>1274</v>
      </c>
      <c r="E14" s="433" t="s">
        <v>8</v>
      </c>
      <c r="F14" s="431">
        <v>1</v>
      </c>
      <c r="G14" s="11">
        <v>39900</v>
      </c>
      <c r="H14" s="40">
        <f t="shared" si="0"/>
        <v>39900</v>
      </c>
    </row>
    <row r="15" spans="1:8" s="427" customFormat="1" x14ac:dyDescent="0.2">
      <c r="A15" s="421"/>
      <c r="B15" s="422" t="s">
        <v>47</v>
      </c>
      <c r="C15" s="428" t="s">
        <v>18</v>
      </c>
      <c r="D15" s="432" t="s">
        <v>661</v>
      </c>
      <c r="E15" s="433" t="s">
        <v>8</v>
      </c>
      <c r="F15" s="431">
        <v>1</v>
      </c>
      <c r="G15" s="11">
        <v>2000</v>
      </c>
      <c r="H15" s="40">
        <f t="shared" si="0"/>
        <v>2000</v>
      </c>
    </row>
    <row r="16" spans="1:8" s="427" customFormat="1" x14ac:dyDescent="0.2">
      <c r="A16" s="421"/>
      <c r="B16" s="422" t="s">
        <v>48</v>
      </c>
      <c r="C16" s="428" t="s">
        <v>19</v>
      </c>
      <c r="D16" s="432" t="s">
        <v>20</v>
      </c>
      <c r="E16" s="433" t="s">
        <v>8</v>
      </c>
      <c r="F16" s="431">
        <v>1</v>
      </c>
      <c r="G16" s="11">
        <v>4900</v>
      </c>
      <c r="H16" s="40">
        <f t="shared" si="0"/>
        <v>4900</v>
      </c>
    </row>
    <row r="17" spans="1:8" s="427" customFormat="1" x14ac:dyDescent="0.2">
      <c r="A17" s="421"/>
      <c r="B17" s="422" t="s">
        <v>49</v>
      </c>
      <c r="C17" s="428" t="s">
        <v>21</v>
      </c>
      <c r="D17" s="432" t="s">
        <v>662</v>
      </c>
      <c r="E17" s="433" t="s">
        <v>8</v>
      </c>
      <c r="F17" s="431">
        <v>1</v>
      </c>
      <c r="G17" s="11">
        <v>10900</v>
      </c>
      <c r="H17" s="40">
        <f t="shared" si="0"/>
        <v>10900</v>
      </c>
    </row>
    <row r="18" spans="1:8" s="427" customFormat="1" ht="13.5" thickBot="1" x14ac:dyDescent="0.25">
      <c r="A18" s="421"/>
      <c r="B18" s="422" t="s">
        <v>50</v>
      </c>
      <c r="C18" s="434" t="s">
        <v>811</v>
      </c>
      <c r="D18" s="435" t="s">
        <v>1266</v>
      </c>
      <c r="E18" s="436" t="s">
        <v>8</v>
      </c>
      <c r="F18" s="437">
        <v>1</v>
      </c>
      <c r="G18" s="29">
        <v>66000</v>
      </c>
      <c r="H18" s="43">
        <f t="shared" si="0"/>
        <v>66000</v>
      </c>
    </row>
    <row r="19" spans="1:8" ht="15.95" customHeight="1" thickBot="1" x14ac:dyDescent="0.3">
      <c r="B19" s="580" t="s">
        <v>810</v>
      </c>
      <c r="C19" s="581"/>
      <c r="D19" s="581"/>
      <c r="E19" s="581"/>
      <c r="F19" s="581"/>
      <c r="G19" s="581"/>
      <c r="H19" s="582"/>
    </row>
    <row r="20" spans="1:8" ht="25.5" x14ac:dyDescent="0.25">
      <c r="B20" s="438" t="s">
        <v>35</v>
      </c>
      <c r="C20" s="439" t="s">
        <v>138</v>
      </c>
      <c r="D20" s="440" t="s">
        <v>139</v>
      </c>
      <c r="E20" s="441" t="s">
        <v>8</v>
      </c>
      <c r="F20" s="442">
        <v>1</v>
      </c>
      <c r="G20" s="9">
        <v>189586.65599999999</v>
      </c>
      <c r="H20" s="13">
        <f t="shared" ref="H20:H30" si="1">G20*F20</f>
        <v>189586.65599999999</v>
      </c>
    </row>
    <row r="21" spans="1:8" ht="38.25" x14ac:dyDescent="0.25">
      <c r="B21" s="443" t="s">
        <v>36</v>
      </c>
      <c r="C21" s="444"/>
      <c r="D21" s="445" t="s">
        <v>140</v>
      </c>
      <c r="E21" s="446" t="s">
        <v>8</v>
      </c>
      <c r="F21" s="447">
        <v>1</v>
      </c>
      <c r="G21" s="77">
        <v>1</v>
      </c>
      <c r="H21" s="13">
        <f t="shared" si="1"/>
        <v>1</v>
      </c>
    </row>
    <row r="22" spans="1:8" x14ac:dyDescent="0.25">
      <c r="B22" s="438" t="s">
        <v>37</v>
      </c>
      <c r="C22" s="444"/>
      <c r="D22" s="445" t="s">
        <v>1271</v>
      </c>
      <c r="E22" s="446" t="s">
        <v>8</v>
      </c>
      <c r="F22" s="447">
        <v>1</v>
      </c>
      <c r="G22" s="77">
        <v>5200</v>
      </c>
      <c r="H22" s="13">
        <f t="shared" si="1"/>
        <v>5200</v>
      </c>
    </row>
    <row r="23" spans="1:8" x14ac:dyDescent="0.25">
      <c r="B23" s="443" t="s">
        <v>38</v>
      </c>
      <c r="C23" s="428" t="s">
        <v>147</v>
      </c>
      <c r="D23" s="448" t="s">
        <v>369</v>
      </c>
      <c r="E23" s="449" t="s">
        <v>8</v>
      </c>
      <c r="F23" s="449">
        <v>1</v>
      </c>
      <c r="G23" s="11">
        <v>14696.64</v>
      </c>
      <c r="H23" s="13">
        <f t="shared" si="1"/>
        <v>14696.64</v>
      </c>
    </row>
    <row r="24" spans="1:8" x14ac:dyDescent="0.25">
      <c r="B24" s="438" t="s">
        <v>39</v>
      </c>
      <c r="C24" s="428" t="s">
        <v>151</v>
      </c>
      <c r="D24" s="448" t="s">
        <v>370</v>
      </c>
      <c r="E24" s="449" t="s">
        <v>22</v>
      </c>
      <c r="F24" s="449">
        <v>1</v>
      </c>
      <c r="G24" s="11">
        <v>38864.448000000004</v>
      </c>
      <c r="H24" s="13">
        <f t="shared" si="1"/>
        <v>38864.448000000004</v>
      </c>
    </row>
    <row r="25" spans="1:8" x14ac:dyDescent="0.25">
      <c r="B25" s="443" t="s">
        <v>40</v>
      </c>
      <c r="C25" s="428" t="s">
        <v>371</v>
      </c>
      <c r="D25" s="448" t="s">
        <v>372</v>
      </c>
      <c r="E25" s="449" t="s">
        <v>8</v>
      </c>
      <c r="F25" s="449">
        <v>1</v>
      </c>
      <c r="G25" s="11">
        <v>51928.128000000004</v>
      </c>
      <c r="H25" s="13">
        <f t="shared" si="1"/>
        <v>51928.128000000004</v>
      </c>
    </row>
    <row r="26" spans="1:8" ht="25.5" x14ac:dyDescent="0.25">
      <c r="B26" s="438" t="s">
        <v>41</v>
      </c>
      <c r="C26" s="428" t="s">
        <v>373</v>
      </c>
      <c r="D26" s="448" t="s">
        <v>374</v>
      </c>
      <c r="E26" s="449" t="s">
        <v>8</v>
      </c>
      <c r="F26" s="449">
        <v>1</v>
      </c>
      <c r="G26" s="11">
        <v>130963.39200000001</v>
      </c>
      <c r="H26" s="13">
        <f t="shared" si="1"/>
        <v>130963.39200000001</v>
      </c>
    </row>
    <row r="27" spans="1:8" ht="25.5" x14ac:dyDescent="0.25">
      <c r="B27" s="443" t="s">
        <v>42</v>
      </c>
      <c r="C27" s="428" t="s">
        <v>375</v>
      </c>
      <c r="D27" s="448" t="s">
        <v>376</v>
      </c>
      <c r="E27" s="449" t="s">
        <v>8</v>
      </c>
      <c r="F27" s="449">
        <v>1</v>
      </c>
      <c r="G27" s="11">
        <v>122472</v>
      </c>
      <c r="H27" s="13">
        <f t="shared" si="1"/>
        <v>122472</v>
      </c>
    </row>
    <row r="28" spans="1:8" ht="25.5" x14ac:dyDescent="0.25">
      <c r="B28" s="438" t="s">
        <v>43</v>
      </c>
      <c r="C28" s="450" t="s">
        <v>1268</v>
      </c>
      <c r="D28" s="448" t="s">
        <v>377</v>
      </c>
      <c r="E28" s="449" t="s">
        <v>8</v>
      </c>
      <c r="F28" s="449">
        <v>1</v>
      </c>
      <c r="G28" s="11">
        <v>72830.015999999989</v>
      </c>
      <c r="H28" s="13">
        <f t="shared" si="1"/>
        <v>72830.015999999989</v>
      </c>
    </row>
    <row r="29" spans="1:8" ht="25.5" x14ac:dyDescent="0.25">
      <c r="B29" s="443" t="s">
        <v>44</v>
      </c>
      <c r="C29" s="428" t="s">
        <v>629</v>
      </c>
      <c r="D29" s="448" t="s">
        <v>628</v>
      </c>
      <c r="E29" s="449" t="s">
        <v>8</v>
      </c>
      <c r="F29" s="449">
        <v>1</v>
      </c>
      <c r="G29" s="11">
        <v>91772.351999999999</v>
      </c>
      <c r="H29" s="13">
        <f t="shared" si="1"/>
        <v>91772.351999999999</v>
      </c>
    </row>
    <row r="30" spans="1:8" ht="26.25" thickBot="1" x14ac:dyDescent="0.3">
      <c r="B30" s="438" t="s">
        <v>45</v>
      </c>
      <c r="C30" s="434" t="s">
        <v>153</v>
      </c>
      <c r="D30" s="451" t="s">
        <v>154</v>
      </c>
      <c r="E30" s="452" t="s">
        <v>8</v>
      </c>
      <c r="F30" s="452">
        <v>1</v>
      </c>
      <c r="G30" s="29">
        <v>27760.320000000003</v>
      </c>
      <c r="H30" s="15">
        <f t="shared" si="1"/>
        <v>27760.320000000003</v>
      </c>
    </row>
    <row r="31" spans="1:8" ht="15.75" customHeight="1" thickBot="1" x14ac:dyDescent="0.3">
      <c r="B31" s="569" t="s">
        <v>627</v>
      </c>
      <c r="C31" s="570"/>
      <c r="D31" s="570"/>
      <c r="E31" s="570"/>
      <c r="F31" s="570"/>
      <c r="G31" s="570"/>
      <c r="H31" s="571"/>
    </row>
    <row r="32" spans="1:8" ht="12.75" customHeight="1" x14ac:dyDescent="0.25">
      <c r="B32" s="453" t="s">
        <v>53</v>
      </c>
      <c r="C32" s="454">
        <v>10020</v>
      </c>
      <c r="D32" s="455" t="s">
        <v>74</v>
      </c>
      <c r="E32" s="456" t="s">
        <v>8</v>
      </c>
      <c r="F32" s="456">
        <v>1</v>
      </c>
      <c r="G32" s="9">
        <v>22000</v>
      </c>
      <c r="H32" s="13">
        <f>G32*F32</f>
        <v>22000</v>
      </c>
    </row>
    <row r="33" spans="1:8" x14ac:dyDescent="0.25">
      <c r="B33" s="457" t="s">
        <v>54</v>
      </c>
      <c r="C33" s="458">
        <v>3935</v>
      </c>
      <c r="D33" s="459" t="s">
        <v>677</v>
      </c>
      <c r="E33" s="460" t="s">
        <v>8</v>
      </c>
      <c r="F33" s="460">
        <v>2</v>
      </c>
      <c r="G33" s="9">
        <v>10296</v>
      </c>
      <c r="H33" s="13">
        <f>G33*F33</f>
        <v>20592</v>
      </c>
    </row>
    <row r="34" spans="1:8" ht="13.5" thickBot="1" x14ac:dyDescent="0.3">
      <c r="B34" s="461" t="s">
        <v>55</v>
      </c>
      <c r="C34" s="462" t="s">
        <v>174</v>
      </c>
      <c r="D34" s="435" t="s">
        <v>175</v>
      </c>
      <c r="E34" s="436" t="s">
        <v>8</v>
      </c>
      <c r="F34" s="437">
        <v>1</v>
      </c>
      <c r="G34" s="9">
        <v>7700.0000000000009</v>
      </c>
      <c r="H34" s="15">
        <f>G34*F34</f>
        <v>7700.0000000000009</v>
      </c>
    </row>
    <row r="35" spans="1:8" ht="15.95" customHeight="1" thickBot="1" x14ac:dyDescent="0.3">
      <c r="B35" s="569" t="s">
        <v>626</v>
      </c>
      <c r="C35" s="570"/>
      <c r="D35" s="570"/>
      <c r="E35" s="570"/>
      <c r="F35" s="570"/>
      <c r="G35" s="570"/>
      <c r="H35" s="571"/>
    </row>
    <row r="36" spans="1:8" s="468" customFormat="1" x14ac:dyDescent="0.25">
      <c r="A36" s="463"/>
      <c r="B36" s="464" t="s">
        <v>64</v>
      </c>
      <c r="C36" s="465"/>
      <c r="D36" s="167" t="s">
        <v>937</v>
      </c>
      <c r="E36" s="466" t="s">
        <v>8</v>
      </c>
      <c r="F36" s="467">
        <v>1</v>
      </c>
      <c r="G36" s="9">
        <v>16500</v>
      </c>
      <c r="H36" s="13">
        <f>G36*F36</f>
        <v>16500</v>
      </c>
    </row>
    <row r="37" spans="1:8" s="468" customFormat="1" x14ac:dyDescent="0.25">
      <c r="A37" s="463"/>
      <c r="B37" s="469" t="s">
        <v>65</v>
      </c>
      <c r="C37" s="470"/>
      <c r="D37" s="165" t="s">
        <v>1333</v>
      </c>
      <c r="E37" s="460" t="s">
        <v>8</v>
      </c>
      <c r="F37" s="460">
        <v>1</v>
      </c>
      <c r="G37" s="9">
        <v>13200.000000000002</v>
      </c>
      <c r="H37" s="40">
        <f>G37*F37</f>
        <v>13200.000000000002</v>
      </c>
    </row>
    <row r="38" spans="1:8" x14ac:dyDescent="0.25">
      <c r="B38" s="469" t="s">
        <v>66</v>
      </c>
      <c r="C38" s="470"/>
      <c r="D38" s="165" t="s">
        <v>1334</v>
      </c>
      <c r="E38" s="460" t="s">
        <v>8</v>
      </c>
      <c r="F38" s="471">
        <v>1</v>
      </c>
      <c r="G38" s="9">
        <v>16500</v>
      </c>
      <c r="H38" s="40">
        <f>G38*F38</f>
        <v>16500</v>
      </c>
    </row>
    <row r="39" spans="1:8" x14ac:dyDescent="0.25">
      <c r="B39" s="469" t="s">
        <v>67</v>
      </c>
      <c r="C39" s="470"/>
      <c r="D39" s="165" t="s">
        <v>938</v>
      </c>
      <c r="E39" s="460" t="s">
        <v>8</v>
      </c>
      <c r="F39" s="471">
        <v>1</v>
      </c>
      <c r="G39" s="9">
        <v>15400.000000000002</v>
      </c>
      <c r="H39" s="40">
        <f t="shared" ref="H39:H49" si="2">G39*F39</f>
        <v>15400.000000000002</v>
      </c>
    </row>
    <row r="40" spans="1:8" x14ac:dyDescent="0.25">
      <c r="B40" s="469" t="s">
        <v>68</v>
      </c>
      <c r="C40" s="470"/>
      <c r="D40" s="165" t="s">
        <v>939</v>
      </c>
      <c r="E40" s="460" t="s">
        <v>8</v>
      </c>
      <c r="F40" s="471">
        <v>1</v>
      </c>
      <c r="G40" s="9">
        <v>16060.000000000002</v>
      </c>
      <c r="H40" s="40">
        <f t="shared" si="2"/>
        <v>16060.000000000002</v>
      </c>
    </row>
    <row r="41" spans="1:8" x14ac:dyDescent="0.25">
      <c r="B41" s="469" t="s">
        <v>71</v>
      </c>
      <c r="C41" s="470"/>
      <c r="D41" s="165" t="s">
        <v>940</v>
      </c>
      <c r="E41" s="460" t="s">
        <v>8</v>
      </c>
      <c r="F41" s="471">
        <v>1</v>
      </c>
      <c r="G41" s="9">
        <v>14300.000000000002</v>
      </c>
      <c r="H41" s="40">
        <f t="shared" si="2"/>
        <v>14300.000000000002</v>
      </c>
    </row>
    <row r="42" spans="1:8" x14ac:dyDescent="0.25">
      <c r="B42" s="469" t="s">
        <v>72</v>
      </c>
      <c r="C42" s="470"/>
      <c r="D42" s="165" t="s">
        <v>941</v>
      </c>
      <c r="E42" s="460" t="s">
        <v>8</v>
      </c>
      <c r="F42" s="471">
        <v>1</v>
      </c>
      <c r="G42" s="9">
        <v>15400.000000000002</v>
      </c>
      <c r="H42" s="40">
        <f t="shared" si="2"/>
        <v>15400.000000000002</v>
      </c>
    </row>
    <row r="43" spans="1:8" ht="13.5" customHeight="1" x14ac:dyDescent="0.25">
      <c r="B43" s="469" t="s">
        <v>126</v>
      </c>
      <c r="C43" s="470"/>
      <c r="D43" s="165" t="s">
        <v>1335</v>
      </c>
      <c r="E43" s="460" t="s">
        <v>8</v>
      </c>
      <c r="F43" s="471">
        <v>1</v>
      </c>
      <c r="G43" s="9">
        <v>13640.000000000002</v>
      </c>
      <c r="H43" s="40">
        <f t="shared" si="2"/>
        <v>13640.000000000002</v>
      </c>
    </row>
    <row r="44" spans="1:8" ht="13.5" customHeight="1" x14ac:dyDescent="0.25">
      <c r="B44" s="469" t="s">
        <v>73</v>
      </c>
      <c r="C44" s="470"/>
      <c r="D44" s="165" t="s">
        <v>1336</v>
      </c>
      <c r="E44" s="460" t="s">
        <v>8</v>
      </c>
      <c r="F44" s="471">
        <v>1</v>
      </c>
      <c r="G44" s="9">
        <v>14740.000000000002</v>
      </c>
      <c r="H44" s="40">
        <f t="shared" si="2"/>
        <v>14740.000000000002</v>
      </c>
    </row>
    <row r="45" spans="1:8" ht="13.5" customHeight="1" x14ac:dyDescent="0.25">
      <c r="B45" s="469" t="s">
        <v>127</v>
      </c>
      <c r="C45" s="470"/>
      <c r="D45" s="165" t="s">
        <v>1337</v>
      </c>
      <c r="E45" s="460" t="s">
        <v>8</v>
      </c>
      <c r="F45" s="471">
        <v>1</v>
      </c>
      <c r="G45" s="9">
        <v>15400.000000000002</v>
      </c>
      <c r="H45" s="40">
        <f t="shared" si="2"/>
        <v>15400.000000000002</v>
      </c>
    </row>
    <row r="46" spans="1:8" ht="13.5" customHeight="1" x14ac:dyDescent="0.25">
      <c r="B46" s="469" t="s">
        <v>128</v>
      </c>
      <c r="C46" s="470"/>
      <c r="D46" s="165" t="s">
        <v>1338</v>
      </c>
      <c r="E46" s="460" t="s">
        <v>8</v>
      </c>
      <c r="F46" s="471">
        <v>1</v>
      </c>
      <c r="G46" s="9">
        <v>13200.000000000002</v>
      </c>
      <c r="H46" s="40">
        <f t="shared" si="2"/>
        <v>13200.000000000002</v>
      </c>
    </row>
    <row r="47" spans="1:8" ht="13.5" customHeight="1" x14ac:dyDescent="0.25">
      <c r="B47" s="469" t="s">
        <v>129</v>
      </c>
      <c r="C47" s="470"/>
      <c r="D47" s="165" t="s">
        <v>1339</v>
      </c>
      <c r="E47" s="460" t="s">
        <v>8</v>
      </c>
      <c r="F47" s="471">
        <v>1</v>
      </c>
      <c r="G47" s="9">
        <v>15400.000000000002</v>
      </c>
      <c r="H47" s="40">
        <f t="shared" si="2"/>
        <v>15400.000000000002</v>
      </c>
    </row>
    <row r="48" spans="1:8" ht="13.5" customHeight="1" x14ac:dyDescent="0.25">
      <c r="B48" s="469" t="s">
        <v>737</v>
      </c>
      <c r="C48" s="470"/>
      <c r="D48" s="165" t="s">
        <v>1340</v>
      </c>
      <c r="E48" s="460" t="s">
        <v>8</v>
      </c>
      <c r="F48" s="471">
        <v>1</v>
      </c>
      <c r="G48" s="9">
        <v>13200.000000000002</v>
      </c>
      <c r="H48" s="40">
        <f t="shared" si="2"/>
        <v>13200.000000000002</v>
      </c>
    </row>
    <row r="49" spans="1:8" ht="13.5" customHeight="1" thickBot="1" x14ac:dyDescent="0.3">
      <c r="B49" s="472" t="s">
        <v>740</v>
      </c>
      <c r="C49" s="473"/>
      <c r="D49" s="168" t="s">
        <v>1341</v>
      </c>
      <c r="E49" s="474" t="s">
        <v>8</v>
      </c>
      <c r="F49" s="475">
        <v>1</v>
      </c>
      <c r="G49" s="9">
        <v>13200.000000000002</v>
      </c>
      <c r="H49" s="43">
        <f t="shared" si="2"/>
        <v>13200.000000000002</v>
      </c>
    </row>
    <row r="50" spans="1:8" s="477" customFormat="1" ht="15.95" customHeight="1" thickBot="1" x14ac:dyDescent="0.3">
      <c r="A50" s="476"/>
      <c r="B50" s="569" t="s">
        <v>625</v>
      </c>
      <c r="C50" s="570"/>
      <c r="D50" s="570"/>
      <c r="E50" s="570"/>
      <c r="F50" s="570"/>
      <c r="G50" s="570"/>
      <c r="H50" s="571"/>
    </row>
    <row r="51" spans="1:8" x14ac:dyDescent="0.25">
      <c r="B51" s="453" t="s">
        <v>69</v>
      </c>
      <c r="C51" s="478">
        <v>4648</v>
      </c>
      <c r="D51" s="455" t="s">
        <v>624</v>
      </c>
      <c r="E51" s="466" t="s">
        <v>8</v>
      </c>
      <c r="F51" s="456">
        <v>1</v>
      </c>
      <c r="G51" s="9">
        <v>12100.000000000002</v>
      </c>
      <c r="H51" s="13">
        <f t="shared" ref="H51:H60" si="3">G51*F51</f>
        <v>12100.000000000002</v>
      </c>
    </row>
    <row r="52" spans="1:8" x14ac:dyDescent="0.25">
      <c r="B52" s="453" t="s">
        <v>117</v>
      </c>
      <c r="C52" s="458">
        <v>4664</v>
      </c>
      <c r="D52" s="459" t="s">
        <v>623</v>
      </c>
      <c r="E52" s="460" t="s">
        <v>8</v>
      </c>
      <c r="F52" s="471">
        <v>1</v>
      </c>
      <c r="G52" s="9">
        <v>12540.000000000002</v>
      </c>
      <c r="H52" s="13">
        <f t="shared" si="3"/>
        <v>12540.000000000002</v>
      </c>
    </row>
    <row r="53" spans="1:8" x14ac:dyDescent="0.25">
      <c r="B53" s="453" t="s">
        <v>118</v>
      </c>
      <c r="C53" s="458">
        <v>4665</v>
      </c>
      <c r="D53" s="479" t="s">
        <v>622</v>
      </c>
      <c r="E53" s="460" t="s">
        <v>8</v>
      </c>
      <c r="F53" s="471">
        <v>1</v>
      </c>
      <c r="G53" s="9">
        <v>12540.000000000002</v>
      </c>
      <c r="H53" s="13">
        <f t="shared" si="3"/>
        <v>12540.000000000002</v>
      </c>
    </row>
    <row r="54" spans="1:8" x14ac:dyDescent="0.25">
      <c r="B54" s="453" t="s">
        <v>119</v>
      </c>
      <c r="C54" s="458">
        <v>4649</v>
      </c>
      <c r="D54" s="459" t="s">
        <v>621</v>
      </c>
      <c r="E54" s="460" t="s">
        <v>8</v>
      </c>
      <c r="F54" s="471">
        <v>1</v>
      </c>
      <c r="G54" s="9">
        <v>9900</v>
      </c>
      <c r="H54" s="13">
        <f t="shared" si="3"/>
        <v>9900</v>
      </c>
    </row>
    <row r="55" spans="1:8" s="468" customFormat="1" x14ac:dyDescent="0.25">
      <c r="A55" s="463"/>
      <c r="B55" s="453" t="s">
        <v>120</v>
      </c>
      <c r="C55" s="458">
        <v>13989</v>
      </c>
      <c r="D55" s="480" t="s">
        <v>620</v>
      </c>
      <c r="E55" s="460" t="s">
        <v>8</v>
      </c>
      <c r="F55" s="471">
        <v>1</v>
      </c>
      <c r="G55" s="9">
        <v>9900</v>
      </c>
      <c r="H55" s="13">
        <f t="shared" si="3"/>
        <v>9900</v>
      </c>
    </row>
    <row r="56" spans="1:8" s="468" customFormat="1" ht="25.5" x14ac:dyDescent="0.25">
      <c r="A56" s="463"/>
      <c r="B56" s="453" t="s">
        <v>188</v>
      </c>
      <c r="C56" s="458">
        <v>9690</v>
      </c>
      <c r="D56" s="459" t="s">
        <v>619</v>
      </c>
      <c r="E56" s="460" t="s">
        <v>8</v>
      </c>
      <c r="F56" s="471">
        <v>1</v>
      </c>
      <c r="G56" s="9">
        <v>15180.000000000002</v>
      </c>
      <c r="H56" s="13">
        <f t="shared" si="3"/>
        <v>15180.000000000002</v>
      </c>
    </row>
    <row r="57" spans="1:8" s="468" customFormat="1" x14ac:dyDescent="0.25">
      <c r="A57" s="463"/>
      <c r="B57" s="453" t="s">
        <v>190</v>
      </c>
      <c r="C57" s="458">
        <v>11172</v>
      </c>
      <c r="D57" s="481" t="s">
        <v>618</v>
      </c>
      <c r="E57" s="460" t="s">
        <v>8</v>
      </c>
      <c r="F57" s="471">
        <v>1</v>
      </c>
      <c r="G57" s="9">
        <v>8800</v>
      </c>
      <c r="H57" s="13">
        <f t="shared" si="3"/>
        <v>8800</v>
      </c>
    </row>
    <row r="58" spans="1:8" s="468" customFormat="1" ht="25.5" x14ac:dyDescent="0.25">
      <c r="A58" s="463"/>
      <c r="B58" s="453" t="s">
        <v>192</v>
      </c>
      <c r="C58" s="458">
        <v>44</v>
      </c>
      <c r="D58" s="459" t="s">
        <v>617</v>
      </c>
      <c r="E58" s="460" t="s">
        <v>8</v>
      </c>
      <c r="F58" s="471">
        <v>1</v>
      </c>
      <c r="G58" s="9">
        <v>12100.000000000002</v>
      </c>
      <c r="H58" s="13">
        <f t="shared" si="3"/>
        <v>12100.000000000002</v>
      </c>
    </row>
    <row r="59" spans="1:8" s="468" customFormat="1" x14ac:dyDescent="0.25">
      <c r="A59" s="463"/>
      <c r="B59" s="453" t="s">
        <v>194</v>
      </c>
      <c r="C59" s="458">
        <v>43</v>
      </c>
      <c r="D59" s="459" t="s">
        <v>616</v>
      </c>
      <c r="E59" s="460" t="s">
        <v>8</v>
      </c>
      <c r="F59" s="471">
        <v>1</v>
      </c>
      <c r="G59" s="9">
        <v>12760.000000000002</v>
      </c>
      <c r="H59" s="13">
        <f t="shared" si="3"/>
        <v>12760.000000000002</v>
      </c>
    </row>
    <row r="60" spans="1:8" s="468" customFormat="1" ht="13.5" thickBot="1" x14ac:dyDescent="0.3">
      <c r="A60" s="463"/>
      <c r="B60" s="482" t="s">
        <v>196</v>
      </c>
      <c r="C60" s="483" t="s">
        <v>615</v>
      </c>
      <c r="D60" s="484" t="s">
        <v>614</v>
      </c>
      <c r="E60" s="474" t="s">
        <v>8</v>
      </c>
      <c r="F60" s="475">
        <v>1</v>
      </c>
      <c r="G60" s="9">
        <v>11880.000000000002</v>
      </c>
      <c r="H60" s="15">
        <f t="shared" si="3"/>
        <v>11880.000000000002</v>
      </c>
    </row>
    <row r="61" spans="1:8" s="468" customFormat="1" ht="15.95" customHeight="1" thickBot="1" x14ac:dyDescent="0.3">
      <c r="A61" s="463"/>
      <c r="B61" s="569" t="s">
        <v>613</v>
      </c>
      <c r="C61" s="570"/>
      <c r="D61" s="570"/>
      <c r="E61" s="570"/>
      <c r="F61" s="570"/>
      <c r="G61" s="570"/>
      <c r="H61" s="571"/>
    </row>
    <row r="62" spans="1:8" s="468" customFormat="1" x14ac:dyDescent="0.25">
      <c r="A62" s="463"/>
      <c r="B62" s="453" t="s">
        <v>70</v>
      </c>
      <c r="C62" s="478">
        <v>190</v>
      </c>
      <c r="D62" s="455" t="s">
        <v>612</v>
      </c>
      <c r="E62" s="466" t="s">
        <v>8</v>
      </c>
      <c r="F62" s="466">
        <v>1</v>
      </c>
      <c r="G62" s="9">
        <v>26400.000000000004</v>
      </c>
      <c r="H62" s="13">
        <f>G62*F62</f>
        <v>26400.000000000004</v>
      </c>
    </row>
    <row r="63" spans="1:8" s="468" customFormat="1" x14ac:dyDescent="0.25">
      <c r="A63" s="463"/>
      <c r="B63" s="457" t="s">
        <v>130</v>
      </c>
      <c r="C63" s="458">
        <v>191</v>
      </c>
      <c r="D63" s="459" t="s">
        <v>611</v>
      </c>
      <c r="E63" s="460" t="s">
        <v>8</v>
      </c>
      <c r="F63" s="460">
        <v>1</v>
      </c>
      <c r="G63" s="9">
        <v>26400.000000000004</v>
      </c>
      <c r="H63" s="13">
        <f>G63*F63</f>
        <v>26400.000000000004</v>
      </c>
    </row>
    <row r="64" spans="1:8" s="468" customFormat="1" ht="25.5" x14ac:dyDescent="0.25">
      <c r="A64" s="463"/>
      <c r="B64" s="453" t="s">
        <v>131</v>
      </c>
      <c r="C64" s="458">
        <v>192</v>
      </c>
      <c r="D64" s="459" t="s">
        <v>610</v>
      </c>
      <c r="E64" s="460" t="s">
        <v>8</v>
      </c>
      <c r="F64" s="460">
        <v>1</v>
      </c>
      <c r="G64" s="9">
        <v>30800.000000000004</v>
      </c>
      <c r="H64" s="13">
        <f>G64*F64</f>
        <v>30800.000000000004</v>
      </c>
    </row>
    <row r="65" spans="1:8" s="468" customFormat="1" ht="13.5" customHeight="1" thickBot="1" x14ac:dyDescent="0.3">
      <c r="A65" s="463"/>
      <c r="B65" s="461" t="s">
        <v>132</v>
      </c>
      <c r="C65" s="485">
        <v>10120</v>
      </c>
      <c r="D65" s="484" t="s">
        <v>609</v>
      </c>
      <c r="E65" s="474" t="s">
        <v>8</v>
      </c>
      <c r="F65" s="474">
        <v>1</v>
      </c>
      <c r="G65" s="9">
        <v>26400.000000000004</v>
      </c>
      <c r="H65" s="15">
        <f>G65*F65</f>
        <v>26400.000000000004</v>
      </c>
    </row>
    <row r="66" spans="1:8" s="468" customFormat="1" ht="15.95" customHeight="1" thickBot="1" x14ac:dyDescent="0.3">
      <c r="A66" s="463"/>
      <c r="B66" s="569" t="s">
        <v>608</v>
      </c>
      <c r="C66" s="570"/>
      <c r="D66" s="570"/>
      <c r="E66" s="570"/>
      <c r="F66" s="570"/>
      <c r="G66" s="570"/>
      <c r="H66" s="571"/>
    </row>
    <row r="67" spans="1:8" s="468" customFormat="1" x14ac:dyDescent="0.25">
      <c r="A67" s="463"/>
      <c r="B67" s="453" t="s">
        <v>205</v>
      </c>
      <c r="C67" s="478">
        <v>232</v>
      </c>
      <c r="D67" s="455" t="s">
        <v>671</v>
      </c>
      <c r="E67" s="466" t="s">
        <v>8</v>
      </c>
      <c r="F67" s="466">
        <v>1</v>
      </c>
      <c r="G67" s="9">
        <v>12100.000000000002</v>
      </c>
      <c r="H67" s="13">
        <f t="shared" ref="H67:H76" si="4">G67*F67</f>
        <v>12100.000000000002</v>
      </c>
    </row>
    <row r="68" spans="1:8" s="468" customFormat="1" ht="28.5" customHeight="1" x14ac:dyDescent="0.25">
      <c r="A68" s="463"/>
      <c r="B68" s="457" t="s">
        <v>206</v>
      </c>
      <c r="C68" s="458">
        <v>230</v>
      </c>
      <c r="D68" s="459" t="s">
        <v>670</v>
      </c>
      <c r="E68" s="460" t="s">
        <v>8</v>
      </c>
      <c r="F68" s="460">
        <v>1</v>
      </c>
      <c r="G68" s="9">
        <v>12100.000000000002</v>
      </c>
      <c r="H68" s="13">
        <f t="shared" si="4"/>
        <v>12100.000000000002</v>
      </c>
    </row>
    <row r="69" spans="1:8" s="468" customFormat="1" x14ac:dyDescent="0.25">
      <c r="A69" s="463"/>
      <c r="B69" s="453" t="s">
        <v>208</v>
      </c>
      <c r="C69" s="458">
        <v>14197</v>
      </c>
      <c r="D69" s="459" t="s">
        <v>676</v>
      </c>
      <c r="E69" s="460" t="s">
        <v>8</v>
      </c>
      <c r="F69" s="460">
        <v>1</v>
      </c>
      <c r="G69" s="9">
        <v>12100.000000000002</v>
      </c>
      <c r="H69" s="13">
        <f t="shared" si="4"/>
        <v>12100.000000000002</v>
      </c>
    </row>
    <row r="70" spans="1:8" s="468" customFormat="1" x14ac:dyDescent="0.25">
      <c r="A70" s="463"/>
      <c r="B70" s="457" t="s">
        <v>210</v>
      </c>
      <c r="C70" s="458">
        <v>233</v>
      </c>
      <c r="D70" s="459" t="s">
        <v>672</v>
      </c>
      <c r="E70" s="460" t="s">
        <v>8</v>
      </c>
      <c r="F70" s="460">
        <v>1</v>
      </c>
      <c r="G70" s="9">
        <v>8580</v>
      </c>
      <c r="H70" s="13">
        <f t="shared" si="4"/>
        <v>8580</v>
      </c>
    </row>
    <row r="71" spans="1:8" s="468" customFormat="1" x14ac:dyDescent="0.25">
      <c r="A71" s="463"/>
      <c r="B71" s="453" t="s">
        <v>213</v>
      </c>
      <c r="C71" s="458">
        <v>234</v>
      </c>
      <c r="D71" s="459" t="s">
        <v>673</v>
      </c>
      <c r="E71" s="460" t="s">
        <v>8</v>
      </c>
      <c r="F71" s="460">
        <v>1</v>
      </c>
      <c r="G71" s="9">
        <v>9240</v>
      </c>
      <c r="H71" s="13">
        <f t="shared" si="4"/>
        <v>9240</v>
      </c>
    </row>
    <row r="72" spans="1:8" s="468" customFormat="1" x14ac:dyDescent="0.25">
      <c r="A72" s="463"/>
      <c r="B72" s="457" t="s">
        <v>215</v>
      </c>
      <c r="C72" s="458">
        <v>11940</v>
      </c>
      <c r="D72" s="479" t="s">
        <v>678</v>
      </c>
      <c r="E72" s="460" t="s">
        <v>8</v>
      </c>
      <c r="F72" s="486">
        <v>1</v>
      </c>
      <c r="G72" s="9">
        <v>12540.000000000002</v>
      </c>
      <c r="H72" s="13">
        <f t="shared" si="4"/>
        <v>12540.000000000002</v>
      </c>
    </row>
    <row r="73" spans="1:8" s="468" customFormat="1" x14ac:dyDescent="0.25">
      <c r="A73" s="463"/>
      <c r="B73" s="453" t="s">
        <v>217</v>
      </c>
      <c r="C73" s="458">
        <v>14139</v>
      </c>
      <c r="D73" s="459" t="s">
        <v>675</v>
      </c>
      <c r="E73" s="460" t="s">
        <v>8</v>
      </c>
      <c r="F73" s="460">
        <v>1</v>
      </c>
      <c r="G73" s="9">
        <v>12100.000000000002</v>
      </c>
      <c r="H73" s="13">
        <f t="shared" si="4"/>
        <v>12100.000000000002</v>
      </c>
    </row>
    <row r="74" spans="1:8" s="468" customFormat="1" x14ac:dyDescent="0.25">
      <c r="A74" s="463"/>
      <c r="B74" s="457" t="s">
        <v>220</v>
      </c>
      <c r="C74" s="487" t="s">
        <v>607</v>
      </c>
      <c r="D74" s="479" t="s">
        <v>606</v>
      </c>
      <c r="E74" s="460" t="s">
        <v>8</v>
      </c>
      <c r="F74" s="488">
        <v>1</v>
      </c>
      <c r="G74" s="9">
        <v>12100.000000000002</v>
      </c>
      <c r="H74" s="13">
        <f t="shared" si="4"/>
        <v>12100.000000000002</v>
      </c>
    </row>
    <row r="75" spans="1:8" s="468" customFormat="1" x14ac:dyDescent="0.25">
      <c r="A75" s="463"/>
      <c r="B75" s="453" t="s">
        <v>223</v>
      </c>
      <c r="C75" s="458">
        <v>9891</v>
      </c>
      <c r="D75" s="459" t="s">
        <v>674</v>
      </c>
      <c r="E75" s="460" t="s">
        <v>8</v>
      </c>
      <c r="F75" s="460">
        <v>1</v>
      </c>
      <c r="G75" s="9">
        <v>10560</v>
      </c>
      <c r="H75" s="13">
        <f t="shared" si="4"/>
        <v>10560</v>
      </c>
    </row>
    <row r="76" spans="1:8" s="468" customFormat="1" ht="13.5" thickBot="1" x14ac:dyDescent="0.3">
      <c r="A76" s="463"/>
      <c r="B76" s="461" t="s">
        <v>379</v>
      </c>
      <c r="C76" s="485">
        <v>9903</v>
      </c>
      <c r="D76" s="489" t="s">
        <v>605</v>
      </c>
      <c r="E76" s="474" t="s">
        <v>8</v>
      </c>
      <c r="F76" s="490">
        <v>1</v>
      </c>
      <c r="G76" s="9">
        <v>12980.000000000002</v>
      </c>
      <c r="H76" s="15">
        <f t="shared" si="4"/>
        <v>12980.000000000002</v>
      </c>
    </row>
    <row r="77" spans="1:8" s="468" customFormat="1" ht="15.95" customHeight="1" thickBot="1" x14ac:dyDescent="0.3">
      <c r="A77" s="463"/>
      <c r="B77" s="569" t="s">
        <v>604</v>
      </c>
      <c r="C77" s="570"/>
      <c r="D77" s="570"/>
      <c r="E77" s="570"/>
      <c r="F77" s="570"/>
      <c r="G77" s="570"/>
      <c r="H77" s="571"/>
    </row>
    <row r="78" spans="1:8" s="468" customFormat="1" x14ac:dyDescent="0.25">
      <c r="A78" s="491"/>
      <c r="B78" s="453" t="s">
        <v>227</v>
      </c>
      <c r="C78" s="492">
        <v>8621</v>
      </c>
      <c r="D78" s="493" t="s">
        <v>1342</v>
      </c>
      <c r="E78" s="466" t="s">
        <v>8</v>
      </c>
      <c r="F78" s="466">
        <v>1</v>
      </c>
      <c r="G78" s="9">
        <v>11000</v>
      </c>
      <c r="H78" s="13">
        <f t="shared" ref="H78:H122" si="5">G78*F78</f>
        <v>11000</v>
      </c>
    </row>
    <row r="79" spans="1:8" s="468" customFormat="1" x14ac:dyDescent="0.25">
      <c r="A79" s="491"/>
      <c r="B79" s="453" t="s">
        <v>229</v>
      </c>
      <c r="C79" s="458">
        <v>8612</v>
      </c>
      <c r="D79" s="481" t="s">
        <v>1343</v>
      </c>
      <c r="E79" s="460" t="s">
        <v>8</v>
      </c>
      <c r="F79" s="460">
        <v>1</v>
      </c>
      <c r="G79" s="9">
        <v>6820.0000000000009</v>
      </c>
      <c r="H79" s="13">
        <f t="shared" si="5"/>
        <v>6820.0000000000009</v>
      </c>
    </row>
    <row r="80" spans="1:8" s="468" customFormat="1" x14ac:dyDescent="0.25">
      <c r="A80" s="491"/>
      <c r="B80" s="453" t="s">
        <v>231</v>
      </c>
      <c r="C80" s="458">
        <v>7684</v>
      </c>
      <c r="D80" s="459" t="s">
        <v>1344</v>
      </c>
      <c r="E80" s="460" t="s">
        <v>8</v>
      </c>
      <c r="F80" s="460">
        <v>1</v>
      </c>
      <c r="G80" s="9">
        <v>11000</v>
      </c>
      <c r="H80" s="13">
        <f t="shared" si="5"/>
        <v>11000</v>
      </c>
    </row>
    <row r="81" spans="1:8" s="468" customFormat="1" x14ac:dyDescent="0.25">
      <c r="A81" s="491"/>
      <c r="B81" s="453" t="s">
        <v>233</v>
      </c>
      <c r="C81" s="458"/>
      <c r="D81" s="459" t="s">
        <v>1345</v>
      </c>
      <c r="E81" s="460" t="s">
        <v>8</v>
      </c>
      <c r="F81" s="460">
        <v>1</v>
      </c>
      <c r="G81" s="9">
        <v>11000</v>
      </c>
      <c r="H81" s="13">
        <f t="shared" si="5"/>
        <v>11000</v>
      </c>
    </row>
    <row r="82" spans="1:8" s="468" customFormat="1" x14ac:dyDescent="0.25">
      <c r="A82" s="491"/>
      <c r="B82" s="453" t="s">
        <v>236</v>
      </c>
      <c r="C82" s="458"/>
      <c r="D82" s="459" t="s">
        <v>1346</v>
      </c>
      <c r="E82" s="460" t="s">
        <v>8</v>
      </c>
      <c r="F82" s="460">
        <v>1</v>
      </c>
      <c r="G82" s="9">
        <v>7700.0000000000009</v>
      </c>
      <c r="H82" s="13">
        <f t="shared" si="5"/>
        <v>7700.0000000000009</v>
      </c>
    </row>
    <row r="83" spans="1:8" s="468" customFormat="1" x14ac:dyDescent="0.25">
      <c r="A83" s="491"/>
      <c r="B83" s="453" t="s">
        <v>238</v>
      </c>
      <c r="C83" s="458">
        <v>8629</v>
      </c>
      <c r="D83" s="481" t="s">
        <v>1347</v>
      </c>
      <c r="E83" s="460" t="s">
        <v>8</v>
      </c>
      <c r="F83" s="460">
        <v>1</v>
      </c>
      <c r="G83" s="9">
        <v>8800</v>
      </c>
      <c r="H83" s="13">
        <f t="shared" si="5"/>
        <v>8800</v>
      </c>
    </row>
    <row r="84" spans="1:8" s="468" customFormat="1" x14ac:dyDescent="0.25">
      <c r="A84" s="491"/>
      <c r="B84" s="453" t="s">
        <v>242</v>
      </c>
      <c r="C84" s="458"/>
      <c r="D84" s="481" t="s">
        <v>603</v>
      </c>
      <c r="E84" s="460" t="s">
        <v>8</v>
      </c>
      <c r="F84" s="460">
        <v>1</v>
      </c>
      <c r="G84" s="9">
        <v>8800</v>
      </c>
      <c r="H84" s="13">
        <f t="shared" si="5"/>
        <v>8800</v>
      </c>
    </row>
    <row r="85" spans="1:8" s="468" customFormat="1" x14ac:dyDescent="0.25">
      <c r="A85" s="491"/>
      <c r="B85" s="453" t="s">
        <v>244</v>
      </c>
      <c r="C85" s="458">
        <v>9147</v>
      </c>
      <c r="D85" s="479" t="s">
        <v>602</v>
      </c>
      <c r="E85" s="460" t="s">
        <v>8</v>
      </c>
      <c r="F85" s="460">
        <v>1</v>
      </c>
      <c r="G85" s="9">
        <v>20680</v>
      </c>
      <c r="H85" s="13">
        <f t="shared" si="5"/>
        <v>20680</v>
      </c>
    </row>
    <row r="86" spans="1:8" s="468" customFormat="1" x14ac:dyDescent="0.25">
      <c r="A86" s="491"/>
      <c r="B86" s="453" t="s">
        <v>246</v>
      </c>
      <c r="C86" s="458">
        <v>83</v>
      </c>
      <c r="D86" s="481" t="s">
        <v>601</v>
      </c>
      <c r="E86" s="460" t="s">
        <v>8</v>
      </c>
      <c r="F86" s="460">
        <v>1</v>
      </c>
      <c r="G86" s="9">
        <v>9240</v>
      </c>
      <c r="H86" s="13">
        <f t="shared" si="5"/>
        <v>9240</v>
      </c>
    </row>
    <row r="87" spans="1:8" s="468" customFormat="1" x14ac:dyDescent="0.25">
      <c r="A87" s="491"/>
      <c r="B87" s="453" t="s">
        <v>248</v>
      </c>
      <c r="C87" s="458">
        <v>93</v>
      </c>
      <c r="D87" s="481" t="s">
        <v>600</v>
      </c>
      <c r="E87" s="460" t="s">
        <v>8</v>
      </c>
      <c r="F87" s="460">
        <v>1</v>
      </c>
      <c r="G87" s="9">
        <v>6380.0000000000009</v>
      </c>
      <c r="H87" s="13">
        <f t="shared" si="5"/>
        <v>6380.0000000000009</v>
      </c>
    </row>
    <row r="88" spans="1:8" s="468" customFormat="1" x14ac:dyDescent="0.25">
      <c r="A88" s="491"/>
      <c r="B88" s="453" t="s">
        <v>251</v>
      </c>
      <c r="C88" s="458">
        <v>102</v>
      </c>
      <c r="D88" s="481" t="s">
        <v>599</v>
      </c>
      <c r="E88" s="460" t="s">
        <v>8</v>
      </c>
      <c r="F88" s="460">
        <v>1</v>
      </c>
      <c r="G88" s="9">
        <v>9900</v>
      </c>
      <c r="H88" s="13">
        <f t="shared" si="5"/>
        <v>9900</v>
      </c>
    </row>
    <row r="89" spans="1:8" s="468" customFormat="1" x14ac:dyDescent="0.25">
      <c r="A89" s="491"/>
      <c r="B89" s="453" t="s">
        <v>254</v>
      </c>
      <c r="C89" s="458">
        <v>88</v>
      </c>
      <c r="D89" s="459" t="s">
        <v>598</v>
      </c>
      <c r="E89" s="460" t="s">
        <v>8</v>
      </c>
      <c r="F89" s="460">
        <v>1</v>
      </c>
      <c r="G89" s="9">
        <v>9240</v>
      </c>
      <c r="H89" s="13">
        <f t="shared" si="5"/>
        <v>9240</v>
      </c>
    </row>
    <row r="90" spans="1:8" s="468" customFormat="1" x14ac:dyDescent="0.25">
      <c r="A90" s="491"/>
      <c r="B90" s="453" t="s">
        <v>257</v>
      </c>
      <c r="C90" s="458">
        <v>1640</v>
      </c>
      <c r="D90" s="481" t="s">
        <v>597</v>
      </c>
      <c r="E90" s="460" t="s">
        <v>8</v>
      </c>
      <c r="F90" s="460">
        <v>1</v>
      </c>
      <c r="G90" s="9">
        <v>14520.000000000002</v>
      </c>
      <c r="H90" s="13">
        <f t="shared" si="5"/>
        <v>14520.000000000002</v>
      </c>
    </row>
    <row r="91" spans="1:8" s="468" customFormat="1" x14ac:dyDescent="0.25">
      <c r="A91" s="491"/>
      <c r="B91" s="453" t="s">
        <v>593</v>
      </c>
      <c r="C91" s="458">
        <v>8623</v>
      </c>
      <c r="D91" s="481" t="s">
        <v>596</v>
      </c>
      <c r="E91" s="460" t="s">
        <v>8</v>
      </c>
      <c r="F91" s="460">
        <v>1</v>
      </c>
      <c r="G91" s="9">
        <v>11660.000000000002</v>
      </c>
      <c r="H91" s="13">
        <f t="shared" si="5"/>
        <v>11660.000000000002</v>
      </c>
    </row>
    <row r="92" spans="1:8" s="468" customFormat="1" x14ac:dyDescent="0.25">
      <c r="A92" s="491"/>
      <c r="B92" s="453" t="s">
        <v>591</v>
      </c>
      <c r="C92" s="458">
        <v>95</v>
      </c>
      <c r="D92" s="481" t="s">
        <v>595</v>
      </c>
      <c r="E92" s="460" t="s">
        <v>8</v>
      </c>
      <c r="F92" s="460">
        <v>1</v>
      </c>
      <c r="G92" s="9">
        <v>8580</v>
      </c>
      <c r="H92" s="13">
        <f t="shared" si="5"/>
        <v>8580</v>
      </c>
    </row>
    <row r="93" spans="1:8" s="468" customFormat="1" ht="12.75" customHeight="1" x14ac:dyDescent="0.25">
      <c r="A93" s="491"/>
      <c r="B93" s="453" t="s">
        <v>589</v>
      </c>
      <c r="C93" s="458">
        <v>12522</v>
      </c>
      <c r="D93" s="481" t="s">
        <v>594</v>
      </c>
      <c r="E93" s="460" t="s">
        <v>8</v>
      </c>
      <c r="F93" s="460">
        <v>1</v>
      </c>
      <c r="G93" s="9">
        <v>14300.000000000002</v>
      </c>
      <c r="H93" s="13">
        <f t="shared" si="5"/>
        <v>14300.000000000002</v>
      </c>
    </row>
    <row r="94" spans="1:8" s="468" customFormat="1" ht="12.75" customHeight="1" x14ac:dyDescent="0.25">
      <c r="A94" s="491"/>
      <c r="B94" s="453" t="s">
        <v>587</v>
      </c>
      <c r="C94" s="487"/>
      <c r="D94" s="480" t="s">
        <v>592</v>
      </c>
      <c r="E94" s="460" t="s">
        <v>8</v>
      </c>
      <c r="F94" s="460">
        <v>1</v>
      </c>
      <c r="G94" s="9">
        <v>12760.000000000002</v>
      </c>
      <c r="H94" s="13">
        <f t="shared" si="5"/>
        <v>12760.000000000002</v>
      </c>
    </row>
    <row r="95" spans="1:8" s="468" customFormat="1" x14ac:dyDescent="0.25">
      <c r="A95" s="491"/>
      <c r="B95" s="453" t="s">
        <v>586</v>
      </c>
      <c r="C95" s="458">
        <v>9234</v>
      </c>
      <c r="D95" s="480" t="s">
        <v>590</v>
      </c>
      <c r="E95" s="460" t="s">
        <v>8</v>
      </c>
      <c r="F95" s="460">
        <v>1</v>
      </c>
      <c r="G95" s="9">
        <v>11440.000000000002</v>
      </c>
      <c r="H95" s="13">
        <f t="shared" si="5"/>
        <v>11440.000000000002</v>
      </c>
    </row>
    <row r="96" spans="1:8" s="468" customFormat="1" x14ac:dyDescent="0.25">
      <c r="A96" s="491"/>
      <c r="B96" s="453" t="s">
        <v>584</v>
      </c>
      <c r="C96" s="458">
        <v>158</v>
      </c>
      <c r="D96" s="459" t="s">
        <v>588</v>
      </c>
      <c r="E96" s="460" t="s">
        <v>8</v>
      </c>
      <c r="F96" s="460">
        <v>1</v>
      </c>
      <c r="G96" s="9">
        <v>19800</v>
      </c>
      <c r="H96" s="13">
        <f t="shared" si="5"/>
        <v>19800</v>
      </c>
    </row>
    <row r="97" spans="1:8" s="468" customFormat="1" x14ac:dyDescent="0.25">
      <c r="A97" s="491"/>
      <c r="B97" s="453" t="s">
        <v>581</v>
      </c>
      <c r="C97" s="458">
        <v>1213</v>
      </c>
      <c r="D97" s="480" t="s">
        <v>1299</v>
      </c>
      <c r="E97" s="460" t="s">
        <v>8</v>
      </c>
      <c r="F97" s="460">
        <v>1</v>
      </c>
      <c r="G97" s="9">
        <v>22000</v>
      </c>
      <c r="H97" s="13">
        <f t="shared" si="5"/>
        <v>22000</v>
      </c>
    </row>
    <row r="98" spans="1:8" s="468" customFormat="1" x14ac:dyDescent="0.25">
      <c r="A98" s="491"/>
      <c r="B98" s="453" t="s">
        <v>579</v>
      </c>
      <c r="C98" s="458">
        <v>13781</v>
      </c>
      <c r="D98" s="481" t="s">
        <v>585</v>
      </c>
      <c r="E98" s="460" t="s">
        <v>8</v>
      </c>
      <c r="F98" s="460">
        <v>1</v>
      </c>
      <c r="G98" s="9">
        <v>68200</v>
      </c>
      <c r="H98" s="13">
        <f t="shared" si="5"/>
        <v>68200</v>
      </c>
    </row>
    <row r="99" spans="1:8" s="468" customFormat="1" x14ac:dyDescent="0.25">
      <c r="A99" s="491"/>
      <c r="B99" s="453" t="s">
        <v>577</v>
      </c>
      <c r="C99" s="487" t="s">
        <v>583</v>
      </c>
      <c r="D99" s="480" t="s">
        <v>582</v>
      </c>
      <c r="E99" s="460" t="s">
        <v>8</v>
      </c>
      <c r="F99" s="460">
        <v>1</v>
      </c>
      <c r="G99" s="9">
        <v>33000</v>
      </c>
      <c r="H99" s="13">
        <f t="shared" si="5"/>
        <v>33000</v>
      </c>
    </row>
    <row r="100" spans="1:8" s="468" customFormat="1" x14ac:dyDescent="0.25">
      <c r="A100" s="491"/>
      <c r="B100" s="453" t="s">
        <v>575</v>
      </c>
      <c r="C100" s="458">
        <v>101</v>
      </c>
      <c r="D100" s="481" t="s">
        <v>580</v>
      </c>
      <c r="E100" s="460" t="s">
        <v>8</v>
      </c>
      <c r="F100" s="460">
        <v>1</v>
      </c>
      <c r="G100" s="9">
        <v>13420.000000000002</v>
      </c>
      <c r="H100" s="13">
        <f t="shared" si="5"/>
        <v>13420.000000000002</v>
      </c>
    </row>
    <row r="101" spans="1:8" s="468" customFormat="1" x14ac:dyDescent="0.25">
      <c r="A101" s="491"/>
      <c r="B101" s="453" t="s">
        <v>573</v>
      </c>
      <c r="C101" s="458">
        <v>11183</v>
      </c>
      <c r="D101" s="480" t="s">
        <v>578</v>
      </c>
      <c r="E101" s="460" t="s">
        <v>8</v>
      </c>
      <c r="F101" s="460">
        <v>1</v>
      </c>
      <c r="G101" s="9">
        <v>9570</v>
      </c>
      <c r="H101" s="13">
        <f t="shared" si="5"/>
        <v>9570</v>
      </c>
    </row>
    <row r="102" spans="1:8" s="468" customFormat="1" x14ac:dyDescent="0.25">
      <c r="A102" s="491"/>
      <c r="B102" s="453" t="s">
        <v>571</v>
      </c>
      <c r="C102" s="458">
        <v>7741</v>
      </c>
      <c r="D102" s="481" t="s">
        <v>576</v>
      </c>
      <c r="E102" s="460" t="s">
        <v>8</v>
      </c>
      <c r="F102" s="460">
        <v>1</v>
      </c>
      <c r="G102" s="9">
        <v>15400.000000000002</v>
      </c>
      <c r="H102" s="13">
        <f t="shared" si="5"/>
        <v>15400.000000000002</v>
      </c>
    </row>
    <row r="103" spans="1:8" s="468" customFormat="1" x14ac:dyDescent="0.25">
      <c r="A103" s="491"/>
      <c r="B103" s="453" t="s">
        <v>1348</v>
      </c>
      <c r="C103" s="458">
        <v>8584</v>
      </c>
      <c r="D103" s="479" t="s">
        <v>574</v>
      </c>
      <c r="E103" s="460" t="s">
        <v>8</v>
      </c>
      <c r="F103" s="460">
        <v>1</v>
      </c>
      <c r="G103" s="9">
        <v>8800</v>
      </c>
      <c r="H103" s="13">
        <f t="shared" si="5"/>
        <v>8800</v>
      </c>
    </row>
    <row r="104" spans="1:8" s="468" customFormat="1" x14ac:dyDescent="0.25">
      <c r="A104" s="491"/>
      <c r="B104" s="453" t="s">
        <v>569</v>
      </c>
      <c r="C104" s="458">
        <v>1631</v>
      </c>
      <c r="D104" s="481" t="s">
        <v>572</v>
      </c>
      <c r="E104" s="460" t="s">
        <v>8</v>
      </c>
      <c r="F104" s="460">
        <v>1</v>
      </c>
      <c r="G104" s="9">
        <v>9900</v>
      </c>
      <c r="H104" s="13">
        <f t="shared" si="5"/>
        <v>9900</v>
      </c>
    </row>
    <row r="105" spans="1:8" s="468" customFormat="1" ht="25.5" x14ac:dyDescent="0.25">
      <c r="A105" s="491"/>
      <c r="B105" s="453" t="s">
        <v>567</v>
      </c>
      <c r="C105" s="458">
        <v>198</v>
      </c>
      <c r="D105" s="494" t="s">
        <v>570</v>
      </c>
      <c r="E105" s="460" t="s">
        <v>8</v>
      </c>
      <c r="F105" s="460">
        <v>1</v>
      </c>
      <c r="G105" s="9">
        <v>9020</v>
      </c>
      <c r="H105" s="13">
        <f t="shared" si="5"/>
        <v>9020</v>
      </c>
    </row>
    <row r="106" spans="1:8" s="468" customFormat="1" ht="25.5" x14ac:dyDescent="0.25">
      <c r="A106" s="491"/>
      <c r="B106" s="453" t="s">
        <v>565</v>
      </c>
      <c r="C106" s="458">
        <v>89</v>
      </c>
      <c r="D106" s="494" t="s">
        <v>1349</v>
      </c>
      <c r="E106" s="460" t="s">
        <v>8</v>
      </c>
      <c r="F106" s="460">
        <v>1</v>
      </c>
      <c r="G106" s="9">
        <v>9020</v>
      </c>
      <c r="H106" s="13">
        <f t="shared" si="5"/>
        <v>9020</v>
      </c>
    </row>
    <row r="107" spans="1:8" s="468" customFormat="1" ht="25.5" x14ac:dyDescent="0.25">
      <c r="A107" s="491"/>
      <c r="B107" s="453" t="s">
        <v>563</v>
      </c>
      <c r="C107" s="458">
        <v>1632</v>
      </c>
      <c r="D107" s="494" t="s">
        <v>568</v>
      </c>
      <c r="E107" s="460" t="s">
        <v>8</v>
      </c>
      <c r="F107" s="495">
        <v>1</v>
      </c>
      <c r="G107" s="9">
        <v>18260</v>
      </c>
      <c r="H107" s="13">
        <f t="shared" si="5"/>
        <v>18260</v>
      </c>
    </row>
    <row r="108" spans="1:8" s="468" customFormat="1" ht="12.75" customHeight="1" x14ac:dyDescent="0.25">
      <c r="A108" s="491"/>
      <c r="B108" s="453" t="s">
        <v>561</v>
      </c>
      <c r="C108" s="458">
        <v>78</v>
      </c>
      <c r="D108" s="479" t="s">
        <v>566</v>
      </c>
      <c r="E108" s="460" t="s">
        <v>8</v>
      </c>
      <c r="F108" s="460">
        <v>1</v>
      </c>
      <c r="G108" s="9">
        <v>13200.000000000002</v>
      </c>
      <c r="H108" s="13">
        <f t="shared" si="5"/>
        <v>13200.000000000002</v>
      </c>
    </row>
    <row r="109" spans="1:8" s="468" customFormat="1" ht="12.75" customHeight="1" x14ac:dyDescent="0.25">
      <c r="A109" s="491"/>
      <c r="B109" s="453" t="s">
        <v>559</v>
      </c>
      <c r="C109" s="458">
        <v>96</v>
      </c>
      <c r="D109" s="494" t="s">
        <v>564</v>
      </c>
      <c r="E109" s="460" t="s">
        <v>8</v>
      </c>
      <c r="F109" s="495">
        <v>1</v>
      </c>
      <c r="G109" s="9">
        <v>7700.0000000000009</v>
      </c>
      <c r="H109" s="13">
        <f t="shared" si="5"/>
        <v>7700.0000000000009</v>
      </c>
    </row>
    <row r="110" spans="1:8" s="468" customFormat="1" x14ac:dyDescent="0.25">
      <c r="A110" s="491"/>
      <c r="B110" s="453" t="s">
        <v>557</v>
      </c>
      <c r="C110" s="458">
        <v>13023</v>
      </c>
      <c r="D110" s="494" t="s">
        <v>562</v>
      </c>
      <c r="E110" s="460" t="s">
        <v>8</v>
      </c>
      <c r="F110" s="495">
        <v>1</v>
      </c>
      <c r="G110" s="9">
        <v>12980.000000000002</v>
      </c>
      <c r="H110" s="13">
        <f t="shared" si="5"/>
        <v>12980.000000000002</v>
      </c>
    </row>
    <row r="111" spans="1:8" s="468" customFormat="1" x14ac:dyDescent="0.25">
      <c r="A111" s="491"/>
      <c r="B111" s="453" t="s">
        <v>555</v>
      </c>
      <c r="C111" s="458">
        <v>100</v>
      </c>
      <c r="D111" s="494" t="s">
        <v>560</v>
      </c>
      <c r="E111" s="460" t="s">
        <v>8</v>
      </c>
      <c r="F111" s="495">
        <v>1</v>
      </c>
      <c r="G111" s="9">
        <v>8800</v>
      </c>
      <c r="H111" s="13">
        <f t="shared" si="5"/>
        <v>8800</v>
      </c>
    </row>
    <row r="112" spans="1:8" s="468" customFormat="1" x14ac:dyDescent="0.25">
      <c r="A112" s="491"/>
      <c r="B112" s="453" t="s">
        <v>553</v>
      </c>
      <c r="C112" s="458">
        <v>11412</v>
      </c>
      <c r="D112" s="494" t="s">
        <v>558</v>
      </c>
      <c r="E112" s="460" t="s">
        <v>8</v>
      </c>
      <c r="F112" s="495">
        <v>1</v>
      </c>
      <c r="G112" s="9">
        <v>9900</v>
      </c>
      <c r="H112" s="13">
        <f t="shared" si="5"/>
        <v>9900</v>
      </c>
    </row>
    <row r="113" spans="1:8" s="468" customFormat="1" x14ac:dyDescent="0.25">
      <c r="A113" s="491"/>
      <c r="B113" s="453" t="s">
        <v>551</v>
      </c>
      <c r="C113" s="458">
        <v>2537</v>
      </c>
      <c r="D113" s="479" t="s">
        <v>556</v>
      </c>
      <c r="E113" s="460" t="s">
        <v>8</v>
      </c>
      <c r="F113" s="460">
        <v>1</v>
      </c>
      <c r="G113" s="9">
        <v>9240</v>
      </c>
      <c r="H113" s="13">
        <f t="shared" si="5"/>
        <v>9240</v>
      </c>
    </row>
    <row r="114" spans="1:8" s="468" customFormat="1" ht="12.75" customHeight="1" x14ac:dyDescent="0.25">
      <c r="A114" s="491"/>
      <c r="B114" s="453" t="s">
        <v>549</v>
      </c>
      <c r="C114" s="458">
        <v>11711</v>
      </c>
      <c r="D114" s="481" t="s">
        <v>554</v>
      </c>
      <c r="E114" s="460" t="s">
        <v>8</v>
      </c>
      <c r="F114" s="460">
        <v>1</v>
      </c>
      <c r="G114" s="9">
        <v>5720.0000000000009</v>
      </c>
      <c r="H114" s="13">
        <f t="shared" si="5"/>
        <v>5720.0000000000009</v>
      </c>
    </row>
    <row r="115" spans="1:8" s="468" customFormat="1" ht="12.75" customHeight="1" x14ac:dyDescent="0.25">
      <c r="A115" s="491"/>
      <c r="B115" s="453" t="s">
        <v>547</v>
      </c>
      <c r="C115" s="458">
        <v>11708</v>
      </c>
      <c r="D115" s="481" t="s">
        <v>552</v>
      </c>
      <c r="E115" s="460" t="s">
        <v>8</v>
      </c>
      <c r="F115" s="460">
        <v>1</v>
      </c>
      <c r="G115" s="9">
        <v>5720.0000000000009</v>
      </c>
      <c r="H115" s="13">
        <f t="shared" si="5"/>
        <v>5720.0000000000009</v>
      </c>
    </row>
    <row r="116" spans="1:8" s="468" customFormat="1" x14ac:dyDescent="0.25">
      <c r="A116" s="491"/>
      <c r="B116" s="453" t="s">
        <v>545</v>
      </c>
      <c r="C116" s="458">
        <v>11709</v>
      </c>
      <c r="D116" s="481" t="s">
        <v>550</v>
      </c>
      <c r="E116" s="460" t="s">
        <v>8</v>
      </c>
      <c r="F116" s="460">
        <v>1</v>
      </c>
      <c r="G116" s="9">
        <v>5720.0000000000009</v>
      </c>
      <c r="H116" s="13">
        <f t="shared" si="5"/>
        <v>5720.0000000000009</v>
      </c>
    </row>
    <row r="117" spans="1:8" s="468" customFormat="1" x14ac:dyDescent="0.25">
      <c r="A117" s="491"/>
      <c r="B117" s="453" t="s">
        <v>543</v>
      </c>
      <c r="C117" s="458">
        <v>103</v>
      </c>
      <c r="D117" s="481" t="s">
        <v>548</v>
      </c>
      <c r="E117" s="460" t="s">
        <v>8</v>
      </c>
      <c r="F117" s="460">
        <v>1</v>
      </c>
      <c r="G117" s="9">
        <v>3960.0000000000005</v>
      </c>
      <c r="H117" s="13">
        <f t="shared" si="5"/>
        <v>3960.0000000000005</v>
      </c>
    </row>
    <row r="118" spans="1:8" s="468" customFormat="1" ht="12.75" customHeight="1" x14ac:dyDescent="0.25">
      <c r="A118" s="491"/>
      <c r="B118" s="453" t="s">
        <v>654</v>
      </c>
      <c r="C118" s="458">
        <v>11713</v>
      </c>
      <c r="D118" s="481" t="s">
        <v>546</v>
      </c>
      <c r="E118" s="460" t="s">
        <v>8</v>
      </c>
      <c r="F118" s="460">
        <v>1</v>
      </c>
      <c r="G118" s="9">
        <v>5940.0000000000009</v>
      </c>
      <c r="H118" s="13">
        <f t="shared" si="5"/>
        <v>5940.0000000000009</v>
      </c>
    </row>
    <row r="119" spans="1:8" s="468" customFormat="1" x14ac:dyDescent="0.25">
      <c r="A119" s="491"/>
      <c r="B119" s="453" t="s">
        <v>932</v>
      </c>
      <c r="C119" s="458">
        <v>904</v>
      </c>
      <c r="D119" s="479" t="s">
        <v>544</v>
      </c>
      <c r="E119" s="460" t="s">
        <v>8</v>
      </c>
      <c r="F119" s="460">
        <v>1</v>
      </c>
      <c r="G119" s="9">
        <v>8690</v>
      </c>
      <c r="H119" s="13">
        <f t="shared" si="5"/>
        <v>8690</v>
      </c>
    </row>
    <row r="120" spans="1:8" s="468" customFormat="1" x14ac:dyDescent="0.25">
      <c r="A120" s="491"/>
      <c r="B120" s="453" t="s">
        <v>1350</v>
      </c>
      <c r="C120" s="458">
        <v>11710</v>
      </c>
      <c r="D120" s="481" t="s">
        <v>542</v>
      </c>
      <c r="E120" s="460" t="s">
        <v>8</v>
      </c>
      <c r="F120" s="460">
        <v>1</v>
      </c>
      <c r="G120" s="9">
        <v>5940.0000000000009</v>
      </c>
      <c r="H120" s="40">
        <f t="shared" si="5"/>
        <v>5940.0000000000009</v>
      </c>
    </row>
    <row r="121" spans="1:8" s="468" customFormat="1" x14ac:dyDescent="0.25">
      <c r="A121" s="491"/>
      <c r="B121" s="453" t="s">
        <v>1351</v>
      </c>
      <c r="C121" s="483" t="s">
        <v>935</v>
      </c>
      <c r="D121" s="496" t="s">
        <v>655</v>
      </c>
      <c r="E121" s="474" t="s">
        <v>8</v>
      </c>
      <c r="F121" s="474">
        <v>1</v>
      </c>
      <c r="G121" s="9">
        <v>68200</v>
      </c>
      <c r="H121" s="43">
        <f t="shared" si="5"/>
        <v>68200</v>
      </c>
    </row>
    <row r="122" spans="1:8" s="468" customFormat="1" ht="15.75" customHeight="1" thickBot="1" x14ac:dyDescent="0.3">
      <c r="A122" s="491"/>
      <c r="B122" s="453" t="s">
        <v>1352</v>
      </c>
      <c r="C122" s="483" t="s">
        <v>936</v>
      </c>
      <c r="D122" s="496" t="s">
        <v>931</v>
      </c>
      <c r="E122" s="474" t="s">
        <v>8</v>
      </c>
      <c r="F122" s="474">
        <v>1</v>
      </c>
      <c r="G122" s="9">
        <v>5940.0000000000009</v>
      </c>
      <c r="H122" s="43">
        <f t="shared" si="5"/>
        <v>5940.0000000000009</v>
      </c>
    </row>
    <row r="123" spans="1:8" s="468" customFormat="1" ht="15.95" customHeight="1" thickBot="1" x14ac:dyDescent="0.3">
      <c r="A123" s="463"/>
      <c r="B123" s="569" t="s">
        <v>541</v>
      </c>
      <c r="C123" s="570"/>
      <c r="D123" s="570"/>
      <c r="E123" s="570"/>
      <c r="F123" s="570"/>
      <c r="G123" s="570"/>
      <c r="H123" s="571"/>
    </row>
    <row r="124" spans="1:8" s="468" customFormat="1" x14ac:dyDescent="0.25">
      <c r="A124" s="463"/>
      <c r="B124" s="497" t="s">
        <v>259</v>
      </c>
      <c r="C124" s="498">
        <v>623</v>
      </c>
      <c r="D124" s="455" t="s">
        <v>540</v>
      </c>
      <c r="E124" s="466" t="s">
        <v>22</v>
      </c>
      <c r="F124" s="466">
        <v>1</v>
      </c>
      <c r="G124" s="9">
        <v>9240</v>
      </c>
      <c r="H124" s="13">
        <f>G124*F124</f>
        <v>9240</v>
      </c>
    </row>
    <row r="125" spans="1:8" s="468" customFormat="1" ht="12.75" customHeight="1" x14ac:dyDescent="0.25">
      <c r="A125" s="463"/>
      <c r="B125" s="499" t="s">
        <v>261</v>
      </c>
      <c r="C125" s="500">
        <v>225</v>
      </c>
      <c r="D125" s="481" t="s">
        <v>539</v>
      </c>
      <c r="E125" s="460" t="s">
        <v>22</v>
      </c>
      <c r="F125" s="460">
        <v>1</v>
      </c>
      <c r="G125" s="9">
        <v>9240</v>
      </c>
      <c r="H125" s="13">
        <f>G125*F125</f>
        <v>9240</v>
      </c>
    </row>
    <row r="126" spans="1:8" s="468" customFormat="1" ht="13.5" customHeight="1" thickBot="1" x14ac:dyDescent="0.3">
      <c r="A126" s="463"/>
      <c r="B126" s="501" t="s">
        <v>263</v>
      </c>
      <c r="C126" s="502">
        <v>226</v>
      </c>
      <c r="D126" s="496" t="s">
        <v>538</v>
      </c>
      <c r="E126" s="474" t="s">
        <v>22</v>
      </c>
      <c r="F126" s="474">
        <v>1</v>
      </c>
      <c r="G126" s="9">
        <v>9240</v>
      </c>
      <c r="H126" s="15">
        <f>G126*F126</f>
        <v>9240</v>
      </c>
    </row>
    <row r="127" spans="1:8" s="468" customFormat="1" ht="15.95" customHeight="1" thickBot="1" x14ac:dyDescent="0.3">
      <c r="A127" s="463"/>
      <c r="B127" s="569" t="s">
        <v>537</v>
      </c>
      <c r="C127" s="570"/>
      <c r="D127" s="570"/>
      <c r="E127" s="570"/>
      <c r="F127" s="570"/>
      <c r="G127" s="570"/>
      <c r="H127" s="571"/>
    </row>
    <row r="128" spans="1:8" s="468" customFormat="1" x14ac:dyDescent="0.25">
      <c r="A128" s="463"/>
      <c r="B128" s="453" t="s">
        <v>276</v>
      </c>
      <c r="C128" s="478">
        <v>10371</v>
      </c>
      <c r="D128" s="503" t="s">
        <v>536</v>
      </c>
      <c r="E128" s="466" t="s">
        <v>8</v>
      </c>
      <c r="F128" s="466">
        <v>1</v>
      </c>
      <c r="G128" s="9">
        <v>15400.000000000002</v>
      </c>
      <c r="H128" s="13">
        <f t="shared" ref="H128:H145" si="6">G128*F128</f>
        <v>15400.000000000002</v>
      </c>
    </row>
    <row r="129" spans="1:8" s="468" customFormat="1" x14ac:dyDescent="0.25">
      <c r="A129" s="463"/>
      <c r="B129" s="457" t="s">
        <v>279</v>
      </c>
      <c r="C129" s="458">
        <v>4615</v>
      </c>
      <c r="D129" s="480" t="s">
        <v>535</v>
      </c>
      <c r="E129" s="460" t="s">
        <v>8</v>
      </c>
      <c r="F129" s="460">
        <v>1</v>
      </c>
      <c r="G129" s="9">
        <v>11440.000000000002</v>
      </c>
      <c r="H129" s="13">
        <f t="shared" si="6"/>
        <v>11440.000000000002</v>
      </c>
    </row>
    <row r="130" spans="1:8" s="468" customFormat="1" x14ac:dyDescent="0.25">
      <c r="A130" s="463"/>
      <c r="B130" s="453" t="s">
        <v>282</v>
      </c>
      <c r="C130" s="458">
        <v>4618</v>
      </c>
      <c r="D130" s="480" t="s">
        <v>534</v>
      </c>
      <c r="E130" s="460" t="s">
        <v>8</v>
      </c>
      <c r="F130" s="460">
        <v>1</v>
      </c>
      <c r="G130" s="9">
        <v>11000</v>
      </c>
      <c r="H130" s="13">
        <f t="shared" si="6"/>
        <v>11000</v>
      </c>
    </row>
    <row r="131" spans="1:8" s="468" customFormat="1" x14ac:dyDescent="0.25">
      <c r="A131" s="463"/>
      <c r="B131" s="457" t="s">
        <v>380</v>
      </c>
      <c r="C131" s="458">
        <v>14603</v>
      </c>
      <c r="D131" s="480" t="s">
        <v>533</v>
      </c>
      <c r="E131" s="460" t="s">
        <v>8</v>
      </c>
      <c r="F131" s="460">
        <v>1</v>
      </c>
      <c r="G131" s="9">
        <v>10780</v>
      </c>
      <c r="H131" s="13">
        <f t="shared" si="6"/>
        <v>10780</v>
      </c>
    </row>
    <row r="132" spans="1:8" s="468" customFormat="1" x14ac:dyDescent="0.25">
      <c r="A132" s="463"/>
      <c r="B132" s="453" t="s">
        <v>532</v>
      </c>
      <c r="C132" s="458">
        <v>4621</v>
      </c>
      <c r="D132" s="480" t="s">
        <v>531</v>
      </c>
      <c r="E132" s="460" t="s">
        <v>8</v>
      </c>
      <c r="F132" s="460">
        <v>1</v>
      </c>
      <c r="G132" s="9">
        <v>10780</v>
      </c>
      <c r="H132" s="13">
        <f t="shared" si="6"/>
        <v>10780</v>
      </c>
    </row>
    <row r="133" spans="1:8" s="468" customFormat="1" x14ac:dyDescent="0.25">
      <c r="A133" s="463"/>
      <c r="B133" s="457" t="s">
        <v>530</v>
      </c>
      <c r="C133" s="458">
        <v>4623</v>
      </c>
      <c r="D133" s="480" t="s">
        <v>665</v>
      </c>
      <c r="E133" s="460" t="s">
        <v>8</v>
      </c>
      <c r="F133" s="460">
        <v>1</v>
      </c>
      <c r="G133" s="9">
        <v>12100.000000000002</v>
      </c>
      <c r="H133" s="13">
        <f t="shared" si="6"/>
        <v>12100.000000000002</v>
      </c>
    </row>
    <row r="134" spans="1:8" s="468" customFormat="1" x14ac:dyDescent="0.25">
      <c r="A134" s="463"/>
      <c r="B134" s="453" t="s">
        <v>529</v>
      </c>
      <c r="C134" s="487" t="s">
        <v>528</v>
      </c>
      <c r="D134" s="481" t="s">
        <v>527</v>
      </c>
      <c r="E134" s="460" t="s">
        <v>8</v>
      </c>
      <c r="F134" s="460">
        <v>1</v>
      </c>
      <c r="G134" s="9">
        <v>10780</v>
      </c>
      <c r="H134" s="13">
        <f t="shared" si="6"/>
        <v>10780</v>
      </c>
    </row>
    <row r="135" spans="1:8" s="468" customFormat="1" x14ac:dyDescent="0.25">
      <c r="A135" s="463"/>
      <c r="B135" s="457" t="s">
        <v>526</v>
      </c>
      <c r="C135" s="458">
        <v>13934</v>
      </c>
      <c r="D135" s="481" t="s">
        <v>669</v>
      </c>
      <c r="E135" s="460" t="s">
        <v>8</v>
      </c>
      <c r="F135" s="460">
        <v>1</v>
      </c>
      <c r="G135" s="9">
        <v>10560</v>
      </c>
      <c r="H135" s="13">
        <f t="shared" si="6"/>
        <v>10560</v>
      </c>
    </row>
    <row r="136" spans="1:8" s="468" customFormat="1" x14ac:dyDescent="0.25">
      <c r="A136" s="463"/>
      <c r="B136" s="453" t="s">
        <v>525</v>
      </c>
      <c r="C136" s="458">
        <v>12106</v>
      </c>
      <c r="D136" s="480" t="s">
        <v>666</v>
      </c>
      <c r="E136" s="460" t="s">
        <v>8</v>
      </c>
      <c r="F136" s="460">
        <v>1</v>
      </c>
      <c r="G136" s="9">
        <v>11660.000000000002</v>
      </c>
      <c r="H136" s="13">
        <f t="shared" si="6"/>
        <v>11660.000000000002</v>
      </c>
    </row>
    <row r="137" spans="1:8" s="468" customFormat="1" x14ac:dyDescent="0.25">
      <c r="A137" s="463"/>
      <c r="B137" s="457" t="s">
        <v>524</v>
      </c>
      <c r="C137" s="458">
        <v>4617</v>
      </c>
      <c r="D137" s="480" t="s">
        <v>664</v>
      </c>
      <c r="E137" s="460" t="s">
        <v>8</v>
      </c>
      <c r="F137" s="460">
        <v>1</v>
      </c>
      <c r="G137" s="9">
        <v>11000</v>
      </c>
      <c r="H137" s="13">
        <f t="shared" si="6"/>
        <v>11000</v>
      </c>
    </row>
    <row r="138" spans="1:8" s="468" customFormat="1" x14ac:dyDescent="0.25">
      <c r="A138" s="463"/>
      <c r="B138" s="453" t="s">
        <v>523</v>
      </c>
      <c r="C138" s="487" t="s">
        <v>522</v>
      </c>
      <c r="D138" s="480" t="s">
        <v>684</v>
      </c>
      <c r="E138" s="460" t="s">
        <v>8</v>
      </c>
      <c r="F138" s="460">
        <v>1</v>
      </c>
      <c r="G138" s="9">
        <v>11440.000000000002</v>
      </c>
      <c r="H138" s="13">
        <f t="shared" si="6"/>
        <v>11440.000000000002</v>
      </c>
    </row>
    <row r="139" spans="1:8" s="468" customFormat="1" x14ac:dyDescent="0.25">
      <c r="A139" s="463"/>
      <c r="B139" s="457" t="s">
        <v>521</v>
      </c>
      <c r="C139" s="458">
        <v>13931</v>
      </c>
      <c r="D139" s="480" t="s">
        <v>667</v>
      </c>
      <c r="E139" s="460" t="s">
        <v>8</v>
      </c>
      <c r="F139" s="460">
        <v>1</v>
      </c>
      <c r="G139" s="9">
        <v>10780</v>
      </c>
      <c r="H139" s="13">
        <f t="shared" si="6"/>
        <v>10780</v>
      </c>
    </row>
    <row r="140" spans="1:8" s="468" customFormat="1" x14ac:dyDescent="0.25">
      <c r="A140" s="463"/>
      <c r="B140" s="453" t="s">
        <v>520</v>
      </c>
      <c r="C140" s="458">
        <v>13932</v>
      </c>
      <c r="D140" s="480" t="s">
        <v>668</v>
      </c>
      <c r="E140" s="460" t="s">
        <v>8</v>
      </c>
      <c r="F140" s="460">
        <v>1</v>
      </c>
      <c r="G140" s="9">
        <v>11440.000000000002</v>
      </c>
      <c r="H140" s="13">
        <f t="shared" si="6"/>
        <v>11440.000000000002</v>
      </c>
    </row>
    <row r="141" spans="1:8" s="468" customFormat="1" x14ac:dyDescent="0.25">
      <c r="A141" s="463"/>
      <c r="B141" s="457" t="s">
        <v>519</v>
      </c>
      <c r="C141" s="487" t="s">
        <v>518</v>
      </c>
      <c r="D141" s="480" t="s">
        <v>679</v>
      </c>
      <c r="E141" s="460" t="s">
        <v>8</v>
      </c>
      <c r="F141" s="460">
        <v>1</v>
      </c>
      <c r="G141" s="9">
        <v>11000</v>
      </c>
      <c r="H141" s="13">
        <f t="shared" si="6"/>
        <v>11000</v>
      </c>
    </row>
    <row r="142" spans="1:8" s="468" customFormat="1" x14ac:dyDescent="0.25">
      <c r="A142" s="463"/>
      <c r="B142" s="453" t="s">
        <v>517</v>
      </c>
      <c r="C142" s="487" t="s">
        <v>516</v>
      </c>
      <c r="D142" s="480" t="s">
        <v>680</v>
      </c>
      <c r="E142" s="460" t="s">
        <v>8</v>
      </c>
      <c r="F142" s="460">
        <v>1</v>
      </c>
      <c r="G142" s="9">
        <v>10780</v>
      </c>
      <c r="H142" s="13">
        <f t="shared" si="6"/>
        <v>10780</v>
      </c>
    </row>
    <row r="143" spans="1:8" s="468" customFormat="1" x14ac:dyDescent="0.25">
      <c r="A143" s="463"/>
      <c r="B143" s="457" t="s">
        <v>515</v>
      </c>
      <c r="C143" s="487" t="s">
        <v>514</v>
      </c>
      <c r="D143" s="480" t="s">
        <v>681</v>
      </c>
      <c r="E143" s="460" t="s">
        <v>8</v>
      </c>
      <c r="F143" s="460">
        <v>1</v>
      </c>
      <c r="G143" s="9">
        <v>13860.000000000002</v>
      </c>
      <c r="H143" s="13">
        <f t="shared" si="6"/>
        <v>13860.000000000002</v>
      </c>
    </row>
    <row r="144" spans="1:8" s="468" customFormat="1" x14ac:dyDescent="0.25">
      <c r="A144" s="463"/>
      <c r="B144" s="453" t="s">
        <v>513</v>
      </c>
      <c r="C144" s="487" t="s">
        <v>512</v>
      </c>
      <c r="D144" s="480" t="s">
        <v>682</v>
      </c>
      <c r="E144" s="460" t="s">
        <v>8</v>
      </c>
      <c r="F144" s="460">
        <v>1</v>
      </c>
      <c r="G144" s="9">
        <v>12100.000000000002</v>
      </c>
      <c r="H144" s="13">
        <f t="shared" si="6"/>
        <v>12100.000000000002</v>
      </c>
    </row>
    <row r="145" spans="1:8" s="468" customFormat="1" ht="13.5" thickBot="1" x14ac:dyDescent="0.3">
      <c r="A145" s="463"/>
      <c r="B145" s="457" t="s">
        <v>942</v>
      </c>
      <c r="C145" s="483" t="s">
        <v>511</v>
      </c>
      <c r="D145" s="504" t="s">
        <v>683</v>
      </c>
      <c r="E145" s="474" t="s">
        <v>8</v>
      </c>
      <c r="F145" s="474">
        <v>1</v>
      </c>
      <c r="G145" s="9">
        <v>15840.000000000002</v>
      </c>
      <c r="H145" s="15">
        <f t="shared" si="6"/>
        <v>15840.000000000002</v>
      </c>
    </row>
    <row r="146" spans="1:8" s="468" customFormat="1" ht="15.95" customHeight="1" thickBot="1" x14ac:dyDescent="0.3">
      <c r="A146" s="463"/>
      <c r="B146" s="569" t="s">
        <v>510</v>
      </c>
      <c r="C146" s="570"/>
      <c r="D146" s="570"/>
      <c r="E146" s="570"/>
      <c r="F146" s="570"/>
      <c r="G146" s="570"/>
      <c r="H146" s="571"/>
    </row>
    <row r="147" spans="1:8" s="468" customFormat="1" ht="12.75" customHeight="1" x14ac:dyDescent="0.25">
      <c r="A147" s="463"/>
      <c r="B147" s="497" t="s">
        <v>286</v>
      </c>
      <c r="C147" s="498">
        <v>147</v>
      </c>
      <c r="D147" s="493" t="s">
        <v>509</v>
      </c>
      <c r="E147" s="466" t="s">
        <v>8</v>
      </c>
      <c r="F147" s="466">
        <v>1</v>
      </c>
      <c r="G147" s="9">
        <v>8800</v>
      </c>
      <c r="H147" s="13">
        <f>G147*F147</f>
        <v>8800</v>
      </c>
    </row>
    <row r="148" spans="1:8" s="468" customFormat="1" ht="13.5" customHeight="1" x14ac:dyDescent="0.25">
      <c r="A148" s="463"/>
      <c r="B148" s="499" t="s">
        <v>288</v>
      </c>
      <c r="C148" s="500">
        <v>146</v>
      </c>
      <c r="D148" s="481" t="s">
        <v>663</v>
      </c>
      <c r="E148" s="460" t="s">
        <v>8</v>
      </c>
      <c r="F148" s="460">
        <v>1</v>
      </c>
      <c r="G148" s="9">
        <v>6600.0000000000009</v>
      </c>
      <c r="H148" s="13">
        <f>G148*F148</f>
        <v>6600.0000000000009</v>
      </c>
    </row>
    <row r="149" spans="1:8" s="468" customFormat="1" ht="13.5" customHeight="1" x14ac:dyDescent="0.25">
      <c r="A149" s="463"/>
      <c r="B149" s="497" t="s">
        <v>290</v>
      </c>
      <c r="C149" s="500">
        <v>145</v>
      </c>
      <c r="D149" s="481" t="s">
        <v>508</v>
      </c>
      <c r="E149" s="460" t="s">
        <v>8</v>
      </c>
      <c r="F149" s="460">
        <v>1</v>
      </c>
      <c r="G149" s="9">
        <v>9900</v>
      </c>
      <c r="H149" s="13">
        <f>G149*F149</f>
        <v>9900</v>
      </c>
    </row>
    <row r="150" spans="1:8" s="468" customFormat="1" ht="13.5" customHeight="1" x14ac:dyDescent="0.25">
      <c r="A150" s="463"/>
      <c r="B150" s="499" t="s">
        <v>292</v>
      </c>
      <c r="C150" s="500">
        <v>148</v>
      </c>
      <c r="D150" s="481" t="s">
        <v>507</v>
      </c>
      <c r="E150" s="460" t="s">
        <v>8</v>
      </c>
      <c r="F150" s="460">
        <v>1</v>
      </c>
      <c r="G150" s="9">
        <v>6600.0000000000009</v>
      </c>
      <c r="H150" s="13">
        <f>G150*F150</f>
        <v>6600.0000000000009</v>
      </c>
    </row>
    <row r="151" spans="1:8" s="468" customFormat="1" ht="13.5" customHeight="1" thickBot="1" x14ac:dyDescent="0.3">
      <c r="A151" s="463"/>
      <c r="B151" s="505" t="s">
        <v>295</v>
      </c>
      <c r="C151" s="502">
        <v>150</v>
      </c>
      <c r="D151" s="496" t="s">
        <v>506</v>
      </c>
      <c r="E151" s="474" t="s">
        <v>8</v>
      </c>
      <c r="F151" s="474">
        <v>1</v>
      </c>
      <c r="G151" s="9">
        <v>72600</v>
      </c>
      <c r="H151" s="15">
        <f>G151*F151</f>
        <v>72600</v>
      </c>
    </row>
    <row r="152" spans="1:8" s="468" customFormat="1" ht="15.95" customHeight="1" thickBot="1" x14ac:dyDescent="0.3">
      <c r="A152" s="463"/>
      <c r="B152" s="569" t="s">
        <v>505</v>
      </c>
      <c r="C152" s="570"/>
      <c r="D152" s="570"/>
      <c r="E152" s="570"/>
      <c r="F152" s="570"/>
      <c r="G152" s="570"/>
      <c r="H152" s="571"/>
    </row>
    <row r="153" spans="1:8" s="468" customFormat="1" ht="12.75" customHeight="1" x14ac:dyDescent="0.25">
      <c r="A153" s="463"/>
      <c r="B153" s="497" t="s">
        <v>300</v>
      </c>
      <c r="C153" s="498">
        <v>121</v>
      </c>
      <c r="D153" s="493" t="s">
        <v>504</v>
      </c>
      <c r="E153" s="466" t="s">
        <v>8</v>
      </c>
      <c r="F153" s="466">
        <v>1</v>
      </c>
      <c r="G153" s="9">
        <v>9460</v>
      </c>
      <c r="H153" s="13">
        <f>G153*F153</f>
        <v>9460</v>
      </c>
    </row>
    <row r="154" spans="1:8" s="468" customFormat="1" x14ac:dyDescent="0.25">
      <c r="A154" s="463"/>
      <c r="B154" s="499" t="s">
        <v>303</v>
      </c>
      <c r="C154" s="500">
        <v>122</v>
      </c>
      <c r="D154" s="481" t="s">
        <v>503</v>
      </c>
      <c r="E154" s="460" t="s">
        <v>8</v>
      </c>
      <c r="F154" s="460">
        <v>1</v>
      </c>
      <c r="G154" s="9">
        <v>6820.0000000000009</v>
      </c>
      <c r="H154" s="13">
        <f>G154*F154</f>
        <v>6820.0000000000009</v>
      </c>
    </row>
    <row r="155" spans="1:8" s="468" customFormat="1" ht="12.75" customHeight="1" x14ac:dyDescent="0.25">
      <c r="A155" s="463"/>
      <c r="B155" s="499" t="s">
        <v>381</v>
      </c>
      <c r="C155" s="500">
        <v>1081</v>
      </c>
      <c r="D155" s="481" t="s">
        <v>502</v>
      </c>
      <c r="E155" s="460" t="s">
        <v>8</v>
      </c>
      <c r="F155" s="460">
        <v>1</v>
      </c>
      <c r="G155" s="9">
        <v>12100.000000000002</v>
      </c>
      <c r="H155" s="13">
        <f>G155*F155</f>
        <v>12100.000000000002</v>
      </c>
    </row>
    <row r="156" spans="1:8" s="468" customFormat="1" ht="13.5" customHeight="1" thickBot="1" x14ac:dyDescent="0.3">
      <c r="A156" s="463"/>
      <c r="B156" s="501" t="s">
        <v>382</v>
      </c>
      <c r="C156" s="506">
        <v>120</v>
      </c>
      <c r="D156" s="507" t="s">
        <v>501</v>
      </c>
      <c r="E156" s="474" t="s">
        <v>8</v>
      </c>
      <c r="F156" s="474">
        <v>1</v>
      </c>
      <c r="G156" s="9">
        <v>8800</v>
      </c>
      <c r="H156" s="15">
        <f>G156*F156</f>
        <v>8800</v>
      </c>
    </row>
    <row r="157" spans="1:8" s="468" customFormat="1" ht="15.95" customHeight="1" thickBot="1" x14ac:dyDescent="0.3">
      <c r="A157" s="463"/>
      <c r="B157" s="569" t="s">
        <v>500</v>
      </c>
      <c r="C157" s="570"/>
      <c r="D157" s="570"/>
      <c r="E157" s="570"/>
      <c r="F157" s="570"/>
      <c r="G157" s="570"/>
      <c r="H157" s="571"/>
    </row>
    <row r="158" spans="1:8" s="468" customFormat="1" x14ac:dyDescent="0.25">
      <c r="A158" s="463"/>
      <c r="B158" s="497" t="s">
        <v>309</v>
      </c>
      <c r="C158" s="498">
        <v>60</v>
      </c>
      <c r="D158" s="493" t="s">
        <v>499</v>
      </c>
      <c r="E158" s="466" t="s">
        <v>8</v>
      </c>
      <c r="F158" s="466">
        <v>15</v>
      </c>
      <c r="G158" s="9">
        <v>660</v>
      </c>
      <c r="H158" s="13">
        <f>G158*F158</f>
        <v>9900</v>
      </c>
    </row>
    <row r="159" spans="1:8" s="468" customFormat="1" ht="12.75" customHeight="1" x14ac:dyDescent="0.25">
      <c r="A159" s="463"/>
      <c r="B159" s="499" t="s">
        <v>312</v>
      </c>
      <c r="C159" s="508"/>
      <c r="D159" s="481" t="s">
        <v>498</v>
      </c>
      <c r="E159" s="460" t="s">
        <v>8</v>
      </c>
      <c r="F159" s="460">
        <v>1</v>
      </c>
      <c r="G159" s="9">
        <v>17600</v>
      </c>
      <c r="H159" s="13">
        <f>G159*F159</f>
        <v>17600</v>
      </c>
    </row>
    <row r="160" spans="1:8" s="468" customFormat="1" x14ac:dyDescent="0.25">
      <c r="A160" s="463"/>
      <c r="B160" s="497" t="s">
        <v>306</v>
      </c>
      <c r="C160" s="500">
        <v>1416</v>
      </c>
      <c r="D160" s="481" t="s">
        <v>1300</v>
      </c>
      <c r="E160" s="460" t="s">
        <v>8</v>
      </c>
      <c r="F160" s="460">
        <v>15</v>
      </c>
      <c r="G160" s="9">
        <v>26400.000000000004</v>
      </c>
      <c r="H160" s="13">
        <f>G160*F160</f>
        <v>396000.00000000006</v>
      </c>
    </row>
    <row r="161" spans="1:8" s="468" customFormat="1" ht="13.5" customHeight="1" thickBot="1" x14ac:dyDescent="0.3">
      <c r="A161" s="463"/>
      <c r="B161" s="501" t="s">
        <v>497</v>
      </c>
      <c r="C161" s="509" t="s">
        <v>496</v>
      </c>
      <c r="D161" s="496" t="s">
        <v>495</v>
      </c>
      <c r="E161" s="474" t="s">
        <v>8</v>
      </c>
      <c r="F161" s="474">
        <v>1</v>
      </c>
      <c r="G161" s="9">
        <v>99000.000000000015</v>
      </c>
      <c r="H161" s="15">
        <f>G161*F161</f>
        <v>99000.000000000015</v>
      </c>
    </row>
    <row r="162" spans="1:8" s="468" customFormat="1" ht="15.95" customHeight="1" thickBot="1" x14ac:dyDescent="0.3">
      <c r="A162" s="463"/>
      <c r="B162" s="569" t="s">
        <v>494</v>
      </c>
      <c r="C162" s="570"/>
      <c r="D162" s="570"/>
      <c r="E162" s="570"/>
      <c r="F162" s="570"/>
      <c r="G162" s="570"/>
      <c r="H162" s="571"/>
    </row>
    <row r="163" spans="1:8" s="468" customFormat="1" ht="26.25" thickBot="1" x14ac:dyDescent="0.3">
      <c r="A163" s="463"/>
      <c r="B163" s="482" t="s">
        <v>316</v>
      </c>
      <c r="C163" s="510">
        <v>11975</v>
      </c>
      <c r="D163" s="511" t="s">
        <v>493</v>
      </c>
      <c r="E163" s="512" t="s">
        <v>8</v>
      </c>
      <c r="F163" s="513">
        <v>1</v>
      </c>
      <c r="G163" s="9">
        <v>55000.000000000007</v>
      </c>
      <c r="H163" s="15">
        <f>G163*F163</f>
        <v>55000.000000000007</v>
      </c>
    </row>
    <row r="164" spans="1:8" s="468" customFormat="1" ht="15.95" customHeight="1" thickBot="1" x14ac:dyDescent="0.3">
      <c r="A164" s="463"/>
      <c r="B164" s="569" t="s">
        <v>492</v>
      </c>
      <c r="C164" s="570"/>
      <c r="D164" s="570"/>
      <c r="E164" s="570"/>
      <c r="F164" s="570"/>
      <c r="G164" s="570"/>
      <c r="H164" s="571"/>
    </row>
    <row r="165" spans="1:8" s="468" customFormat="1" ht="25.5" x14ac:dyDescent="0.25">
      <c r="A165" s="463"/>
      <c r="B165" s="453" t="s">
        <v>343</v>
      </c>
      <c r="C165" s="454"/>
      <c r="D165" s="503" t="s">
        <v>1357</v>
      </c>
      <c r="E165" s="466" t="s">
        <v>8</v>
      </c>
      <c r="F165" s="514">
        <v>15</v>
      </c>
      <c r="G165" s="9">
        <v>24200.000000000004</v>
      </c>
      <c r="H165" s="531">
        <f>G165*F165</f>
        <v>363000.00000000006</v>
      </c>
    </row>
    <row r="166" spans="1:8" s="468" customFormat="1" x14ac:dyDescent="0.25">
      <c r="A166" s="463"/>
      <c r="B166" s="453" t="s">
        <v>1353</v>
      </c>
      <c r="C166" s="487"/>
      <c r="D166" s="479" t="s">
        <v>1355</v>
      </c>
      <c r="E166" s="460" t="s">
        <v>8</v>
      </c>
      <c r="F166" s="514">
        <v>1</v>
      </c>
      <c r="G166" s="9">
        <v>70400</v>
      </c>
      <c r="H166" s="515">
        <f>G166*F166</f>
        <v>70400</v>
      </c>
    </row>
    <row r="167" spans="1:8" s="468" customFormat="1" ht="13.5" thickBot="1" x14ac:dyDescent="0.3">
      <c r="A167" s="463"/>
      <c r="B167" s="457" t="s">
        <v>1354</v>
      </c>
      <c r="C167" s="483"/>
      <c r="D167" s="489" t="s">
        <v>1356</v>
      </c>
      <c r="E167" s="474" t="s">
        <v>22</v>
      </c>
      <c r="F167" s="514">
        <v>1</v>
      </c>
      <c r="G167" s="9">
        <v>190000</v>
      </c>
      <c r="H167" s="516">
        <f>G167*F167</f>
        <v>190000</v>
      </c>
    </row>
    <row r="168" spans="1:8" s="468" customFormat="1" ht="15.95" customHeight="1" thickBot="1" x14ac:dyDescent="0.3">
      <c r="A168" s="463"/>
      <c r="B168" s="569" t="s">
        <v>491</v>
      </c>
      <c r="C168" s="570"/>
      <c r="D168" s="570"/>
      <c r="E168" s="570"/>
      <c r="F168" s="570"/>
      <c r="G168" s="570"/>
      <c r="H168" s="571"/>
    </row>
    <row r="169" spans="1:8" s="468" customFormat="1" ht="25.5" x14ac:dyDescent="0.25">
      <c r="A169" s="463"/>
      <c r="B169" s="453" t="s">
        <v>346</v>
      </c>
      <c r="C169" s="517"/>
      <c r="D169" s="518" t="s">
        <v>1303</v>
      </c>
      <c r="E169" s="488" t="s">
        <v>22</v>
      </c>
      <c r="F169" s="488">
        <v>1</v>
      </c>
      <c r="G169" s="53">
        <v>154000</v>
      </c>
      <c r="H169" s="40">
        <f>G169*F169</f>
        <v>154000</v>
      </c>
    </row>
    <row r="170" spans="1:8" s="468" customFormat="1" ht="13.5" thickBot="1" x14ac:dyDescent="0.3">
      <c r="A170" s="463"/>
      <c r="B170" s="453" t="s">
        <v>348</v>
      </c>
      <c r="C170" s="483"/>
      <c r="D170" s="489" t="s">
        <v>490</v>
      </c>
      <c r="E170" s="474" t="s">
        <v>22</v>
      </c>
      <c r="F170" s="519">
        <v>1</v>
      </c>
      <c r="G170" s="78">
        <v>18000</v>
      </c>
      <c r="H170" s="15">
        <f>G170*F170</f>
        <v>18000</v>
      </c>
    </row>
    <row r="171" spans="1:8" s="468" customFormat="1" ht="15.95" customHeight="1" thickBot="1" x14ac:dyDescent="0.3">
      <c r="A171" s="463"/>
      <c r="B171" s="569" t="s">
        <v>489</v>
      </c>
      <c r="C171" s="570"/>
      <c r="D171" s="570"/>
      <c r="E171" s="570"/>
      <c r="F171" s="570"/>
      <c r="G171" s="570"/>
      <c r="H171" s="571"/>
    </row>
    <row r="172" spans="1:8" s="468" customFormat="1" ht="13.5" thickBot="1" x14ac:dyDescent="0.3">
      <c r="A172" s="463"/>
      <c r="B172" s="482" t="s">
        <v>488</v>
      </c>
      <c r="C172" s="517"/>
      <c r="D172" s="511" t="s">
        <v>1320</v>
      </c>
      <c r="E172" s="512" t="s">
        <v>8</v>
      </c>
      <c r="F172" s="520">
        <v>12</v>
      </c>
      <c r="G172" s="9">
        <v>20000</v>
      </c>
      <c r="H172" s="15">
        <f>G172*F172</f>
        <v>240000</v>
      </c>
    </row>
    <row r="173" spans="1:8" s="468" customFormat="1" ht="15.95" customHeight="1" thickBot="1" x14ac:dyDescent="0.3">
      <c r="A173" s="463"/>
      <c r="B173" s="569" t="s">
        <v>487</v>
      </c>
      <c r="C173" s="570"/>
      <c r="D173" s="570"/>
      <c r="E173" s="570"/>
      <c r="F173" s="570"/>
      <c r="G173" s="570"/>
      <c r="H173" s="571"/>
    </row>
    <row r="174" spans="1:8" s="468" customFormat="1" x14ac:dyDescent="0.25">
      <c r="A174" s="463"/>
      <c r="B174" s="497" t="s">
        <v>361</v>
      </c>
      <c r="C174" s="517" t="s">
        <v>23</v>
      </c>
      <c r="D174" s="521" t="s">
        <v>479</v>
      </c>
      <c r="E174" s="522" t="s">
        <v>8</v>
      </c>
      <c r="F174" s="522">
        <v>1</v>
      </c>
      <c r="G174" s="9">
        <v>47475.81440000001</v>
      </c>
      <c r="H174" s="13">
        <f t="shared" ref="H174:H179" si="7">G174*F174</f>
        <v>47475.81440000001</v>
      </c>
    </row>
    <row r="175" spans="1:8" s="468" customFormat="1" x14ac:dyDescent="0.25">
      <c r="A175" s="463"/>
      <c r="B175" s="499" t="s">
        <v>486</v>
      </c>
      <c r="C175" s="483"/>
      <c r="D175" s="523" t="s">
        <v>1317</v>
      </c>
      <c r="E175" s="460" t="s">
        <v>8</v>
      </c>
      <c r="F175" s="524">
        <v>1</v>
      </c>
      <c r="G175" s="11">
        <v>310000</v>
      </c>
      <c r="H175" s="13">
        <f t="shared" si="7"/>
        <v>310000</v>
      </c>
    </row>
    <row r="176" spans="1:8" s="468" customFormat="1" x14ac:dyDescent="0.25">
      <c r="A176" s="463"/>
      <c r="B176" s="497" t="s">
        <v>485</v>
      </c>
      <c r="C176" s="108" t="s">
        <v>26</v>
      </c>
      <c r="D176" s="432" t="s">
        <v>27</v>
      </c>
      <c r="E176" s="433" t="s">
        <v>8</v>
      </c>
      <c r="F176" s="431">
        <v>15</v>
      </c>
      <c r="G176" s="11">
        <v>22000</v>
      </c>
      <c r="H176" s="13">
        <f t="shared" si="7"/>
        <v>330000</v>
      </c>
    </row>
    <row r="177" spans="1:8" s="468" customFormat="1" x14ac:dyDescent="0.25">
      <c r="A177" s="463"/>
      <c r="B177" s="499" t="s">
        <v>484</v>
      </c>
      <c r="C177" s="428"/>
      <c r="D177" s="525" t="s">
        <v>28</v>
      </c>
      <c r="E177" s="449" t="s">
        <v>8</v>
      </c>
      <c r="F177" s="449">
        <v>1</v>
      </c>
      <c r="G177" s="11">
        <v>38000</v>
      </c>
      <c r="H177" s="13">
        <f t="shared" si="7"/>
        <v>38000</v>
      </c>
    </row>
    <row r="178" spans="1:8" s="468" customFormat="1" x14ac:dyDescent="0.25">
      <c r="A178" s="463"/>
      <c r="B178" s="497" t="s">
        <v>483</v>
      </c>
      <c r="C178" s="428" t="s">
        <v>29</v>
      </c>
      <c r="D178" s="525" t="s">
        <v>33</v>
      </c>
      <c r="E178" s="449" t="s">
        <v>8</v>
      </c>
      <c r="F178" s="449">
        <v>30</v>
      </c>
      <c r="G178" s="11">
        <v>5900</v>
      </c>
      <c r="H178" s="13">
        <f t="shared" si="7"/>
        <v>177000</v>
      </c>
    </row>
    <row r="179" spans="1:8" s="468" customFormat="1" ht="13.5" thickBot="1" x14ac:dyDescent="0.3">
      <c r="A179" s="463"/>
      <c r="B179" s="499" t="s">
        <v>482</v>
      </c>
      <c r="C179" s="434" t="s">
        <v>30</v>
      </c>
      <c r="D179" s="435" t="s">
        <v>481</v>
      </c>
      <c r="E179" s="436" t="s">
        <v>22</v>
      </c>
      <c r="F179" s="437">
        <v>1</v>
      </c>
      <c r="G179" s="29">
        <v>97500</v>
      </c>
      <c r="H179" s="15">
        <f t="shared" si="7"/>
        <v>97500</v>
      </c>
    </row>
    <row r="180" spans="1:8" s="468" customFormat="1" ht="15.75" customHeight="1" thickBot="1" x14ac:dyDescent="0.3">
      <c r="A180" s="463"/>
      <c r="B180" s="583" t="s">
        <v>480</v>
      </c>
      <c r="C180" s="584"/>
      <c r="D180" s="584"/>
      <c r="E180" s="584"/>
      <c r="F180" s="585"/>
      <c r="G180" s="79"/>
      <c r="H180" s="258">
        <f>SUM(H10:H179)</f>
        <v>7097858.2863999996</v>
      </c>
    </row>
    <row r="181" spans="1:8" s="468" customFormat="1" x14ac:dyDescent="0.25">
      <c r="A181" s="463"/>
      <c r="B181" s="572" t="s">
        <v>1367</v>
      </c>
      <c r="C181" s="572"/>
      <c r="D181" s="572"/>
      <c r="E181" s="572"/>
      <c r="F181" s="572"/>
      <c r="G181" s="572"/>
      <c r="H181" s="572"/>
    </row>
    <row r="184" spans="1:8" ht="15.75" x14ac:dyDescent="0.25">
      <c r="B184" s="526"/>
      <c r="C184" s="526"/>
      <c r="D184" s="526"/>
      <c r="E184" s="526"/>
      <c r="F184" s="526"/>
      <c r="G184" s="526"/>
      <c r="H184" s="526"/>
    </row>
    <row r="185" spans="1:8" s="413" customFormat="1" ht="20.25" customHeight="1" x14ac:dyDescent="0.25">
      <c r="B185" s="586"/>
      <c r="C185" s="586"/>
      <c r="D185" s="586"/>
      <c r="E185" s="586"/>
      <c r="F185" s="586"/>
      <c r="G185" s="586"/>
      <c r="H185" s="586"/>
    </row>
  </sheetData>
  <mergeCells count="25">
    <mergeCell ref="B171:H171"/>
    <mergeCell ref="B173:H173"/>
    <mergeCell ref="B180:F180"/>
    <mergeCell ref="B181:H181"/>
    <mergeCell ref="B185:H185"/>
    <mergeCell ref="B164:H164"/>
    <mergeCell ref="B168:H168"/>
    <mergeCell ref="B123:H123"/>
    <mergeCell ref="B127:H127"/>
    <mergeCell ref="B146:H146"/>
    <mergeCell ref="B152:H152"/>
    <mergeCell ref="B157:H157"/>
    <mergeCell ref="B162:H162"/>
    <mergeCell ref="B77:H77"/>
    <mergeCell ref="B1:H1"/>
    <mergeCell ref="B2:H2"/>
    <mergeCell ref="B4:H4"/>
    <mergeCell ref="B6:H6"/>
    <mergeCell ref="B9:H9"/>
    <mergeCell ref="B19:H19"/>
    <mergeCell ref="B31:H31"/>
    <mergeCell ref="B35:H35"/>
    <mergeCell ref="B50:H50"/>
    <mergeCell ref="B61:H61"/>
    <mergeCell ref="B66:H66"/>
  </mergeCells>
  <printOptions horizontalCentered="1"/>
  <pageMargins left="1.2204724409448819" right="0" top="0.59055118110236227" bottom="0.74803149606299213" header="0.31496062992125984" footer="0.31496062992125984"/>
  <pageSetup paperSize="9" scale="94" fitToHeight="0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view="pageBreakPreview" topLeftCell="A2" zoomScaleSheetLayoutView="100" workbookViewId="0">
      <selection activeCell="G22" sqref="G22:G23"/>
    </sheetView>
  </sheetViews>
  <sheetFormatPr defaultColWidth="8.85546875" defaultRowHeight="12.75" x14ac:dyDescent="0.25"/>
  <cols>
    <col min="1" max="1" width="1.85546875" style="1" customWidth="1"/>
    <col min="2" max="2" width="5" style="71" customWidth="1"/>
    <col min="3" max="3" width="9.7109375" style="71" customWidth="1"/>
    <col min="4" max="4" width="39.42578125" style="74" customWidth="1"/>
    <col min="5" max="6" width="5.42578125" style="76" customWidth="1"/>
    <col min="7" max="7" width="11.42578125" style="2" customWidth="1"/>
    <col min="8" max="8" width="10.7109375" style="2" customWidth="1"/>
    <col min="9" max="16384" width="8.85546875" style="1"/>
  </cols>
  <sheetData>
    <row r="1" spans="2:8" ht="13.5" thickBot="1" x14ac:dyDescent="0.3">
      <c r="B1" s="536" t="s">
        <v>1367</v>
      </c>
      <c r="C1" s="536"/>
      <c r="D1" s="536"/>
      <c r="E1" s="536"/>
      <c r="F1" s="536"/>
      <c r="G1" s="536"/>
      <c r="H1" s="536"/>
    </row>
    <row r="2" spans="2:8" ht="69.75" customHeight="1" thickBot="1" x14ac:dyDescent="0.3">
      <c r="B2" s="591" t="s">
        <v>1174</v>
      </c>
      <c r="C2" s="592"/>
      <c r="D2" s="592"/>
      <c r="E2" s="592"/>
      <c r="F2" s="592"/>
      <c r="G2" s="593"/>
      <c r="H2" s="594"/>
    </row>
    <row r="3" spans="2:8" ht="13.5" thickBot="1" x14ac:dyDescent="0.3">
      <c r="B3" s="72"/>
      <c r="C3" s="72"/>
      <c r="D3" s="75"/>
      <c r="E3" s="73"/>
      <c r="F3" s="73"/>
      <c r="G3" s="45"/>
      <c r="H3" s="45"/>
    </row>
    <row r="4" spans="2:8" ht="29.25" customHeight="1" thickBot="1" x14ac:dyDescent="0.3">
      <c r="B4" s="595" t="s">
        <v>1171</v>
      </c>
      <c r="C4" s="596"/>
      <c r="D4" s="596"/>
      <c r="E4" s="596"/>
      <c r="F4" s="596"/>
      <c r="G4" s="593"/>
      <c r="H4" s="594"/>
    </row>
    <row r="5" spans="2:8" ht="13.5" customHeight="1" x14ac:dyDescent="0.25">
      <c r="B5" s="81"/>
      <c r="C5" s="81"/>
      <c r="D5" s="84"/>
      <c r="E5" s="82"/>
      <c r="F5" s="82"/>
      <c r="G5" s="45"/>
      <c r="H5" s="45"/>
    </row>
    <row r="6" spans="2:8" ht="18.75" x14ac:dyDescent="0.25">
      <c r="B6" s="597" t="s">
        <v>1327</v>
      </c>
      <c r="C6" s="597"/>
      <c r="D6" s="561"/>
      <c r="E6" s="561"/>
      <c r="F6" s="561"/>
      <c r="G6" s="561"/>
      <c r="H6" s="561"/>
    </row>
    <row r="7" spans="2:8" ht="13.5" thickBot="1" x14ac:dyDescent="0.3"/>
    <row r="8" spans="2:8" s="259" customFormat="1" ht="26.25" thickBot="1" x14ac:dyDescent="0.3">
      <c r="B8" s="127" t="s">
        <v>1</v>
      </c>
      <c r="C8" s="101" t="s">
        <v>2</v>
      </c>
      <c r="D8" s="93" t="s">
        <v>3</v>
      </c>
      <c r="E8" s="93" t="s">
        <v>121</v>
      </c>
      <c r="F8" s="94" t="s">
        <v>4</v>
      </c>
      <c r="G8" s="95" t="s">
        <v>1179</v>
      </c>
      <c r="H8" s="96" t="s">
        <v>1180</v>
      </c>
    </row>
    <row r="9" spans="2:8" s="259" customFormat="1" ht="13.5" customHeight="1" thickBot="1" x14ac:dyDescent="0.3">
      <c r="B9" s="601" t="s">
        <v>657</v>
      </c>
      <c r="C9" s="602"/>
      <c r="D9" s="602"/>
      <c r="E9" s="602"/>
      <c r="F9" s="602"/>
      <c r="G9" s="602"/>
      <c r="H9" s="603"/>
    </row>
    <row r="10" spans="2:8" s="259" customFormat="1" ht="24" customHeight="1" x14ac:dyDescent="0.25">
      <c r="B10" s="58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:H18" si="0">G10*F10</f>
        <v>1572000</v>
      </c>
    </row>
    <row r="11" spans="2:8" s="259" customFormat="1" x14ac:dyDescent="0.25">
      <c r="B11" s="58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13">
        <f t="shared" si="0"/>
        <v>155675.51999999999</v>
      </c>
    </row>
    <row r="12" spans="2:8" s="259" customFormat="1" ht="38.25" x14ac:dyDescent="0.25">
      <c r="B12" s="58" t="s">
        <v>10</v>
      </c>
      <c r="C12" s="104" t="s">
        <v>15</v>
      </c>
      <c r="D12" s="411" t="s">
        <v>1359</v>
      </c>
      <c r="E12" s="48" t="s">
        <v>8</v>
      </c>
      <c r="F12" s="49">
        <v>1</v>
      </c>
      <c r="G12" s="9">
        <v>240000</v>
      </c>
      <c r="H12" s="13">
        <f t="shared" si="0"/>
        <v>240000</v>
      </c>
    </row>
    <row r="13" spans="2:8" s="259" customFormat="1" x14ac:dyDescent="0.25">
      <c r="B13" s="58" t="s">
        <v>11</v>
      </c>
      <c r="C13" s="104" t="s">
        <v>16</v>
      </c>
      <c r="D13" s="16" t="s">
        <v>1360</v>
      </c>
      <c r="E13" s="48" t="s">
        <v>8</v>
      </c>
      <c r="F13" s="49">
        <v>1</v>
      </c>
      <c r="G13" s="9">
        <v>49000</v>
      </c>
      <c r="H13" s="13">
        <f t="shared" si="0"/>
        <v>49000</v>
      </c>
    </row>
    <row r="14" spans="2:8" s="259" customFormat="1" ht="25.5" x14ac:dyDescent="0.25">
      <c r="B14" s="58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13">
        <f t="shared" si="0"/>
        <v>39900</v>
      </c>
    </row>
    <row r="15" spans="2:8" s="259" customFormat="1" x14ac:dyDescent="0.25">
      <c r="B15" s="58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13">
        <f t="shared" si="0"/>
        <v>2000</v>
      </c>
    </row>
    <row r="16" spans="2:8" s="259" customFormat="1" x14ac:dyDescent="0.25">
      <c r="B16" s="58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13">
        <f t="shared" si="0"/>
        <v>4900</v>
      </c>
    </row>
    <row r="17" spans="2:8" s="259" customFormat="1" x14ac:dyDescent="0.25">
      <c r="B17" s="58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13">
        <f t="shared" si="0"/>
        <v>10900</v>
      </c>
    </row>
    <row r="18" spans="2:8" s="259" customFormat="1" x14ac:dyDescent="0.25">
      <c r="B18" s="58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13">
        <f t="shared" si="0"/>
        <v>66000</v>
      </c>
    </row>
    <row r="19" spans="2:8" s="259" customFormat="1" x14ac:dyDescent="0.25">
      <c r="B19" s="58" t="s">
        <v>51</v>
      </c>
      <c r="C19" s="105" t="s">
        <v>813</v>
      </c>
      <c r="D19" s="24" t="s">
        <v>812</v>
      </c>
      <c r="E19" s="51" t="s">
        <v>8</v>
      </c>
      <c r="F19" s="52">
        <v>1</v>
      </c>
      <c r="G19" s="11">
        <v>15730</v>
      </c>
      <c r="H19" s="11">
        <f t="shared" ref="H19:H20" si="1">G19*F19</f>
        <v>15730</v>
      </c>
    </row>
    <row r="20" spans="2:8" s="259" customFormat="1" ht="13.5" thickBot="1" x14ac:dyDescent="0.3">
      <c r="B20" s="58" t="s">
        <v>52</v>
      </c>
      <c r="C20" s="64">
        <v>10477</v>
      </c>
      <c r="D20" s="24" t="s">
        <v>821</v>
      </c>
      <c r="E20" s="51" t="s">
        <v>22</v>
      </c>
      <c r="F20" s="52">
        <v>1</v>
      </c>
      <c r="G20" s="9">
        <v>204483</v>
      </c>
      <c r="H20" s="13">
        <f t="shared" si="1"/>
        <v>204483</v>
      </c>
    </row>
    <row r="21" spans="2:8" ht="15" customHeight="1" thickBot="1" x14ac:dyDescent="0.3">
      <c r="B21" s="598" t="s">
        <v>658</v>
      </c>
      <c r="C21" s="599"/>
      <c r="D21" s="599"/>
      <c r="E21" s="599"/>
      <c r="F21" s="599"/>
      <c r="G21" s="599"/>
      <c r="H21" s="600"/>
    </row>
    <row r="22" spans="2:8" ht="51" x14ac:dyDescent="0.25">
      <c r="B22" s="41" t="s">
        <v>35</v>
      </c>
      <c r="C22" s="104" t="s">
        <v>1364</v>
      </c>
      <c r="D22" s="411" t="s">
        <v>1365</v>
      </c>
      <c r="E22" s="28" t="s">
        <v>8</v>
      </c>
      <c r="F22" s="52">
        <v>16</v>
      </c>
      <c r="G22" s="9">
        <v>185000</v>
      </c>
      <c r="H22" s="97">
        <f>G22*F22</f>
        <v>2960000</v>
      </c>
    </row>
    <row r="23" spans="2:8" x14ac:dyDescent="0.25">
      <c r="B23" s="100" t="s">
        <v>36</v>
      </c>
      <c r="C23" s="104" t="s">
        <v>1363</v>
      </c>
      <c r="D23" s="16" t="s">
        <v>1366</v>
      </c>
      <c r="E23" s="17" t="s">
        <v>8</v>
      </c>
      <c r="F23" s="52">
        <v>16</v>
      </c>
      <c r="G23" s="9">
        <v>34000</v>
      </c>
      <c r="H23" s="98">
        <f>G23*F23</f>
        <v>544000</v>
      </c>
    </row>
    <row r="24" spans="2:8" x14ac:dyDescent="0.25">
      <c r="B24" s="41" t="s">
        <v>37</v>
      </c>
      <c r="C24" s="102" t="s">
        <v>19</v>
      </c>
      <c r="D24" s="25" t="s">
        <v>20</v>
      </c>
      <c r="E24" s="26" t="s">
        <v>8</v>
      </c>
      <c r="F24" s="52">
        <v>16</v>
      </c>
      <c r="G24" s="14">
        <v>4900</v>
      </c>
      <c r="H24" s="99">
        <f>G24*F24</f>
        <v>78400</v>
      </c>
    </row>
    <row r="25" spans="2:8" ht="13.5" thickBot="1" x14ac:dyDescent="0.3">
      <c r="B25" s="41" t="s">
        <v>38</v>
      </c>
      <c r="C25" s="104" t="s">
        <v>18</v>
      </c>
      <c r="D25" s="23" t="s">
        <v>661</v>
      </c>
      <c r="E25" s="26" t="s">
        <v>8</v>
      </c>
      <c r="F25" s="52">
        <v>16</v>
      </c>
      <c r="G25" s="288">
        <v>2000</v>
      </c>
      <c r="H25" s="99">
        <f>G25*F25</f>
        <v>32000</v>
      </c>
    </row>
    <row r="26" spans="2:8" ht="15" customHeight="1" thickBot="1" x14ac:dyDescent="0.3">
      <c r="B26" s="598" t="s">
        <v>659</v>
      </c>
      <c r="C26" s="599"/>
      <c r="D26" s="599"/>
      <c r="E26" s="599"/>
      <c r="F26" s="599"/>
      <c r="G26" s="599"/>
      <c r="H26" s="600"/>
    </row>
    <row r="27" spans="2:8" x14ac:dyDescent="0.25">
      <c r="B27" s="41" t="s">
        <v>53</v>
      </c>
      <c r="C27" s="106" t="s">
        <v>818</v>
      </c>
      <c r="D27" s="27" t="s">
        <v>656</v>
      </c>
      <c r="E27" s="28" t="s">
        <v>8</v>
      </c>
      <c r="F27" s="52">
        <v>16</v>
      </c>
      <c r="G27" s="11">
        <v>24450</v>
      </c>
      <c r="H27" s="97">
        <f>G27*F27</f>
        <v>391200</v>
      </c>
    </row>
    <row r="28" spans="2:8" x14ac:dyDescent="0.25">
      <c r="B28" s="100" t="s">
        <v>54</v>
      </c>
      <c r="C28" s="106" t="s">
        <v>29</v>
      </c>
      <c r="D28" s="16" t="s">
        <v>634</v>
      </c>
      <c r="E28" s="17" t="s">
        <v>8</v>
      </c>
      <c r="F28" s="52">
        <v>16</v>
      </c>
      <c r="G28" s="11">
        <v>5900</v>
      </c>
      <c r="H28" s="98">
        <f>G28*F28</f>
        <v>94400</v>
      </c>
    </row>
    <row r="29" spans="2:8" x14ac:dyDescent="0.25">
      <c r="B29" s="41" t="s">
        <v>55</v>
      </c>
      <c r="C29" s="106" t="s">
        <v>819</v>
      </c>
      <c r="D29" s="38" t="s">
        <v>635</v>
      </c>
      <c r="E29" s="17" t="s">
        <v>8</v>
      </c>
      <c r="F29" s="52">
        <v>1</v>
      </c>
      <c r="G29" s="11">
        <v>45000</v>
      </c>
      <c r="H29" s="98">
        <f>G29*F29</f>
        <v>45000</v>
      </c>
    </row>
    <row r="30" spans="2:8" x14ac:dyDescent="0.25">
      <c r="B30" s="100" t="s">
        <v>56</v>
      </c>
      <c r="C30" s="106"/>
      <c r="D30" s="35" t="s">
        <v>28</v>
      </c>
      <c r="E30" s="31" t="s">
        <v>8</v>
      </c>
      <c r="F30" s="52">
        <v>1</v>
      </c>
      <c r="G30" s="11">
        <v>38000</v>
      </c>
      <c r="H30" s="98">
        <f>G30*F30</f>
        <v>38000</v>
      </c>
    </row>
    <row r="31" spans="2:8" ht="13.5" thickBot="1" x14ac:dyDescent="0.3">
      <c r="B31" s="41" t="s">
        <v>57</v>
      </c>
      <c r="C31" s="107" t="s">
        <v>30</v>
      </c>
      <c r="D31" s="39" t="s">
        <v>631</v>
      </c>
      <c r="E31" s="19" t="s">
        <v>22</v>
      </c>
      <c r="F31" s="52">
        <v>1</v>
      </c>
      <c r="G31" s="11">
        <v>97500</v>
      </c>
      <c r="H31" s="99">
        <f>G31*F31</f>
        <v>97500</v>
      </c>
    </row>
    <row r="32" spans="2:8" ht="15" customHeight="1" thickBot="1" x14ac:dyDescent="0.3">
      <c r="B32" s="589" t="s">
        <v>480</v>
      </c>
      <c r="C32" s="590"/>
      <c r="D32" s="590"/>
      <c r="E32" s="590"/>
      <c r="F32" s="590"/>
      <c r="G32" s="587">
        <f>SUM(H10:H31)</f>
        <v>6641088.5199999996</v>
      </c>
      <c r="H32" s="588"/>
    </row>
    <row r="33" spans="2:8" x14ac:dyDescent="0.25">
      <c r="B33" s="536" t="s">
        <v>1367</v>
      </c>
      <c r="C33" s="536"/>
      <c r="D33" s="536"/>
      <c r="E33" s="536"/>
      <c r="F33" s="536"/>
      <c r="G33" s="536"/>
      <c r="H33" s="536"/>
    </row>
  </sheetData>
  <mergeCells count="10">
    <mergeCell ref="B33:H33"/>
    <mergeCell ref="B1:H1"/>
    <mergeCell ref="G32:H32"/>
    <mergeCell ref="B32:F32"/>
    <mergeCell ref="B2:H2"/>
    <mergeCell ref="B4:H4"/>
    <mergeCell ref="B6:H6"/>
    <mergeCell ref="B26:H26"/>
    <mergeCell ref="B21:H21"/>
    <mergeCell ref="B9:H9"/>
  </mergeCells>
  <pageMargins left="1.3779527559055118" right="0" top="0.78740157480314965" bottom="0.78740157480314965" header="0.51181102362204722" footer="0.51181102362204722"/>
  <pageSetup paperSize="9"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view="pageBreakPreview" topLeftCell="A20" zoomScaleSheetLayoutView="100" workbookViewId="0">
      <selection activeCell="J22" sqref="J22"/>
    </sheetView>
  </sheetViews>
  <sheetFormatPr defaultColWidth="8.85546875" defaultRowHeight="12.75" x14ac:dyDescent="0.25"/>
  <cols>
    <col min="1" max="1" width="1.85546875" style="5" customWidth="1"/>
    <col min="2" max="2" width="5" style="80" customWidth="1"/>
    <col min="3" max="3" width="9.7109375" style="80" customWidth="1"/>
    <col min="4" max="4" width="39.42578125" style="83" customWidth="1"/>
    <col min="5" max="6" width="5.42578125" style="85" customWidth="1"/>
    <col min="7" max="7" width="11.42578125" style="86" customWidth="1"/>
    <col min="8" max="8" width="10.7109375" style="86" customWidth="1"/>
    <col min="9" max="16384" width="8.85546875" style="5"/>
  </cols>
  <sheetData>
    <row r="1" spans="2:8" ht="13.5" thickBot="1" x14ac:dyDescent="0.3">
      <c r="B1" s="536" t="s">
        <v>1367</v>
      </c>
      <c r="C1" s="536"/>
      <c r="D1" s="536"/>
      <c r="E1" s="536"/>
      <c r="F1" s="536"/>
      <c r="G1" s="536"/>
      <c r="H1" s="536"/>
    </row>
    <row r="2" spans="2:8" ht="69.75" customHeight="1" thickBot="1" x14ac:dyDescent="0.3">
      <c r="B2" s="591" t="s">
        <v>1174</v>
      </c>
      <c r="C2" s="592"/>
      <c r="D2" s="592"/>
      <c r="E2" s="592"/>
      <c r="F2" s="592"/>
      <c r="G2" s="605"/>
      <c r="H2" s="606"/>
    </row>
    <row r="3" spans="2:8" s="1" customFormat="1" ht="13.5" thickBot="1" x14ac:dyDescent="0.3">
      <c r="B3" s="73"/>
      <c r="C3" s="73"/>
      <c r="D3" s="75"/>
      <c r="E3" s="73"/>
      <c r="F3" s="73"/>
      <c r="G3" s="73"/>
      <c r="H3" s="73"/>
    </row>
    <row r="4" spans="2:8" s="1" customFormat="1" ht="30" customHeight="1" thickBot="1" x14ac:dyDescent="0.3">
      <c r="B4" s="595" t="s">
        <v>1171</v>
      </c>
      <c r="C4" s="596"/>
      <c r="D4" s="609"/>
      <c r="E4" s="609"/>
      <c r="F4" s="609"/>
      <c r="G4" s="609"/>
      <c r="H4" s="610"/>
    </row>
    <row r="5" spans="2:8" ht="13.5" customHeight="1" x14ac:dyDescent="0.25">
      <c r="B5" s="81"/>
      <c r="C5" s="81"/>
      <c r="D5" s="84"/>
      <c r="E5" s="82"/>
      <c r="F5" s="82"/>
      <c r="G5" s="87"/>
      <c r="H5" s="87"/>
    </row>
    <row r="6" spans="2:8" ht="18.75" x14ac:dyDescent="0.25">
      <c r="B6" s="597" t="s">
        <v>1142</v>
      </c>
      <c r="C6" s="597"/>
      <c r="D6" s="561"/>
      <c r="E6" s="561"/>
      <c r="F6" s="561"/>
      <c r="G6" s="561"/>
      <c r="H6" s="561"/>
    </row>
    <row r="7" spans="2:8" ht="13.5" thickBot="1" x14ac:dyDescent="0.3"/>
    <row r="8" spans="2:8" s="6" customFormat="1" ht="26.25" thickBot="1" x14ac:dyDescent="0.3">
      <c r="B8" s="127" t="s">
        <v>1</v>
      </c>
      <c r="C8" s="101" t="s">
        <v>2</v>
      </c>
      <c r="D8" s="93" t="s">
        <v>3</v>
      </c>
      <c r="E8" s="93" t="s">
        <v>121</v>
      </c>
      <c r="F8" s="94" t="s">
        <v>4</v>
      </c>
      <c r="G8" s="95" t="s">
        <v>1179</v>
      </c>
      <c r="H8" s="96" t="s">
        <v>1180</v>
      </c>
    </row>
    <row r="9" spans="2:8" s="6" customFormat="1" ht="13.5" customHeight="1" thickBot="1" x14ac:dyDescent="0.3">
      <c r="B9" s="601" t="s">
        <v>657</v>
      </c>
      <c r="C9" s="602"/>
      <c r="D9" s="602"/>
      <c r="E9" s="602"/>
      <c r="F9" s="602"/>
      <c r="G9" s="602"/>
      <c r="H9" s="603"/>
    </row>
    <row r="10" spans="2:8" s="6" customFormat="1" ht="24" customHeight="1" x14ac:dyDescent="0.25">
      <c r="B10" s="58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:H18" si="0">G10*F10</f>
        <v>1572000</v>
      </c>
    </row>
    <row r="11" spans="2:8" s="6" customFormat="1" x14ac:dyDescent="0.25">
      <c r="B11" s="58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13">
        <f t="shared" si="0"/>
        <v>155675.51999999999</v>
      </c>
    </row>
    <row r="12" spans="2:8" s="6" customFormat="1" ht="38.25" x14ac:dyDescent="0.25">
      <c r="B12" s="58" t="s">
        <v>10</v>
      </c>
      <c r="C12" s="104" t="s">
        <v>15</v>
      </c>
      <c r="D12" s="411" t="s">
        <v>1359</v>
      </c>
      <c r="E12" s="48" t="s">
        <v>8</v>
      </c>
      <c r="F12" s="49">
        <v>1</v>
      </c>
      <c r="G12" s="9">
        <v>240000</v>
      </c>
      <c r="H12" s="13">
        <f t="shared" si="0"/>
        <v>240000</v>
      </c>
    </row>
    <row r="13" spans="2:8" s="6" customFormat="1" x14ac:dyDescent="0.25">
      <c r="B13" s="58" t="s">
        <v>11</v>
      </c>
      <c r="C13" s="104" t="s">
        <v>16</v>
      </c>
      <c r="D13" s="16" t="s">
        <v>1360</v>
      </c>
      <c r="E13" s="48" t="s">
        <v>8</v>
      </c>
      <c r="F13" s="49">
        <v>1</v>
      </c>
      <c r="G13" s="9">
        <v>49000</v>
      </c>
      <c r="H13" s="13">
        <f t="shared" si="0"/>
        <v>49000</v>
      </c>
    </row>
    <row r="14" spans="2:8" s="6" customFormat="1" ht="25.5" x14ac:dyDescent="0.25">
      <c r="B14" s="58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13">
        <f t="shared" si="0"/>
        <v>39900</v>
      </c>
    </row>
    <row r="15" spans="2:8" s="6" customFormat="1" x14ac:dyDescent="0.25">
      <c r="B15" s="58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13">
        <f t="shared" si="0"/>
        <v>2000</v>
      </c>
    </row>
    <row r="16" spans="2:8" s="6" customFormat="1" x14ac:dyDescent="0.25">
      <c r="B16" s="58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13">
        <f t="shared" si="0"/>
        <v>4900</v>
      </c>
    </row>
    <row r="17" spans="2:8" s="6" customFormat="1" x14ac:dyDescent="0.25">
      <c r="B17" s="58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13">
        <f t="shared" si="0"/>
        <v>10900</v>
      </c>
    </row>
    <row r="18" spans="2:8" s="6" customFormat="1" x14ac:dyDescent="0.25">
      <c r="B18" s="58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13">
        <f t="shared" si="0"/>
        <v>66000</v>
      </c>
    </row>
    <row r="19" spans="2:8" s="6" customFormat="1" x14ac:dyDescent="0.25">
      <c r="B19" s="58" t="s">
        <v>51</v>
      </c>
      <c r="C19" s="105" t="s">
        <v>813</v>
      </c>
      <c r="D19" s="24" t="s">
        <v>812</v>
      </c>
      <c r="E19" s="51" t="s">
        <v>8</v>
      </c>
      <c r="F19" s="52">
        <v>1</v>
      </c>
      <c r="G19" s="11">
        <v>15730</v>
      </c>
      <c r="H19" s="11">
        <f t="shared" ref="H19:H20" si="1">G19*F19</f>
        <v>15730</v>
      </c>
    </row>
    <row r="20" spans="2:8" s="6" customFormat="1" ht="13.5" thickBot="1" x14ac:dyDescent="0.3">
      <c r="B20" s="58" t="s">
        <v>52</v>
      </c>
      <c r="C20" s="64">
        <v>10477</v>
      </c>
      <c r="D20" s="24" t="s">
        <v>821</v>
      </c>
      <c r="E20" s="51" t="s">
        <v>22</v>
      </c>
      <c r="F20" s="52">
        <v>1</v>
      </c>
      <c r="G20" s="9">
        <v>204483</v>
      </c>
      <c r="H20" s="13">
        <f t="shared" si="1"/>
        <v>204483</v>
      </c>
    </row>
    <row r="21" spans="2:8" ht="15" customHeight="1" thickBot="1" x14ac:dyDescent="0.3">
      <c r="B21" s="598" t="s">
        <v>658</v>
      </c>
      <c r="C21" s="599"/>
      <c r="D21" s="599"/>
      <c r="E21" s="599"/>
      <c r="F21" s="599"/>
      <c r="G21" s="599"/>
      <c r="H21" s="600"/>
    </row>
    <row r="22" spans="2:8" ht="51" x14ac:dyDescent="0.25">
      <c r="B22" s="41" t="s">
        <v>35</v>
      </c>
      <c r="C22" s="104" t="s">
        <v>1364</v>
      </c>
      <c r="D22" s="411" t="s">
        <v>1365</v>
      </c>
      <c r="E22" s="48" t="s">
        <v>8</v>
      </c>
      <c r="F22" s="49">
        <v>16</v>
      </c>
      <c r="G22" s="9">
        <v>185000</v>
      </c>
      <c r="H22" s="97">
        <f>G22*F22</f>
        <v>2960000</v>
      </c>
    </row>
    <row r="23" spans="2:8" x14ac:dyDescent="0.25">
      <c r="B23" s="100" t="s">
        <v>36</v>
      </c>
      <c r="C23" s="104" t="s">
        <v>1363</v>
      </c>
      <c r="D23" s="16" t="s">
        <v>1366</v>
      </c>
      <c r="E23" s="48" t="s">
        <v>8</v>
      </c>
      <c r="F23" s="49">
        <v>16</v>
      </c>
      <c r="G23" s="9">
        <v>34000</v>
      </c>
      <c r="H23" s="98">
        <f>G23*F23</f>
        <v>544000</v>
      </c>
    </row>
    <row r="24" spans="2:8" x14ac:dyDescent="0.25">
      <c r="B24" s="100" t="s">
        <v>37</v>
      </c>
      <c r="C24" s="131" t="s">
        <v>19</v>
      </c>
      <c r="D24" s="16" t="s">
        <v>20</v>
      </c>
      <c r="E24" s="17" t="s">
        <v>8</v>
      </c>
      <c r="F24" s="52">
        <v>16</v>
      </c>
      <c r="G24" s="11">
        <v>4900</v>
      </c>
      <c r="H24" s="98">
        <f>G24*F24</f>
        <v>78400</v>
      </c>
    </row>
    <row r="25" spans="2:8" s="1" customFormat="1" x14ac:dyDescent="0.25">
      <c r="B25" s="41" t="s">
        <v>38</v>
      </c>
      <c r="C25" s="104" t="s">
        <v>18</v>
      </c>
      <c r="D25" s="23" t="s">
        <v>661</v>
      </c>
      <c r="E25" s="26" t="s">
        <v>8</v>
      </c>
      <c r="F25" s="52">
        <v>16</v>
      </c>
      <c r="G25" s="29">
        <v>2000</v>
      </c>
      <c r="H25" s="99">
        <f>G25*F25</f>
        <v>32000</v>
      </c>
    </row>
    <row r="26" spans="2:8" ht="26.25" thickBot="1" x14ac:dyDescent="0.3">
      <c r="B26" s="41" t="s">
        <v>39</v>
      </c>
      <c r="C26" s="102" t="s">
        <v>823</v>
      </c>
      <c r="D26" s="36" t="s">
        <v>822</v>
      </c>
      <c r="E26" s="289" t="s">
        <v>22</v>
      </c>
      <c r="F26" s="52">
        <v>1</v>
      </c>
      <c r="G26" s="288">
        <v>300000</v>
      </c>
      <c r="H26" s="290">
        <f>G26*F26</f>
        <v>300000</v>
      </c>
    </row>
    <row r="27" spans="2:8" ht="15" customHeight="1" thickBot="1" x14ac:dyDescent="0.3">
      <c r="B27" s="598" t="s">
        <v>659</v>
      </c>
      <c r="C27" s="599"/>
      <c r="D27" s="599"/>
      <c r="E27" s="599"/>
      <c r="F27" s="599"/>
      <c r="G27" s="599"/>
      <c r="H27" s="600"/>
    </row>
    <row r="28" spans="2:8" x14ac:dyDescent="0.25">
      <c r="B28" s="41" t="s">
        <v>53</v>
      </c>
      <c r="C28" s="106" t="s">
        <v>818</v>
      </c>
      <c r="D28" s="27" t="s">
        <v>656</v>
      </c>
      <c r="E28" s="28" t="s">
        <v>8</v>
      </c>
      <c r="F28" s="28">
        <v>16</v>
      </c>
      <c r="G28" s="11">
        <v>24450</v>
      </c>
      <c r="H28" s="97">
        <f>G28*F28</f>
        <v>391200</v>
      </c>
    </row>
    <row r="29" spans="2:8" x14ac:dyDescent="0.25">
      <c r="B29" s="100" t="s">
        <v>54</v>
      </c>
      <c r="C29" s="106" t="s">
        <v>29</v>
      </c>
      <c r="D29" s="16" t="s">
        <v>634</v>
      </c>
      <c r="E29" s="17" t="s">
        <v>8</v>
      </c>
      <c r="F29" s="17">
        <v>16</v>
      </c>
      <c r="G29" s="11">
        <v>5900</v>
      </c>
      <c r="H29" s="98">
        <f>G29*F29</f>
        <v>94400</v>
      </c>
    </row>
    <row r="30" spans="2:8" x14ac:dyDescent="0.25">
      <c r="B30" s="41" t="s">
        <v>55</v>
      </c>
      <c r="C30" s="106" t="s">
        <v>819</v>
      </c>
      <c r="D30" s="38" t="s">
        <v>635</v>
      </c>
      <c r="E30" s="17" t="s">
        <v>8</v>
      </c>
      <c r="F30" s="17">
        <v>1</v>
      </c>
      <c r="G30" s="11">
        <v>45000</v>
      </c>
      <c r="H30" s="98">
        <f>G30*F30</f>
        <v>45000</v>
      </c>
    </row>
    <row r="31" spans="2:8" x14ac:dyDescent="0.25">
      <c r="B31" s="100" t="s">
        <v>56</v>
      </c>
      <c r="C31" s="106"/>
      <c r="D31" s="35" t="s">
        <v>28</v>
      </c>
      <c r="E31" s="31" t="s">
        <v>8</v>
      </c>
      <c r="F31" s="31">
        <v>1</v>
      </c>
      <c r="G31" s="11">
        <v>38000</v>
      </c>
      <c r="H31" s="98">
        <f>G31*F31</f>
        <v>38000</v>
      </c>
    </row>
    <row r="32" spans="2:8" ht="13.5" thickBot="1" x14ac:dyDescent="0.3">
      <c r="B32" s="41" t="s">
        <v>57</v>
      </c>
      <c r="C32" s="107" t="s">
        <v>30</v>
      </c>
      <c r="D32" s="39" t="s">
        <v>631</v>
      </c>
      <c r="E32" s="19" t="s">
        <v>22</v>
      </c>
      <c r="F32" s="20">
        <v>1</v>
      </c>
      <c r="G32" s="11">
        <v>97500</v>
      </c>
      <c r="H32" s="99">
        <f>G32*F32</f>
        <v>97500</v>
      </c>
    </row>
    <row r="33" spans="2:8" ht="15" customHeight="1" thickBot="1" x14ac:dyDescent="0.3">
      <c r="B33" s="589" t="s">
        <v>480</v>
      </c>
      <c r="C33" s="590"/>
      <c r="D33" s="590"/>
      <c r="E33" s="590"/>
      <c r="F33" s="590"/>
      <c r="G33" s="587">
        <f>SUM(H10:H32)</f>
        <v>6941088.5199999996</v>
      </c>
      <c r="H33" s="588"/>
    </row>
    <row r="34" spans="2:8" x14ac:dyDescent="0.25">
      <c r="B34" s="536" t="s">
        <v>1367</v>
      </c>
      <c r="C34" s="536"/>
      <c r="D34" s="536"/>
      <c r="E34" s="536"/>
      <c r="F34" s="536"/>
      <c r="G34" s="536"/>
      <c r="H34" s="536"/>
    </row>
    <row r="35" spans="2:8" ht="15.75" x14ac:dyDescent="0.25">
      <c r="C35" s="607"/>
      <c r="D35" s="608"/>
    </row>
    <row r="36" spans="2:8" ht="15.75" x14ac:dyDescent="0.25">
      <c r="B36" s="604"/>
      <c r="C36" s="604"/>
      <c r="D36" s="604"/>
      <c r="E36" s="604"/>
      <c r="F36" s="604"/>
      <c r="G36" s="604"/>
      <c r="H36" s="604"/>
    </row>
  </sheetData>
  <mergeCells count="12">
    <mergeCell ref="B1:H1"/>
    <mergeCell ref="B33:F33"/>
    <mergeCell ref="G33:H33"/>
    <mergeCell ref="B36:H36"/>
    <mergeCell ref="B2:H2"/>
    <mergeCell ref="B6:H6"/>
    <mergeCell ref="B9:H9"/>
    <mergeCell ref="B21:H21"/>
    <mergeCell ref="B27:H27"/>
    <mergeCell ref="C35:D35"/>
    <mergeCell ref="B4:H4"/>
    <mergeCell ref="B34:H34"/>
  </mergeCells>
  <phoneticPr fontId="39" type="noConversion"/>
  <printOptions horizontalCentered="1"/>
  <pageMargins left="1.2204724409448819" right="0" top="0.59055118110236227" bottom="0.74803149606299213" header="0.31496062992125984" footer="0.31496062992125984"/>
  <pageSetup paperSize="9" scale="98" fitToHeight="0" orientation="portrait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view="pageBreakPreview" topLeftCell="A4" zoomScaleSheetLayoutView="100" workbookViewId="0">
      <selection activeCell="J27" sqref="J27"/>
    </sheetView>
  </sheetViews>
  <sheetFormatPr defaultColWidth="8.85546875" defaultRowHeight="12.75" x14ac:dyDescent="0.25"/>
  <cols>
    <col min="1" max="1" width="1.85546875" style="5" customWidth="1"/>
    <col min="2" max="2" width="5" style="532" customWidth="1"/>
    <col min="3" max="3" width="9.7109375" style="532" customWidth="1"/>
    <col min="4" max="4" width="39.42578125" style="83" customWidth="1"/>
    <col min="5" max="6" width="5.42578125" style="85" customWidth="1"/>
    <col min="7" max="7" width="11.42578125" style="86" customWidth="1"/>
    <col min="8" max="8" width="10.7109375" style="86" customWidth="1"/>
    <col min="9" max="16384" width="8.85546875" style="5"/>
  </cols>
  <sheetData>
    <row r="1" spans="2:8" ht="13.5" thickBot="1" x14ac:dyDescent="0.3">
      <c r="B1" s="536" t="s">
        <v>1367</v>
      </c>
      <c r="C1" s="536"/>
      <c r="D1" s="536"/>
      <c r="E1" s="536"/>
      <c r="F1" s="536"/>
      <c r="G1" s="536"/>
      <c r="H1" s="536"/>
    </row>
    <row r="2" spans="2:8" ht="69.75" customHeight="1" thickBot="1" x14ac:dyDescent="0.3">
      <c r="B2" s="591" t="s">
        <v>1174</v>
      </c>
      <c r="C2" s="592"/>
      <c r="D2" s="592"/>
      <c r="E2" s="592"/>
      <c r="F2" s="592"/>
      <c r="G2" s="605"/>
      <c r="H2" s="606"/>
    </row>
    <row r="3" spans="2:8" s="1" customFormat="1" ht="13.5" thickBot="1" x14ac:dyDescent="0.3">
      <c r="B3" s="73"/>
      <c r="C3" s="73"/>
      <c r="D3" s="75"/>
      <c r="E3" s="73"/>
      <c r="F3" s="73"/>
      <c r="G3" s="73"/>
      <c r="H3" s="73"/>
    </row>
    <row r="4" spans="2:8" s="1" customFormat="1" ht="30" customHeight="1" thickBot="1" x14ac:dyDescent="0.3">
      <c r="B4" s="595" t="s">
        <v>1171</v>
      </c>
      <c r="C4" s="596"/>
      <c r="D4" s="609"/>
      <c r="E4" s="609"/>
      <c r="F4" s="609"/>
      <c r="G4" s="609"/>
      <c r="H4" s="610"/>
    </row>
    <row r="5" spans="2:8" ht="13.5" customHeight="1" x14ac:dyDescent="0.25">
      <c r="B5" s="81"/>
      <c r="C5" s="81"/>
      <c r="D5" s="84"/>
      <c r="E5" s="82"/>
      <c r="F5" s="82"/>
      <c r="G5" s="87"/>
      <c r="H5" s="87"/>
    </row>
    <row r="6" spans="2:8" ht="18.75" x14ac:dyDescent="0.25">
      <c r="B6" s="597" t="s">
        <v>1142</v>
      </c>
      <c r="C6" s="597"/>
      <c r="D6" s="561"/>
      <c r="E6" s="561"/>
      <c r="F6" s="561"/>
      <c r="G6" s="561"/>
      <c r="H6" s="561"/>
    </row>
    <row r="7" spans="2:8" ht="13.5" thickBot="1" x14ac:dyDescent="0.3"/>
    <row r="8" spans="2:8" s="6" customFormat="1" ht="26.25" thickBot="1" x14ac:dyDescent="0.3">
      <c r="B8" s="127" t="s">
        <v>1</v>
      </c>
      <c r="C8" s="101" t="s">
        <v>2</v>
      </c>
      <c r="D8" s="93" t="s">
        <v>3</v>
      </c>
      <c r="E8" s="93" t="s">
        <v>121</v>
      </c>
      <c r="F8" s="94" t="s">
        <v>4</v>
      </c>
      <c r="G8" s="95" t="s">
        <v>1179</v>
      </c>
      <c r="H8" s="96" t="s">
        <v>1180</v>
      </c>
    </row>
    <row r="9" spans="2:8" s="6" customFormat="1" ht="13.5" customHeight="1" thickBot="1" x14ac:dyDescent="0.3">
      <c r="B9" s="601" t="s">
        <v>657</v>
      </c>
      <c r="C9" s="602"/>
      <c r="D9" s="602"/>
      <c r="E9" s="602"/>
      <c r="F9" s="602"/>
      <c r="G9" s="602"/>
      <c r="H9" s="603"/>
    </row>
    <row r="10" spans="2:8" s="6" customFormat="1" ht="24" customHeight="1" x14ac:dyDescent="0.25">
      <c r="B10" s="58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:H20" si="0">G10*F10</f>
        <v>1572000</v>
      </c>
    </row>
    <row r="11" spans="2:8" s="6" customFormat="1" x14ac:dyDescent="0.25">
      <c r="B11" s="58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13">
        <f t="shared" si="0"/>
        <v>155675.51999999999</v>
      </c>
    </row>
    <row r="12" spans="2:8" s="6" customFormat="1" ht="38.25" x14ac:dyDescent="0.25">
      <c r="B12" s="58" t="s">
        <v>10</v>
      </c>
      <c r="C12" s="104" t="s">
        <v>15</v>
      </c>
      <c r="D12" s="411" t="s">
        <v>1359</v>
      </c>
      <c r="E12" s="48" t="s">
        <v>8</v>
      </c>
      <c r="F12" s="49">
        <v>1</v>
      </c>
      <c r="G12" s="9">
        <v>240000</v>
      </c>
      <c r="H12" s="13">
        <f t="shared" si="0"/>
        <v>240000</v>
      </c>
    </row>
    <row r="13" spans="2:8" s="6" customFormat="1" x14ac:dyDescent="0.25">
      <c r="B13" s="58" t="s">
        <v>11</v>
      </c>
      <c r="C13" s="104" t="s">
        <v>16</v>
      </c>
      <c r="D13" s="16" t="s">
        <v>1360</v>
      </c>
      <c r="E13" s="48" t="s">
        <v>8</v>
      </c>
      <c r="F13" s="49">
        <v>1</v>
      </c>
      <c r="G13" s="9">
        <v>49000</v>
      </c>
      <c r="H13" s="13">
        <f t="shared" si="0"/>
        <v>49000</v>
      </c>
    </row>
    <row r="14" spans="2:8" s="6" customFormat="1" ht="25.5" x14ac:dyDescent="0.25">
      <c r="B14" s="58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13">
        <f t="shared" si="0"/>
        <v>39900</v>
      </c>
    </row>
    <row r="15" spans="2:8" s="6" customFormat="1" x14ac:dyDescent="0.25">
      <c r="B15" s="58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13">
        <f t="shared" si="0"/>
        <v>2000</v>
      </c>
    </row>
    <row r="16" spans="2:8" s="6" customFormat="1" x14ac:dyDescent="0.25">
      <c r="B16" s="58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13">
        <f t="shared" si="0"/>
        <v>4900</v>
      </c>
    </row>
    <row r="17" spans="2:8" s="6" customFormat="1" x14ac:dyDescent="0.25">
      <c r="B17" s="58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13">
        <f t="shared" si="0"/>
        <v>10900</v>
      </c>
    </row>
    <row r="18" spans="2:8" s="6" customFormat="1" x14ac:dyDescent="0.25">
      <c r="B18" s="58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13">
        <f t="shared" si="0"/>
        <v>66000</v>
      </c>
    </row>
    <row r="19" spans="2:8" s="6" customFormat="1" x14ac:dyDescent="0.25">
      <c r="B19" s="58" t="s">
        <v>51</v>
      </c>
      <c r="C19" s="105" t="s">
        <v>813</v>
      </c>
      <c r="D19" s="24" t="s">
        <v>812</v>
      </c>
      <c r="E19" s="51" t="s">
        <v>8</v>
      </c>
      <c r="F19" s="52">
        <v>1</v>
      </c>
      <c r="G19" s="11">
        <v>15730</v>
      </c>
      <c r="H19" s="11">
        <f t="shared" si="0"/>
        <v>15730</v>
      </c>
    </row>
    <row r="20" spans="2:8" s="6" customFormat="1" ht="13.5" thickBot="1" x14ac:dyDescent="0.3">
      <c r="B20" s="58" t="s">
        <v>52</v>
      </c>
      <c r="C20" s="64">
        <v>10477</v>
      </c>
      <c r="D20" s="24" t="s">
        <v>821</v>
      </c>
      <c r="E20" s="51" t="s">
        <v>22</v>
      </c>
      <c r="F20" s="52">
        <v>1</v>
      </c>
      <c r="G20" s="9">
        <v>204483</v>
      </c>
      <c r="H20" s="13">
        <f t="shared" si="0"/>
        <v>204483</v>
      </c>
    </row>
    <row r="21" spans="2:8" ht="15" customHeight="1" thickBot="1" x14ac:dyDescent="0.3">
      <c r="B21" s="598" t="s">
        <v>658</v>
      </c>
      <c r="C21" s="599"/>
      <c r="D21" s="599"/>
      <c r="E21" s="599"/>
      <c r="F21" s="599"/>
      <c r="G21" s="599"/>
      <c r="H21" s="600"/>
    </row>
    <row r="22" spans="2:8" ht="51" x14ac:dyDescent="0.25">
      <c r="B22" s="41" t="s">
        <v>35</v>
      </c>
      <c r="C22" s="104" t="s">
        <v>1364</v>
      </c>
      <c r="D22" s="411" t="s">
        <v>1365</v>
      </c>
      <c r="E22" s="48" t="s">
        <v>8</v>
      </c>
      <c r="F22" s="49">
        <v>16</v>
      </c>
      <c r="G22" s="9">
        <v>185000</v>
      </c>
      <c r="H22" s="97">
        <f>G22*F22</f>
        <v>2960000</v>
      </c>
    </row>
    <row r="23" spans="2:8" x14ac:dyDescent="0.25">
      <c r="B23" s="100" t="s">
        <v>36</v>
      </c>
      <c r="C23" s="104" t="s">
        <v>1363</v>
      </c>
      <c r="D23" s="16" t="s">
        <v>1366</v>
      </c>
      <c r="E23" s="48" t="s">
        <v>8</v>
      </c>
      <c r="F23" s="49">
        <v>16</v>
      </c>
      <c r="G23" s="9">
        <v>34000</v>
      </c>
      <c r="H23" s="98">
        <f>G23*F23</f>
        <v>544000</v>
      </c>
    </row>
    <row r="24" spans="2:8" x14ac:dyDescent="0.25">
      <c r="B24" s="100" t="s">
        <v>37</v>
      </c>
      <c r="C24" s="131" t="s">
        <v>19</v>
      </c>
      <c r="D24" s="16" t="s">
        <v>20</v>
      </c>
      <c r="E24" s="17" t="s">
        <v>8</v>
      </c>
      <c r="F24" s="52">
        <v>16</v>
      </c>
      <c r="G24" s="11">
        <v>4900</v>
      </c>
      <c r="H24" s="98">
        <f>G24*F24</f>
        <v>78400</v>
      </c>
    </row>
    <row r="25" spans="2:8" s="1" customFormat="1" x14ac:dyDescent="0.25">
      <c r="B25" s="41" t="s">
        <v>38</v>
      </c>
      <c r="C25" s="104" t="s">
        <v>18</v>
      </c>
      <c r="D25" s="23" t="s">
        <v>661</v>
      </c>
      <c r="E25" s="26" t="s">
        <v>8</v>
      </c>
      <c r="F25" s="52">
        <v>16</v>
      </c>
      <c r="G25" s="29">
        <v>2000</v>
      </c>
      <c r="H25" s="99">
        <f>G25*F25</f>
        <v>32000</v>
      </c>
    </row>
    <row r="26" spans="2:8" ht="26.25" thickBot="1" x14ac:dyDescent="0.3">
      <c r="B26" s="41" t="s">
        <v>39</v>
      </c>
      <c r="C26" s="102" t="s">
        <v>1362</v>
      </c>
      <c r="D26" s="36" t="s">
        <v>1361</v>
      </c>
      <c r="E26" s="289" t="s">
        <v>8</v>
      </c>
      <c r="F26" s="52">
        <v>17</v>
      </c>
      <c r="G26" s="288">
        <v>39000</v>
      </c>
      <c r="H26" s="290">
        <f>G26*F26</f>
        <v>663000</v>
      </c>
    </row>
    <row r="27" spans="2:8" ht="15" customHeight="1" thickBot="1" x14ac:dyDescent="0.3">
      <c r="B27" s="598" t="s">
        <v>659</v>
      </c>
      <c r="C27" s="599"/>
      <c r="D27" s="599"/>
      <c r="E27" s="599"/>
      <c r="F27" s="599"/>
      <c r="G27" s="599"/>
      <c r="H27" s="600"/>
    </row>
    <row r="28" spans="2:8" x14ac:dyDescent="0.25">
      <c r="B28" s="41" t="s">
        <v>53</v>
      </c>
      <c r="C28" s="106" t="s">
        <v>818</v>
      </c>
      <c r="D28" s="27" t="s">
        <v>656</v>
      </c>
      <c r="E28" s="28" t="s">
        <v>8</v>
      </c>
      <c r="F28" s="28">
        <v>16</v>
      </c>
      <c r="G28" s="11">
        <v>24450</v>
      </c>
      <c r="H28" s="97">
        <f>G28*F28</f>
        <v>391200</v>
      </c>
    </row>
    <row r="29" spans="2:8" x14ac:dyDescent="0.25">
      <c r="B29" s="100" t="s">
        <v>54</v>
      </c>
      <c r="C29" s="106" t="s">
        <v>29</v>
      </c>
      <c r="D29" s="16" t="s">
        <v>634</v>
      </c>
      <c r="E29" s="17" t="s">
        <v>8</v>
      </c>
      <c r="F29" s="17">
        <v>16</v>
      </c>
      <c r="G29" s="11">
        <v>5900</v>
      </c>
      <c r="H29" s="98">
        <f>G29*F29</f>
        <v>94400</v>
      </c>
    </row>
    <row r="30" spans="2:8" x14ac:dyDescent="0.25">
      <c r="B30" s="41" t="s">
        <v>55</v>
      </c>
      <c r="C30" s="106" t="s">
        <v>819</v>
      </c>
      <c r="D30" s="38" t="s">
        <v>635</v>
      </c>
      <c r="E30" s="17" t="s">
        <v>8</v>
      </c>
      <c r="F30" s="17">
        <v>1</v>
      </c>
      <c r="G30" s="11">
        <v>45000</v>
      </c>
      <c r="H30" s="98">
        <f>G30*F30</f>
        <v>45000</v>
      </c>
    </row>
    <row r="31" spans="2:8" x14ac:dyDescent="0.25">
      <c r="B31" s="100" t="s">
        <v>56</v>
      </c>
      <c r="C31" s="106"/>
      <c r="D31" s="35" t="s">
        <v>28</v>
      </c>
      <c r="E31" s="31" t="s">
        <v>8</v>
      </c>
      <c r="F31" s="31">
        <v>1</v>
      </c>
      <c r="G31" s="11">
        <v>38000</v>
      </c>
      <c r="H31" s="98">
        <f>G31*F31</f>
        <v>38000</v>
      </c>
    </row>
    <row r="32" spans="2:8" ht="13.5" thickBot="1" x14ac:dyDescent="0.3">
      <c r="B32" s="41" t="s">
        <v>57</v>
      </c>
      <c r="C32" s="107" t="s">
        <v>30</v>
      </c>
      <c r="D32" s="39" t="s">
        <v>631</v>
      </c>
      <c r="E32" s="19" t="s">
        <v>22</v>
      </c>
      <c r="F32" s="20">
        <v>1</v>
      </c>
      <c r="G32" s="11">
        <v>97500</v>
      </c>
      <c r="H32" s="99">
        <f>G32*F32</f>
        <v>97500</v>
      </c>
    </row>
    <row r="33" spans="2:8" ht="15" customHeight="1" thickBot="1" x14ac:dyDescent="0.3">
      <c r="B33" s="589" t="s">
        <v>480</v>
      </c>
      <c r="C33" s="590"/>
      <c r="D33" s="590"/>
      <c r="E33" s="590"/>
      <c r="F33" s="590"/>
      <c r="G33" s="587">
        <f>SUM(H10:H32)</f>
        <v>7304088.5199999996</v>
      </c>
      <c r="H33" s="588"/>
    </row>
    <row r="34" spans="2:8" x14ac:dyDescent="0.25">
      <c r="B34" s="536" t="s">
        <v>1367</v>
      </c>
      <c r="C34" s="536"/>
      <c r="D34" s="536"/>
      <c r="E34" s="536"/>
      <c r="F34" s="536"/>
      <c r="G34" s="536"/>
      <c r="H34" s="536"/>
    </row>
    <row r="35" spans="2:8" ht="15.75" x14ac:dyDescent="0.25">
      <c r="C35" s="607"/>
      <c r="D35" s="608"/>
    </row>
    <row r="36" spans="2:8" ht="15.75" x14ac:dyDescent="0.25">
      <c r="B36" s="604"/>
      <c r="C36" s="604"/>
      <c r="D36" s="604"/>
      <c r="E36" s="604"/>
      <c r="F36" s="604"/>
      <c r="G36" s="604"/>
      <c r="H36" s="604"/>
    </row>
  </sheetData>
  <mergeCells count="12">
    <mergeCell ref="B36:H36"/>
    <mergeCell ref="B1:H1"/>
    <mergeCell ref="B2:H2"/>
    <mergeCell ref="B4:H4"/>
    <mergeCell ref="B6:H6"/>
    <mergeCell ref="B9:H9"/>
    <mergeCell ref="B21:H21"/>
    <mergeCell ref="B27:H27"/>
    <mergeCell ref="B33:F33"/>
    <mergeCell ref="G33:H33"/>
    <mergeCell ref="B34:H34"/>
    <mergeCell ref="C35:D35"/>
  </mergeCells>
  <printOptions horizontalCentered="1"/>
  <pageMargins left="1.2204724409448819" right="0" top="0.59055118110236227" bottom="0.74803149606299213" header="0.31496062992125984" footer="0.31496062992125984"/>
  <pageSetup paperSize="9" scale="98" fitToHeight="0" orientation="portrait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H33"/>
  <sheetViews>
    <sheetView view="pageBreakPreview" topLeftCell="A13" zoomScale="85" zoomScaleSheetLayoutView="85" workbookViewId="0">
      <selection activeCell="D38" sqref="D38"/>
    </sheetView>
  </sheetViews>
  <sheetFormatPr defaultColWidth="8.85546875" defaultRowHeight="12.75" x14ac:dyDescent="0.25"/>
  <cols>
    <col min="1" max="1" width="1.42578125" style="1" customWidth="1"/>
    <col min="2" max="2" width="4" style="235" customWidth="1"/>
    <col min="3" max="3" width="9.7109375" style="235" customWidth="1"/>
    <col min="4" max="4" width="41.42578125" style="74" customWidth="1"/>
    <col min="5" max="5" width="6.42578125" style="76" customWidth="1"/>
    <col min="6" max="6" width="5.7109375" style="76" customWidth="1"/>
    <col min="7" max="7" width="11.42578125" style="12" customWidth="1"/>
    <col min="8" max="8" width="11.7109375" style="12" customWidth="1"/>
    <col min="9" max="235" width="8.85546875" style="1"/>
    <col min="236" max="236" width="5.7109375" style="1" customWidth="1"/>
    <col min="237" max="237" width="48.42578125" style="1" customWidth="1"/>
    <col min="238" max="238" width="5.7109375" style="1" customWidth="1"/>
    <col min="239" max="239" width="10.85546875" style="1" customWidth="1"/>
    <col min="240" max="240" width="4.42578125" style="1" customWidth="1"/>
    <col min="241" max="241" width="11.7109375" style="1" customWidth="1"/>
    <col min="242" max="491" width="8.85546875" style="1"/>
    <col min="492" max="492" width="5.7109375" style="1" customWidth="1"/>
    <col min="493" max="493" width="48.42578125" style="1" customWidth="1"/>
    <col min="494" max="494" width="5.7109375" style="1" customWidth="1"/>
    <col min="495" max="495" width="10.85546875" style="1" customWidth="1"/>
    <col min="496" max="496" width="4.42578125" style="1" customWidth="1"/>
    <col min="497" max="497" width="11.7109375" style="1" customWidth="1"/>
    <col min="498" max="747" width="8.85546875" style="1"/>
    <col min="748" max="748" width="5.7109375" style="1" customWidth="1"/>
    <col min="749" max="749" width="48.42578125" style="1" customWidth="1"/>
    <col min="750" max="750" width="5.7109375" style="1" customWidth="1"/>
    <col min="751" max="751" width="10.85546875" style="1" customWidth="1"/>
    <col min="752" max="752" width="4.42578125" style="1" customWidth="1"/>
    <col min="753" max="753" width="11.7109375" style="1" customWidth="1"/>
    <col min="754" max="1003" width="8.85546875" style="1"/>
    <col min="1004" max="1004" width="5.7109375" style="1" customWidth="1"/>
    <col min="1005" max="1005" width="48.42578125" style="1" customWidth="1"/>
    <col min="1006" max="1006" width="5.7109375" style="1" customWidth="1"/>
    <col min="1007" max="1007" width="10.85546875" style="1" customWidth="1"/>
    <col min="1008" max="1008" width="4.42578125" style="1" customWidth="1"/>
    <col min="1009" max="1009" width="11.7109375" style="1" customWidth="1"/>
    <col min="1010" max="1259" width="8.85546875" style="1"/>
    <col min="1260" max="1260" width="5.7109375" style="1" customWidth="1"/>
    <col min="1261" max="1261" width="48.42578125" style="1" customWidth="1"/>
    <col min="1262" max="1262" width="5.7109375" style="1" customWidth="1"/>
    <col min="1263" max="1263" width="10.85546875" style="1" customWidth="1"/>
    <col min="1264" max="1264" width="4.42578125" style="1" customWidth="1"/>
    <col min="1265" max="1265" width="11.7109375" style="1" customWidth="1"/>
    <col min="1266" max="1515" width="8.85546875" style="1"/>
    <col min="1516" max="1516" width="5.7109375" style="1" customWidth="1"/>
    <col min="1517" max="1517" width="48.42578125" style="1" customWidth="1"/>
    <col min="1518" max="1518" width="5.7109375" style="1" customWidth="1"/>
    <col min="1519" max="1519" width="10.85546875" style="1" customWidth="1"/>
    <col min="1520" max="1520" width="4.42578125" style="1" customWidth="1"/>
    <col min="1521" max="1521" width="11.7109375" style="1" customWidth="1"/>
    <col min="1522" max="1771" width="8.85546875" style="1"/>
    <col min="1772" max="1772" width="5.7109375" style="1" customWidth="1"/>
    <col min="1773" max="1773" width="48.42578125" style="1" customWidth="1"/>
    <col min="1774" max="1774" width="5.7109375" style="1" customWidth="1"/>
    <col min="1775" max="1775" width="10.85546875" style="1" customWidth="1"/>
    <col min="1776" max="1776" width="4.42578125" style="1" customWidth="1"/>
    <col min="1777" max="1777" width="11.7109375" style="1" customWidth="1"/>
    <col min="1778" max="2027" width="8.85546875" style="1"/>
    <col min="2028" max="2028" width="5.7109375" style="1" customWidth="1"/>
    <col min="2029" max="2029" width="48.42578125" style="1" customWidth="1"/>
    <col min="2030" max="2030" width="5.7109375" style="1" customWidth="1"/>
    <col min="2031" max="2031" width="10.85546875" style="1" customWidth="1"/>
    <col min="2032" max="2032" width="4.42578125" style="1" customWidth="1"/>
    <col min="2033" max="2033" width="11.7109375" style="1" customWidth="1"/>
    <col min="2034" max="2283" width="8.85546875" style="1"/>
    <col min="2284" max="2284" width="5.7109375" style="1" customWidth="1"/>
    <col min="2285" max="2285" width="48.42578125" style="1" customWidth="1"/>
    <col min="2286" max="2286" width="5.7109375" style="1" customWidth="1"/>
    <col min="2287" max="2287" width="10.85546875" style="1" customWidth="1"/>
    <col min="2288" max="2288" width="4.42578125" style="1" customWidth="1"/>
    <col min="2289" max="2289" width="11.7109375" style="1" customWidth="1"/>
    <col min="2290" max="2539" width="8.85546875" style="1"/>
    <col min="2540" max="2540" width="5.7109375" style="1" customWidth="1"/>
    <col min="2541" max="2541" width="48.42578125" style="1" customWidth="1"/>
    <col min="2542" max="2542" width="5.7109375" style="1" customWidth="1"/>
    <col min="2543" max="2543" width="10.85546875" style="1" customWidth="1"/>
    <col min="2544" max="2544" width="4.42578125" style="1" customWidth="1"/>
    <col min="2545" max="2545" width="11.7109375" style="1" customWidth="1"/>
    <col min="2546" max="2795" width="8.85546875" style="1"/>
    <col min="2796" max="2796" width="5.7109375" style="1" customWidth="1"/>
    <col min="2797" max="2797" width="48.42578125" style="1" customWidth="1"/>
    <col min="2798" max="2798" width="5.7109375" style="1" customWidth="1"/>
    <col min="2799" max="2799" width="10.85546875" style="1" customWidth="1"/>
    <col min="2800" max="2800" width="4.42578125" style="1" customWidth="1"/>
    <col min="2801" max="2801" width="11.7109375" style="1" customWidth="1"/>
    <col min="2802" max="3051" width="8.85546875" style="1"/>
    <col min="3052" max="3052" width="5.7109375" style="1" customWidth="1"/>
    <col min="3053" max="3053" width="48.42578125" style="1" customWidth="1"/>
    <col min="3054" max="3054" width="5.7109375" style="1" customWidth="1"/>
    <col min="3055" max="3055" width="10.85546875" style="1" customWidth="1"/>
    <col min="3056" max="3056" width="4.42578125" style="1" customWidth="1"/>
    <col min="3057" max="3057" width="11.7109375" style="1" customWidth="1"/>
    <col min="3058" max="3307" width="8.85546875" style="1"/>
    <col min="3308" max="3308" width="5.7109375" style="1" customWidth="1"/>
    <col min="3309" max="3309" width="48.42578125" style="1" customWidth="1"/>
    <col min="3310" max="3310" width="5.7109375" style="1" customWidth="1"/>
    <col min="3311" max="3311" width="10.85546875" style="1" customWidth="1"/>
    <col min="3312" max="3312" width="4.42578125" style="1" customWidth="1"/>
    <col min="3313" max="3313" width="11.7109375" style="1" customWidth="1"/>
    <col min="3314" max="3563" width="8.85546875" style="1"/>
    <col min="3564" max="3564" width="5.7109375" style="1" customWidth="1"/>
    <col min="3565" max="3565" width="48.42578125" style="1" customWidth="1"/>
    <col min="3566" max="3566" width="5.7109375" style="1" customWidth="1"/>
    <col min="3567" max="3567" width="10.85546875" style="1" customWidth="1"/>
    <col min="3568" max="3568" width="4.42578125" style="1" customWidth="1"/>
    <col min="3569" max="3569" width="11.7109375" style="1" customWidth="1"/>
    <col min="3570" max="3819" width="8.85546875" style="1"/>
    <col min="3820" max="3820" width="5.7109375" style="1" customWidth="1"/>
    <col min="3821" max="3821" width="48.42578125" style="1" customWidth="1"/>
    <col min="3822" max="3822" width="5.7109375" style="1" customWidth="1"/>
    <col min="3823" max="3823" width="10.85546875" style="1" customWidth="1"/>
    <col min="3824" max="3824" width="4.42578125" style="1" customWidth="1"/>
    <col min="3825" max="3825" width="11.7109375" style="1" customWidth="1"/>
    <col min="3826" max="4075" width="8.85546875" style="1"/>
    <col min="4076" max="4076" width="5.7109375" style="1" customWidth="1"/>
    <col min="4077" max="4077" width="48.42578125" style="1" customWidth="1"/>
    <col min="4078" max="4078" width="5.7109375" style="1" customWidth="1"/>
    <col min="4079" max="4079" width="10.85546875" style="1" customWidth="1"/>
    <col min="4080" max="4080" width="4.42578125" style="1" customWidth="1"/>
    <col min="4081" max="4081" width="11.7109375" style="1" customWidth="1"/>
    <col min="4082" max="4331" width="8.85546875" style="1"/>
    <col min="4332" max="4332" width="5.7109375" style="1" customWidth="1"/>
    <col min="4333" max="4333" width="48.42578125" style="1" customWidth="1"/>
    <col min="4334" max="4334" width="5.7109375" style="1" customWidth="1"/>
    <col min="4335" max="4335" width="10.85546875" style="1" customWidth="1"/>
    <col min="4336" max="4336" width="4.42578125" style="1" customWidth="1"/>
    <col min="4337" max="4337" width="11.7109375" style="1" customWidth="1"/>
    <col min="4338" max="4587" width="8.85546875" style="1"/>
    <col min="4588" max="4588" width="5.7109375" style="1" customWidth="1"/>
    <col min="4589" max="4589" width="48.42578125" style="1" customWidth="1"/>
    <col min="4590" max="4590" width="5.7109375" style="1" customWidth="1"/>
    <col min="4591" max="4591" width="10.85546875" style="1" customWidth="1"/>
    <col min="4592" max="4592" width="4.42578125" style="1" customWidth="1"/>
    <col min="4593" max="4593" width="11.7109375" style="1" customWidth="1"/>
    <col min="4594" max="4843" width="8.85546875" style="1"/>
    <col min="4844" max="4844" width="5.7109375" style="1" customWidth="1"/>
    <col min="4845" max="4845" width="48.42578125" style="1" customWidth="1"/>
    <col min="4846" max="4846" width="5.7109375" style="1" customWidth="1"/>
    <col min="4847" max="4847" width="10.85546875" style="1" customWidth="1"/>
    <col min="4848" max="4848" width="4.42578125" style="1" customWidth="1"/>
    <col min="4849" max="4849" width="11.7109375" style="1" customWidth="1"/>
    <col min="4850" max="5099" width="8.85546875" style="1"/>
    <col min="5100" max="5100" width="5.7109375" style="1" customWidth="1"/>
    <col min="5101" max="5101" width="48.42578125" style="1" customWidth="1"/>
    <col min="5102" max="5102" width="5.7109375" style="1" customWidth="1"/>
    <col min="5103" max="5103" width="10.85546875" style="1" customWidth="1"/>
    <col min="5104" max="5104" width="4.42578125" style="1" customWidth="1"/>
    <col min="5105" max="5105" width="11.7109375" style="1" customWidth="1"/>
    <col min="5106" max="5355" width="8.85546875" style="1"/>
    <col min="5356" max="5356" width="5.7109375" style="1" customWidth="1"/>
    <col min="5357" max="5357" width="48.42578125" style="1" customWidth="1"/>
    <col min="5358" max="5358" width="5.7109375" style="1" customWidth="1"/>
    <col min="5359" max="5359" width="10.85546875" style="1" customWidth="1"/>
    <col min="5360" max="5360" width="4.42578125" style="1" customWidth="1"/>
    <col min="5361" max="5361" width="11.7109375" style="1" customWidth="1"/>
    <col min="5362" max="5611" width="8.85546875" style="1"/>
    <col min="5612" max="5612" width="5.7109375" style="1" customWidth="1"/>
    <col min="5613" max="5613" width="48.42578125" style="1" customWidth="1"/>
    <col min="5614" max="5614" width="5.7109375" style="1" customWidth="1"/>
    <col min="5615" max="5615" width="10.85546875" style="1" customWidth="1"/>
    <col min="5616" max="5616" width="4.42578125" style="1" customWidth="1"/>
    <col min="5617" max="5617" width="11.7109375" style="1" customWidth="1"/>
    <col min="5618" max="5867" width="8.85546875" style="1"/>
    <col min="5868" max="5868" width="5.7109375" style="1" customWidth="1"/>
    <col min="5869" max="5869" width="48.42578125" style="1" customWidth="1"/>
    <col min="5870" max="5870" width="5.7109375" style="1" customWidth="1"/>
    <col min="5871" max="5871" width="10.85546875" style="1" customWidth="1"/>
    <col min="5872" max="5872" width="4.42578125" style="1" customWidth="1"/>
    <col min="5873" max="5873" width="11.7109375" style="1" customWidth="1"/>
    <col min="5874" max="6123" width="8.85546875" style="1"/>
    <col min="6124" max="6124" width="5.7109375" style="1" customWidth="1"/>
    <col min="6125" max="6125" width="48.42578125" style="1" customWidth="1"/>
    <col min="6126" max="6126" width="5.7109375" style="1" customWidth="1"/>
    <col min="6127" max="6127" width="10.85546875" style="1" customWidth="1"/>
    <col min="6128" max="6128" width="4.42578125" style="1" customWidth="1"/>
    <col min="6129" max="6129" width="11.7109375" style="1" customWidth="1"/>
    <col min="6130" max="6379" width="8.85546875" style="1"/>
    <col min="6380" max="6380" width="5.7109375" style="1" customWidth="1"/>
    <col min="6381" max="6381" width="48.42578125" style="1" customWidth="1"/>
    <col min="6382" max="6382" width="5.7109375" style="1" customWidth="1"/>
    <col min="6383" max="6383" width="10.85546875" style="1" customWidth="1"/>
    <col min="6384" max="6384" width="4.42578125" style="1" customWidth="1"/>
    <col min="6385" max="6385" width="11.7109375" style="1" customWidth="1"/>
    <col min="6386" max="6635" width="8.85546875" style="1"/>
    <col min="6636" max="6636" width="5.7109375" style="1" customWidth="1"/>
    <col min="6637" max="6637" width="48.42578125" style="1" customWidth="1"/>
    <col min="6638" max="6638" width="5.7109375" style="1" customWidth="1"/>
    <col min="6639" max="6639" width="10.85546875" style="1" customWidth="1"/>
    <col min="6640" max="6640" width="4.42578125" style="1" customWidth="1"/>
    <col min="6641" max="6641" width="11.7109375" style="1" customWidth="1"/>
    <col min="6642" max="6891" width="8.85546875" style="1"/>
    <col min="6892" max="6892" width="5.7109375" style="1" customWidth="1"/>
    <col min="6893" max="6893" width="48.42578125" style="1" customWidth="1"/>
    <col min="6894" max="6894" width="5.7109375" style="1" customWidth="1"/>
    <col min="6895" max="6895" width="10.85546875" style="1" customWidth="1"/>
    <col min="6896" max="6896" width="4.42578125" style="1" customWidth="1"/>
    <col min="6897" max="6897" width="11.7109375" style="1" customWidth="1"/>
    <col min="6898" max="7147" width="8.85546875" style="1"/>
    <col min="7148" max="7148" width="5.7109375" style="1" customWidth="1"/>
    <col min="7149" max="7149" width="48.42578125" style="1" customWidth="1"/>
    <col min="7150" max="7150" width="5.7109375" style="1" customWidth="1"/>
    <col min="7151" max="7151" width="10.85546875" style="1" customWidth="1"/>
    <col min="7152" max="7152" width="4.42578125" style="1" customWidth="1"/>
    <col min="7153" max="7153" width="11.7109375" style="1" customWidth="1"/>
    <col min="7154" max="7403" width="8.85546875" style="1"/>
    <col min="7404" max="7404" width="5.7109375" style="1" customWidth="1"/>
    <col min="7405" max="7405" width="48.42578125" style="1" customWidth="1"/>
    <col min="7406" max="7406" width="5.7109375" style="1" customWidth="1"/>
    <col min="7407" max="7407" width="10.85546875" style="1" customWidth="1"/>
    <col min="7408" max="7408" width="4.42578125" style="1" customWidth="1"/>
    <col min="7409" max="7409" width="11.7109375" style="1" customWidth="1"/>
    <col min="7410" max="7659" width="8.85546875" style="1"/>
    <col min="7660" max="7660" width="5.7109375" style="1" customWidth="1"/>
    <col min="7661" max="7661" width="48.42578125" style="1" customWidth="1"/>
    <col min="7662" max="7662" width="5.7109375" style="1" customWidth="1"/>
    <col min="7663" max="7663" width="10.85546875" style="1" customWidth="1"/>
    <col min="7664" max="7664" width="4.42578125" style="1" customWidth="1"/>
    <col min="7665" max="7665" width="11.7109375" style="1" customWidth="1"/>
    <col min="7666" max="7915" width="8.85546875" style="1"/>
    <col min="7916" max="7916" width="5.7109375" style="1" customWidth="1"/>
    <col min="7917" max="7917" width="48.42578125" style="1" customWidth="1"/>
    <col min="7918" max="7918" width="5.7109375" style="1" customWidth="1"/>
    <col min="7919" max="7919" width="10.85546875" style="1" customWidth="1"/>
    <col min="7920" max="7920" width="4.42578125" style="1" customWidth="1"/>
    <col min="7921" max="7921" width="11.7109375" style="1" customWidth="1"/>
    <col min="7922" max="8171" width="8.85546875" style="1"/>
    <col min="8172" max="8172" width="5.7109375" style="1" customWidth="1"/>
    <col min="8173" max="8173" width="48.42578125" style="1" customWidth="1"/>
    <col min="8174" max="8174" width="5.7109375" style="1" customWidth="1"/>
    <col min="8175" max="8175" width="10.85546875" style="1" customWidth="1"/>
    <col min="8176" max="8176" width="4.42578125" style="1" customWidth="1"/>
    <col min="8177" max="8177" width="11.7109375" style="1" customWidth="1"/>
    <col min="8178" max="8427" width="8.85546875" style="1"/>
    <col min="8428" max="8428" width="5.7109375" style="1" customWidth="1"/>
    <col min="8429" max="8429" width="48.42578125" style="1" customWidth="1"/>
    <col min="8430" max="8430" width="5.7109375" style="1" customWidth="1"/>
    <col min="8431" max="8431" width="10.85546875" style="1" customWidth="1"/>
    <col min="8432" max="8432" width="4.42578125" style="1" customWidth="1"/>
    <col min="8433" max="8433" width="11.7109375" style="1" customWidth="1"/>
    <col min="8434" max="8683" width="8.85546875" style="1"/>
    <col min="8684" max="8684" width="5.7109375" style="1" customWidth="1"/>
    <col min="8685" max="8685" width="48.42578125" style="1" customWidth="1"/>
    <col min="8686" max="8686" width="5.7109375" style="1" customWidth="1"/>
    <col min="8687" max="8687" width="10.85546875" style="1" customWidth="1"/>
    <col min="8688" max="8688" width="4.42578125" style="1" customWidth="1"/>
    <col min="8689" max="8689" width="11.7109375" style="1" customWidth="1"/>
    <col min="8690" max="8939" width="8.85546875" style="1"/>
    <col min="8940" max="8940" width="5.7109375" style="1" customWidth="1"/>
    <col min="8941" max="8941" width="48.42578125" style="1" customWidth="1"/>
    <col min="8942" max="8942" width="5.7109375" style="1" customWidth="1"/>
    <col min="8943" max="8943" width="10.85546875" style="1" customWidth="1"/>
    <col min="8944" max="8944" width="4.42578125" style="1" customWidth="1"/>
    <col min="8945" max="8945" width="11.7109375" style="1" customWidth="1"/>
    <col min="8946" max="9195" width="8.85546875" style="1"/>
    <col min="9196" max="9196" width="5.7109375" style="1" customWidth="1"/>
    <col min="9197" max="9197" width="48.42578125" style="1" customWidth="1"/>
    <col min="9198" max="9198" width="5.7109375" style="1" customWidth="1"/>
    <col min="9199" max="9199" width="10.85546875" style="1" customWidth="1"/>
    <col min="9200" max="9200" width="4.42578125" style="1" customWidth="1"/>
    <col min="9201" max="9201" width="11.7109375" style="1" customWidth="1"/>
    <col min="9202" max="9451" width="8.85546875" style="1"/>
    <col min="9452" max="9452" width="5.7109375" style="1" customWidth="1"/>
    <col min="9453" max="9453" width="48.42578125" style="1" customWidth="1"/>
    <col min="9454" max="9454" width="5.7109375" style="1" customWidth="1"/>
    <col min="9455" max="9455" width="10.85546875" style="1" customWidth="1"/>
    <col min="9456" max="9456" width="4.42578125" style="1" customWidth="1"/>
    <col min="9457" max="9457" width="11.7109375" style="1" customWidth="1"/>
    <col min="9458" max="9707" width="8.85546875" style="1"/>
    <col min="9708" max="9708" width="5.7109375" style="1" customWidth="1"/>
    <col min="9709" max="9709" width="48.42578125" style="1" customWidth="1"/>
    <col min="9710" max="9710" width="5.7109375" style="1" customWidth="1"/>
    <col min="9711" max="9711" width="10.85546875" style="1" customWidth="1"/>
    <col min="9712" max="9712" width="4.42578125" style="1" customWidth="1"/>
    <col min="9713" max="9713" width="11.7109375" style="1" customWidth="1"/>
    <col min="9714" max="9963" width="8.85546875" style="1"/>
    <col min="9964" max="9964" width="5.7109375" style="1" customWidth="1"/>
    <col min="9965" max="9965" width="48.42578125" style="1" customWidth="1"/>
    <col min="9966" max="9966" width="5.7109375" style="1" customWidth="1"/>
    <col min="9967" max="9967" width="10.85546875" style="1" customWidth="1"/>
    <col min="9968" max="9968" width="4.42578125" style="1" customWidth="1"/>
    <col min="9969" max="9969" width="11.7109375" style="1" customWidth="1"/>
    <col min="9970" max="10219" width="8.85546875" style="1"/>
    <col min="10220" max="10220" width="5.7109375" style="1" customWidth="1"/>
    <col min="10221" max="10221" width="48.42578125" style="1" customWidth="1"/>
    <col min="10222" max="10222" width="5.7109375" style="1" customWidth="1"/>
    <col min="10223" max="10223" width="10.85546875" style="1" customWidth="1"/>
    <col min="10224" max="10224" width="4.42578125" style="1" customWidth="1"/>
    <col min="10225" max="10225" width="11.7109375" style="1" customWidth="1"/>
    <col min="10226" max="10475" width="8.85546875" style="1"/>
    <col min="10476" max="10476" width="5.7109375" style="1" customWidth="1"/>
    <col min="10477" max="10477" width="48.42578125" style="1" customWidth="1"/>
    <col min="10478" max="10478" width="5.7109375" style="1" customWidth="1"/>
    <col min="10479" max="10479" width="10.85546875" style="1" customWidth="1"/>
    <col min="10480" max="10480" width="4.42578125" style="1" customWidth="1"/>
    <col min="10481" max="10481" width="11.7109375" style="1" customWidth="1"/>
    <col min="10482" max="10731" width="8.85546875" style="1"/>
    <col min="10732" max="10732" width="5.7109375" style="1" customWidth="1"/>
    <col min="10733" max="10733" width="48.42578125" style="1" customWidth="1"/>
    <col min="10734" max="10734" width="5.7109375" style="1" customWidth="1"/>
    <col min="10735" max="10735" width="10.85546875" style="1" customWidth="1"/>
    <col min="10736" max="10736" width="4.42578125" style="1" customWidth="1"/>
    <col min="10737" max="10737" width="11.7109375" style="1" customWidth="1"/>
    <col min="10738" max="10987" width="8.85546875" style="1"/>
    <col min="10988" max="10988" width="5.7109375" style="1" customWidth="1"/>
    <col min="10989" max="10989" width="48.42578125" style="1" customWidth="1"/>
    <col min="10990" max="10990" width="5.7109375" style="1" customWidth="1"/>
    <col min="10991" max="10991" width="10.85546875" style="1" customWidth="1"/>
    <col min="10992" max="10992" width="4.42578125" style="1" customWidth="1"/>
    <col min="10993" max="10993" width="11.7109375" style="1" customWidth="1"/>
    <col min="10994" max="11243" width="8.85546875" style="1"/>
    <col min="11244" max="11244" width="5.7109375" style="1" customWidth="1"/>
    <col min="11245" max="11245" width="48.42578125" style="1" customWidth="1"/>
    <col min="11246" max="11246" width="5.7109375" style="1" customWidth="1"/>
    <col min="11247" max="11247" width="10.85546875" style="1" customWidth="1"/>
    <col min="11248" max="11248" width="4.42578125" style="1" customWidth="1"/>
    <col min="11249" max="11249" width="11.7109375" style="1" customWidth="1"/>
    <col min="11250" max="11499" width="8.85546875" style="1"/>
    <col min="11500" max="11500" width="5.7109375" style="1" customWidth="1"/>
    <col min="11501" max="11501" width="48.42578125" style="1" customWidth="1"/>
    <col min="11502" max="11502" width="5.7109375" style="1" customWidth="1"/>
    <col min="11503" max="11503" width="10.85546875" style="1" customWidth="1"/>
    <col min="11504" max="11504" width="4.42578125" style="1" customWidth="1"/>
    <col min="11505" max="11505" width="11.7109375" style="1" customWidth="1"/>
    <col min="11506" max="11755" width="8.85546875" style="1"/>
    <col min="11756" max="11756" width="5.7109375" style="1" customWidth="1"/>
    <col min="11757" max="11757" width="48.42578125" style="1" customWidth="1"/>
    <col min="11758" max="11758" width="5.7109375" style="1" customWidth="1"/>
    <col min="11759" max="11759" width="10.85546875" style="1" customWidth="1"/>
    <col min="11760" max="11760" width="4.42578125" style="1" customWidth="1"/>
    <col min="11761" max="11761" width="11.7109375" style="1" customWidth="1"/>
    <col min="11762" max="12011" width="8.85546875" style="1"/>
    <col min="12012" max="12012" width="5.7109375" style="1" customWidth="1"/>
    <col min="12013" max="12013" width="48.42578125" style="1" customWidth="1"/>
    <col min="12014" max="12014" width="5.7109375" style="1" customWidth="1"/>
    <col min="12015" max="12015" width="10.85546875" style="1" customWidth="1"/>
    <col min="12016" max="12016" width="4.42578125" style="1" customWidth="1"/>
    <col min="12017" max="12017" width="11.7109375" style="1" customWidth="1"/>
    <col min="12018" max="12267" width="8.85546875" style="1"/>
    <col min="12268" max="12268" width="5.7109375" style="1" customWidth="1"/>
    <col min="12269" max="12269" width="48.42578125" style="1" customWidth="1"/>
    <col min="12270" max="12270" width="5.7109375" style="1" customWidth="1"/>
    <col min="12271" max="12271" width="10.85546875" style="1" customWidth="1"/>
    <col min="12272" max="12272" width="4.42578125" style="1" customWidth="1"/>
    <col min="12273" max="12273" width="11.7109375" style="1" customWidth="1"/>
    <col min="12274" max="12523" width="8.85546875" style="1"/>
    <col min="12524" max="12524" width="5.7109375" style="1" customWidth="1"/>
    <col min="12525" max="12525" width="48.42578125" style="1" customWidth="1"/>
    <col min="12526" max="12526" width="5.7109375" style="1" customWidth="1"/>
    <col min="12527" max="12527" width="10.85546875" style="1" customWidth="1"/>
    <col min="12528" max="12528" width="4.42578125" style="1" customWidth="1"/>
    <col min="12529" max="12529" width="11.7109375" style="1" customWidth="1"/>
    <col min="12530" max="12779" width="8.85546875" style="1"/>
    <col min="12780" max="12780" width="5.7109375" style="1" customWidth="1"/>
    <col min="12781" max="12781" width="48.42578125" style="1" customWidth="1"/>
    <col min="12782" max="12782" width="5.7109375" style="1" customWidth="1"/>
    <col min="12783" max="12783" width="10.85546875" style="1" customWidth="1"/>
    <col min="12784" max="12784" width="4.42578125" style="1" customWidth="1"/>
    <col min="12785" max="12785" width="11.7109375" style="1" customWidth="1"/>
    <col min="12786" max="13035" width="8.85546875" style="1"/>
    <col min="13036" max="13036" width="5.7109375" style="1" customWidth="1"/>
    <col min="13037" max="13037" width="48.42578125" style="1" customWidth="1"/>
    <col min="13038" max="13038" width="5.7109375" style="1" customWidth="1"/>
    <col min="13039" max="13039" width="10.85546875" style="1" customWidth="1"/>
    <col min="13040" max="13040" width="4.42578125" style="1" customWidth="1"/>
    <col min="13041" max="13041" width="11.7109375" style="1" customWidth="1"/>
    <col min="13042" max="13291" width="8.85546875" style="1"/>
    <col min="13292" max="13292" width="5.7109375" style="1" customWidth="1"/>
    <col min="13293" max="13293" width="48.42578125" style="1" customWidth="1"/>
    <col min="13294" max="13294" width="5.7109375" style="1" customWidth="1"/>
    <col min="13295" max="13295" width="10.85546875" style="1" customWidth="1"/>
    <col min="13296" max="13296" width="4.42578125" style="1" customWidth="1"/>
    <col min="13297" max="13297" width="11.7109375" style="1" customWidth="1"/>
    <col min="13298" max="13547" width="8.85546875" style="1"/>
    <col min="13548" max="13548" width="5.7109375" style="1" customWidth="1"/>
    <col min="13549" max="13549" width="48.42578125" style="1" customWidth="1"/>
    <col min="13550" max="13550" width="5.7109375" style="1" customWidth="1"/>
    <col min="13551" max="13551" width="10.85546875" style="1" customWidth="1"/>
    <col min="13552" max="13552" width="4.42578125" style="1" customWidth="1"/>
    <col min="13553" max="13553" width="11.7109375" style="1" customWidth="1"/>
    <col min="13554" max="13803" width="8.85546875" style="1"/>
    <col min="13804" max="13804" width="5.7109375" style="1" customWidth="1"/>
    <col min="13805" max="13805" width="48.42578125" style="1" customWidth="1"/>
    <col min="13806" max="13806" width="5.7109375" style="1" customWidth="1"/>
    <col min="13807" max="13807" width="10.85546875" style="1" customWidth="1"/>
    <col min="13808" max="13808" width="4.42578125" style="1" customWidth="1"/>
    <col min="13809" max="13809" width="11.7109375" style="1" customWidth="1"/>
    <col min="13810" max="14059" width="8.85546875" style="1"/>
    <col min="14060" max="14060" width="5.7109375" style="1" customWidth="1"/>
    <col min="14061" max="14061" width="48.42578125" style="1" customWidth="1"/>
    <col min="14062" max="14062" width="5.7109375" style="1" customWidth="1"/>
    <col min="14063" max="14063" width="10.85546875" style="1" customWidth="1"/>
    <col min="14064" max="14064" width="4.42578125" style="1" customWidth="1"/>
    <col min="14065" max="14065" width="11.7109375" style="1" customWidth="1"/>
    <col min="14066" max="14315" width="8.85546875" style="1"/>
    <col min="14316" max="14316" width="5.7109375" style="1" customWidth="1"/>
    <col min="14317" max="14317" width="48.42578125" style="1" customWidth="1"/>
    <col min="14318" max="14318" width="5.7109375" style="1" customWidth="1"/>
    <col min="14319" max="14319" width="10.85546875" style="1" customWidth="1"/>
    <col min="14320" max="14320" width="4.42578125" style="1" customWidth="1"/>
    <col min="14321" max="14321" width="11.7109375" style="1" customWidth="1"/>
    <col min="14322" max="14571" width="8.85546875" style="1"/>
    <col min="14572" max="14572" width="5.7109375" style="1" customWidth="1"/>
    <col min="14573" max="14573" width="48.42578125" style="1" customWidth="1"/>
    <col min="14574" max="14574" width="5.7109375" style="1" customWidth="1"/>
    <col min="14575" max="14575" width="10.85546875" style="1" customWidth="1"/>
    <col min="14576" max="14576" width="4.42578125" style="1" customWidth="1"/>
    <col min="14577" max="14577" width="11.7109375" style="1" customWidth="1"/>
    <col min="14578" max="14827" width="8.85546875" style="1"/>
    <col min="14828" max="14828" width="5.7109375" style="1" customWidth="1"/>
    <col min="14829" max="14829" width="48.42578125" style="1" customWidth="1"/>
    <col min="14830" max="14830" width="5.7109375" style="1" customWidth="1"/>
    <col min="14831" max="14831" width="10.85546875" style="1" customWidth="1"/>
    <col min="14832" max="14832" width="4.42578125" style="1" customWidth="1"/>
    <col min="14833" max="14833" width="11.7109375" style="1" customWidth="1"/>
    <col min="14834" max="15083" width="8.85546875" style="1"/>
    <col min="15084" max="15084" width="5.7109375" style="1" customWidth="1"/>
    <col min="15085" max="15085" width="48.42578125" style="1" customWidth="1"/>
    <col min="15086" max="15086" width="5.7109375" style="1" customWidth="1"/>
    <col min="15087" max="15087" width="10.85546875" style="1" customWidth="1"/>
    <col min="15088" max="15088" width="4.42578125" style="1" customWidth="1"/>
    <col min="15089" max="15089" width="11.7109375" style="1" customWidth="1"/>
    <col min="15090" max="15339" width="8.85546875" style="1"/>
    <col min="15340" max="15340" width="5.7109375" style="1" customWidth="1"/>
    <col min="15341" max="15341" width="48.42578125" style="1" customWidth="1"/>
    <col min="15342" max="15342" width="5.7109375" style="1" customWidth="1"/>
    <col min="15343" max="15343" width="10.85546875" style="1" customWidth="1"/>
    <col min="15344" max="15344" width="4.42578125" style="1" customWidth="1"/>
    <col min="15345" max="15345" width="11.7109375" style="1" customWidth="1"/>
    <col min="15346" max="15595" width="8.85546875" style="1"/>
    <col min="15596" max="15596" width="5.7109375" style="1" customWidth="1"/>
    <col min="15597" max="15597" width="48.42578125" style="1" customWidth="1"/>
    <col min="15598" max="15598" width="5.7109375" style="1" customWidth="1"/>
    <col min="15599" max="15599" width="10.85546875" style="1" customWidth="1"/>
    <col min="15600" max="15600" width="4.42578125" style="1" customWidth="1"/>
    <col min="15601" max="15601" width="11.7109375" style="1" customWidth="1"/>
    <col min="15602" max="15851" width="8.85546875" style="1"/>
    <col min="15852" max="15852" width="5.7109375" style="1" customWidth="1"/>
    <col min="15853" max="15853" width="48.42578125" style="1" customWidth="1"/>
    <col min="15854" max="15854" width="5.7109375" style="1" customWidth="1"/>
    <col min="15855" max="15855" width="10.85546875" style="1" customWidth="1"/>
    <col min="15856" max="15856" width="4.42578125" style="1" customWidth="1"/>
    <col min="15857" max="15857" width="11.7109375" style="1" customWidth="1"/>
    <col min="15858" max="16107" width="8.85546875" style="1"/>
    <col min="16108" max="16108" width="5.7109375" style="1" customWidth="1"/>
    <col min="16109" max="16109" width="48.42578125" style="1" customWidth="1"/>
    <col min="16110" max="16110" width="5.7109375" style="1" customWidth="1"/>
    <col min="16111" max="16111" width="10.85546875" style="1" customWidth="1"/>
    <col min="16112" max="16112" width="4.42578125" style="1" customWidth="1"/>
    <col min="16113" max="16113" width="11.7109375" style="1" customWidth="1"/>
    <col min="16114" max="16384" width="8.85546875" style="1"/>
  </cols>
  <sheetData>
    <row r="1" spans="2:8" ht="13.5" thickBot="1" x14ac:dyDescent="0.3">
      <c r="B1" s="536" t="s">
        <v>1367</v>
      </c>
      <c r="C1" s="536"/>
      <c r="D1" s="536"/>
      <c r="E1" s="536"/>
      <c r="F1" s="536"/>
      <c r="G1" s="536"/>
      <c r="H1" s="536"/>
    </row>
    <row r="2" spans="2:8" ht="66" customHeight="1" thickBot="1" x14ac:dyDescent="0.3">
      <c r="B2" s="591" t="s">
        <v>1174</v>
      </c>
      <c r="C2" s="592"/>
      <c r="D2" s="592"/>
      <c r="E2" s="592"/>
      <c r="F2" s="592"/>
      <c r="G2" s="593"/>
      <c r="H2" s="594"/>
    </row>
    <row r="3" spans="2:8" ht="13.5" thickBot="1" x14ac:dyDescent="0.3">
      <c r="B3" s="73"/>
      <c r="C3" s="73"/>
      <c r="D3" s="75"/>
      <c r="E3" s="73"/>
      <c r="F3" s="73"/>
      <c r="G3" s="73"/>
      <c r="H3" s="73"/>
    </row>
    <row r="4" spans="2:8" ht="30" customHeight="1" thickBot="1" x14ac:dyDescent="0.3">
      <c r="B4" s="595" t="s">
        <v>1171</v>
      </c>
      <c r="C4" s="596"/>
      <c r="D4" s="609"/>
      <c r="E4" s="609"/>
      <c r="F4" s="609"/>
      <c r="G4" s="609"/>
      <c r="H4" s="610"/>
    </row>
    <row r="5" spans="2:8" x14ac:dyDescent="0.25">
      <c r="B5" s="82"/>
      <c r="C5" s="82"/>
      <c r="D5" s="260"/>
      <c r="E5" s="261"/>
      <c r="F5" s="261"/>
      <c r="G5" s="261"/>
      <c r="H5" s="261"/>
    </row>
    <row r="6" spans="2:8" ht="18.75" x14ac:dyDescent="0.25">
      <c r="B6" s="597" t="s">
        <v>632</v>
      </c>
      <c r="C6" s="597"/>
      <c r="D6" s="561"/>
      <c r="E6" s="561"/>
      <c r="F6" s="561"/>
      <c r="G6" s="561"/>
      <c r="H6" s="561"/>
    </row>
    <row r="7" spans="2:8" ht="13.5" thickBot="1" x14ac:dyDescent="0.3">
      <c r="B7" s="618"/>
      <c r="C7" s="618"/>
      <c r="D7" s="618"/>
      <c r="E7" s="618"/>
      <c r="F7" s="618"/>
      <c r="G7" s="618"/>
      <c r="H7" s="618"/>
    </row>
    <row r="8" spans="2:8" ht="26.25" thickBot="1" x14ac:dyDescent="0.3">
      <c r="B8" s="88" t="s">
        <v>1</v>
      </c>
      <c r="C8" s="128" t="s">
        <v>2</v>
      </c>
      <c r="D8" s="91" t="s">
        <v>3</v>
      </c>
      <c r="E8" s="91" t="s">
        <v>121</v>
      </c>
      <c r="F8" s="92" t="s">
        <v>4</v>
      </c>
      <c r="G8" s="69" t="s">
        <v>1179</v>
      </c>
      <c r="H8" s="70" t="s">
        <v>1180</v>
      </c>
    </row>
    <row r="9" spans="2:8" ht="13.5" thickBot="1" x14ac:dyDescent="0.3">
      <c r="B9" s="601" t="s">
        <v>657</v>
      </c>
      <c r="C9" s="602"/>
      <c r="D9" s="602"/>
      <c r="E9" s="602"/>
      <c r="F9" s="602"/>
      <c r="G9" s="602"/>
      <c r="H9" s="603"/>
    </row>
    <row r="10" spans="2:8" ht="24" customHeight="1" x14ac:dyDescent="0.25">
      <c r="B10" s="58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:H18" si="0">G10*F10</f>
        <v>1572000</v>
      </c>
    </row>
    <row r="11" spans="2:8" x14ac:dyDescent="0.25">
      <c r="B11" s="58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13">
        <f t="shared" si="0"/>
        <v>155675.51999999999</v>
      </c>
    </row>
    <row r="12" spans="2:8" ht="38.25" x14ac:dyDescent="0.25">
      <c r="B12" s="58" t="s">
        <v>10</v>
      </c>
      <c r="C12" s="104" t="s">
        <v>15</v>
      </c>
      <c r="D12" s="411" t="s">
        <v>1359</v>
      </c>
      <c r="E12" s="48" t="s">
        <v>8</v>
      </c>
      <c r="F12" s="49">
        <v>1</v>
      </c>
      <c r="G12" s="9">
        <v>240000</v>
      </c>
      <c r="H12" s="13">
        <f t="shared" si="0"/>
        <v>240000</v>
      </c>
    </row>
    <row r="13" spans="2:8" x14ac:dyDescent="0.25">
      <c r="B13" s="58" t="s">
        <v>11</v>
      </c>
      <c r="C13" s="104" t="s">
        <v>16</v>
      </c>
      <c r="D13" s="16" t="s">
        <v>1360</v>
      </c>
      <c r="E13" s="48" t="s">
        <v>8</v>
      </c>
      <c r="F13" s="49">
        <v>1</v>
      </c>
      <c r="G13" s="9">
        <v>49000</v>
      </c>
      <c r="H13" s="13">
        <f t="shared" si="0"/>
        <v>49000</v>
      </c>
    </row>
    <row r="14" spans="2:8" ht="25.5" x14ac:dyDescent="0.25">
      <c r="B14" s="58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13">
        <f t="shared" si="0"/>
        <v>39900</v>
      </c>
    </row>
    <row r="15" spans="2:8" x14ac:dyDescent="0.25">
      <c r="B15" s="58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13">
        <f t="shared" si="0"/>
        <v>2000</v>
      </c>
    </row>
    <row r="16" spans="2:8" x14ac:dyDescent="0.25">
      <c r="B16" s="58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13">
        <f t="shared" si="0"/>
        <v>4900</v>
      </c>
    </row>
    <row r="17" spans="2:8" x14ac:dyDescent="0.25">
      <c r="B17" s="58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13">
        <f t="shared" si="0"/>
        <v>10900</v>
      </c>
    </row>
    <row r="18" spans="2:8" ht="13.5" thickBot="1" x14ac:dyDescent="0.3">
      <c r="B18" s="58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13">
        <f t="shared" si="0"/>
        <v>66000</v>
      </c>
    </row>
    <row r="19" spans="2:8" ht="13.5" thickBot="1" x14ac:dyDescent="0.3">
      <c r="B19" s="598" t="s">
        <v>814</v>
      </c>
      <c r="C19" s="599"/>
      <c r="D19" s="599"/>
      <c r="E19" s="599"/>
      <c r="F19" s="599"/>
      <c r="G19" s="599"/>
      <c r="H19" s="600"/>
    </row>
    <row r="20" spans="2:8" ht="13.5" thickBot="1" x14ac:dyDescent="0.3">
      <c r="B20" s="42" t="s">
        <v>35</v>
      </c>
      <c r="C20" s="102" t="s">
        <v>816</v>
      </c>
      <c r="D20" s="36" t="s">
        <v>815</v>
      </c>
      <c r="E20" s="7" t="s">
        <v>22</v>
      </c>
      <c r="F20" s="49">
        <v>1</v>
      </c>
      <c r="G20" s="14">
        <v>1185400</v>
      </c>
      <c r="H20" s="130">
        <f>G20*F20</f>
        <v>1185400</v>
      </c>
    </row>
    <row r="21" spans="2:8" ht="13.5" thickBot="1" x14ac:dyDescent="0.3">
      <c r="B21" s="598" t="s">
        <v>817</v>
      </c>
      <c r="C21" s="599"/>
      <c r="D21" s="599"/>
      <c r="E21" s="599"/>
      <c r="F21" s="599"/>
      <c r="G21" s="599"/>
      <c r="H21" s="600"/>
    </row>
    <row r="22" spans="2:8" x14ac:dyDescent="0.25">
      <c r="B22" s="89" t="s">
        <v>53</v>
      </c>
      <c r="C22" s="129" t="s">
        <v>820</v>
      </c>
      <c r="D22" s="37" t="s">
        <v>633</v>
      </c>
      <c r="E22" s="32" t="s">
        <v>8</v>
      </c>
      <c r="F22" s="8">
        <v>8</v>
      </c>
      <c r="G22" s="9">
        <v>25684.108800000005</v>
      </c>
      <c r="H22" s="30">
        <f>G22*F22</f>
        <v>205472.87040000004</v>
      </c>
    </row>
    <row r="23" spans="2:8" x14ac:dyDescent="0.25">
      <c r="B23" s="90" t="s">
        <v>54</v>
      </c>
      <c r="C23" s="106" t="s">
        <v>29</v>
      </c>
      <c r="D23" s="38" t="s">
        <v>634</v>
      </c>
      <c r="E23" s="33" t="s">
        <v>8</v>
      </c>
      <c r="F23" s="10">
        <v>16</v>
      </c>
      <c r="G23" s="11">
        <v>5900</v>
      </c>
      <c r="H23" s="30">
        <f>G23*F23</f>
        <v>94400</v>
      </c>
    </row>
    <row r="24" spans="2:8" x14ac:dyDescent="0.25">
      <c r="B24" s="58" t="s">
        <v>55</v>
      </c>
      <c r="C24" s="104" t="s">
        <v>819</v>
      </c>
      <c r="D24" s="22" t="s">
        <v>635</v>
      </c>
      <c r="E24" s="48" t="s">
        <v>8</v>
      </c>
      <c r="F24" s="49">
        <v>1</v>
      </c>
      <c r="G24" s="18">
        <v>45000</v>
      </c>
      <c r="H24" s="30">
        <f>G24*F24</f>
        <v>45000</v>
      </c>
    </row>
    <row r="25" spans="2:8" x14ac:dyDescent="0.25">
      <c r="B25" s="90" t="s">
        <v>56</v>
      </c>
      <c r="C25" s="106"/>
      <c r="D25" s="35" t="s">
        <v>28</v>
      </c>
      <c r="E25" s="31" t="s">
        <v>8</v>
      </c>
      <c r="F25" s="31">
        <v>1</v>
      </c>
      <c r="G25" s="11">
        <v>38000</v>
      </c>
      <c r="H25" s="30">
        <f>G25*F25</f>
        <v>38000</v>
      </c>
    </row>
    <row r="26" spans="2:8" ht="13.5" thickBot="1" x14ac:dyDescent="0.3">
      <c r="B26" s="89" t="s">
        <v>57</v>
      </c>
      <c r="C26" s="107" t="s">
        <v>30</v>
      </c>
      <c r="D26" s="39" t="s">
        <v>631</v>
      </c>
      <c r="E26" s="19" t="s">
        <v>22</v>
      </c>
      <c r="F26" s="20">
        <v>1</v>
      </c>
      <c r="G26" s="11">
        <v>97500</v>
      </c>
      <c r="H26" s="34">
        <f>G26*F26</f>
        <v>97500</v>
      </c>
    </row>
    <row r="27" spans="2:8" ht="13.5" thickBot="1" x14ac:dyDescent="0.3">
      <c r="B27" s="615" t="s">
        <v>480</v>
      </c>
      <c r="C27" s="616"/>
      <c r="D27" s="616"/>
      <c r="E27" s="616"/>
      <c r="F27" s="617"/>
      <c r="G27" s="613">
        <f>SUM(H10:H26)</f>
        <v>3806148.3903999999</v>
      </c>
      <c r="H27" s="614"/>
    </row>
    <row r="28" spans="2:8" x14ac:dyDescent="0.25">
      <c r="B28" s="536" t="s">
        <v>1367</v>
      </c>
      <c r="C28" s="536"/>
      <c r="D28" s="536"/>
      <c r="E28" s="536"/>
      <c r="F28" s="536"/>
      <c r="G28" s="536"/>
      <c r="H28" s="536"/>
    </row>
    <row r="32" spans="2:8" ht="18.75" customHeight="1" x14ac:dyDescent="0.25">
      <c r="B32" s="619"/>
      <c r="C32" s="620"/>
      <c r="D32" s="620"/>
      <c r="E32" s="620"/>
      <c r="F32" s="620"/>
      <c r="G32" s="620"/>
      <c r="H32" s="620"/>
    </row>
    <row r="33" spans="3:4" ht="20.25" customHeight="1" x14ac:dyDescent="0.25">
      <c r="C33" s="611"/>
      <c r="D33" s="612"/>
    </row>
  </sheetData>
  <mergeCells count="13">
    <mergeCell ref="C33:D33"/>
    <mergeCell ref="G27:H27"/>
    <mergeCell ref="B27:F27"/>
    <mergeCell ref="B1:H1"/>
    <mergeCell ref="B2:H2"/>
    <mergeCell ref="B4:H4"/>
    <mergeCell ref="B6:H6"/>
    <mergeCell ref="B7:H7"/>
    <mergeCell ref="B9:H9"/>
    <mergeCell ref="B21:H21"/>
    <mergeCell ref="B19:H19"/>
    <mergeCell ref="B32:H32"/>
    <mergeCell ref="B28:H28"/>
  </mergeCells>
  <pageMargins left="1.3779527559055118" right="0" top="0.78740157480314965" bottom="0.78740157480314965" header="0.51181102362204722" footer="0.51181102362204722"/>
  <pageSetup paperSize="9" scale="9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view="pageBreakPreview" topLeftCell="A55" zoomScaleSheetLayoutView="100" workbookViewId="0">
      <selection activeCell="K69" sqref="K69"/>
    </sheetView>
  </sheetViews>
  <sheetFormatPr defaultColWidth="9.140625" defaultRowHeight="12.75" x14ac:dyDescent="0.2"/>
  <cols>
    <col min="1" max="1" width="2.85546875" style="112" customWidth="1"/>
    <col min="2" max="2" width="4.42578125" style="236" customWidth="1"/>
    <col min="3" max="3" width="12.42578125" style="236" customWidth="1"/>
    <col min="4" max="4" width="35.42578125" style="109" customWidth="1"/>
    <col min="5" max="5" width="4.85546875" style="109" customWidth="1"/>
    <col min="6" max="6" width="7.28515625" style="110" customWidth="1"/>
    <col min="7" max="7" width="9.7109375" style="111" customWidth="1"/>
    <col min="8" max="8" width="11.42578125" style="111" customWidth="1"/>
    <col min="9" max="16384" width="9.140625" style="112"/>
  </cols>
  <sheetData>
    <row r="1" spans="2:8" ht="13.5" thickBot="1" x14ac:dyDescent="0.25">
      <c r="B1" s="536" t="s">
        <v>1367</v>
      </c>
      <c r="C1" s="536"/>
      <c r="D1" s="536"/>
      <c r="E1" s="536"/>
      <c r="F1" s="536"/>
      <c r="G1" s="536"/>
      <c r="H1" s="536"/>
    </row>
    <row r="2" spans="2:8" ht="79.5" customHeight="1" thickBot="1" x14ac:dyDescent="0.25">
      <c r="B2" s="625" t="s">
        <v>1175</v>
      </c>
      <c r="C2" s="626"/>
      <c r="D2" s="626"/>
      <c r="E2" s="626"/>
      <c r="F2" s="626"/>
      <c r="G2" s="626"/>
      <c r="H2" s="627"/>
    </row>
    <row r="3" spans="2:8" ht="15" customHeight="1" thickBot="1" x14ac:dyDescent="0.25">
      <c r="B3" s="113"/>
      <c r="C3" s="113"/>
      <c r="D3" s="113"/>
      <c r="E3" s="113"/>
      <c r="F3" s="114"/>
      <c r="G3" s="113"/>
      <c r="H3" s="113"/>
    </row>
    <row r="4" spans="2:8" s="237" customFormat="1" ht="41.25" customHeight="1" thickBot="1" x14ac:dyDescent="0.25">
      <c r="B4" s="628" t="s">
        <v>1171</v>
      </c>
      <c r="C4" s="629"/>
      <c r="D4" s="629"/>
      <c r="E4" s="629"/>
      <c r="F4" s="629"/>
      <c r="G4" s="629"/>
      <c r="H4" s="630"/>
    </row>
    <row r="5" spans="2:8" ht="17.100000000000001" customHeight="1" x14ac:dyDescent="0.2">
      <c r="B5" s="113"/>
      <c r="C5" s="113"/>
      <c r="D5" s="113"/>
      <c r="E5" s="113"/>
      <c r="F5" s="114"/>
      <c r="G5" s="113"/>
      <c r="H5" s="113"/>
    </row>
    <row r="6" spans="2:8" ht="18.75" x14ac:dyDescent="0.2">
      <c r="B6" s="597" t="s">
        <v>685</v>
      </c>
      <c r="C6" s="597"/>
      <c r="D6" s="561"/>
      <c r="E6" s="561"/>
      <c r="F6" s="561"/>
      <c r="G6" s="561"/>
      <c r="H6" s="561"/>
    </row>
    <row r="7" spans="2:8" ht="13.5" thickBot="1" x14ac:dyDescent="0.25">
      <c r="B7" s="113"/>
      <c r="C7" s="113"/>
      <c r="D7" s="113"/>
      <c r="E7" s="113"/>
      <c r="F7" s="114"/>
      <c r="G7" s="113"/>
      <c r="H7" s="113"/>
    </row>
    <row r="8" spans="2:8" ht="25.5" customHeight="1" thickBot="1" x14ac:dyDescent="0.25">
      <c r="B8" s="115" t="s">
        <v>1</v>
      </c>
      <c r="C8" s="116" t="s">
        <v>2</v>
      </c>
      <c r="D8" s="117" t="s">
        <v>3</v>
      </c>
      <c r="E8" s="117" t="s">
        <v>121</v>
      </c>
      <c r="F8" s="118" t="s">
        <v>4</v>
      </c>
      <c r="G8" s="118" t="s">
        <v>1179</v>
      </c>
      <c r="H8" s="119" t="s">
        <v>1180</v>
      </c>
    </row>
    <row r="9" spans="2:8" ht="13.5" customHeight="1" thickBot="1" x14ac:dyDescent="0.25">
      <c r="B9" s="631" t="s">
        <v>122</v>
      </c>
      <c r="C9" s="632"/>
      <c r="D9" s="632"/>
      <c r="E9" s="632"/>
      <c r="F9" s="632"/>
      <c r="G9" s="632"/>
      <c r="H9" s="633"/>
    </row>
    <row r="10" spans="2:8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2:8" x14ac:dyDescent="0.2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2:8" ht="51" x14ac:dyDescent="0.2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2:8" x14ac:dyDescent="0.2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2:8" ht="25.5" x14ac:dyDescent="0.2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2:8" x14ac:dyDescent="0.2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2:8" x14ac:dyDescent="0.2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x14ac:dyDescent="0.2"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ht="13.5" thickBot="1" x14ac:dyDescent="0.25"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ht="13.5" thickBot="1" x14ac:dyDescent="0.25">
      <c r="B19" s="621" t="s">
        <v>686</v>
      </c>
      <c r="C19" s="622"/>
      <c r="D19" s="622"/>
      <c r="E19" s="622"/>
      <c r="F19" s="622"/>
      <c r="G19" s="622"/>
      <c r="H19" s="623"/>
    </row>
    <row r="20" spans="2:8" ht="25.5" x14ac:dyDescent="0.2">
      <c r="B20" s="136" t="s">
        <v>35</v>
      </c>
      <c r="C20" s="137"/>
      <c r="D20" s="149" t="s">
        <v>687</v>
      </c>
      <c r="E20" s="138" t="s">
        <v>22</v>
      </c>
      <c r="F20" s="49">
        <v>1</v>
      </c>
      <c r="G20" s="11">
        <v>19269.900000000001</v>
      </c>
      <c r="H20" s="13">
        <f t="shared" ref="H20:H73" si="2">G20*F20</f>
        <v>19269.900000000001</v>
      </c>
    </row>
    <row r="21" spans="2:8" ht="25.5" x14ac:dyDescent="0.2">
      <c r="B21" s="139" t="s">
        <v>36</v>
      </c>
      <c r="C21" s="140"/>
      <c r="D21" s="150" t="s">
        <v>688</v>
      </c>
      <c r="E21" s="141" t="s">
        <v>22</v>
      </c>
      <c r="F21" s="49">
        <v>1</v>
      </c>
      <c r="G21" s="11">
        <v>22534.2</v>
      </c>
      <c r="H21" s="13">
        <f t="shared" si="2"/>
        <v>22534.2</v>
      </c>
    </row>
    <row r="22" spans="2:8" ht="25.5" x14ac:dyDescent="0.2">
      <c r="B22" s="139" t="s">
        <v>37</v>
      </c>
      <c r="C22" s="140"/>
      <c r="D22" s="150" t="s">
        <v>689</v>
      </c>
      <c r="E22" s="141" t="s">
        <v>22</v>
      </c>
      <c r="F22" s="49">
        <v>1</v>
      </c>
      <c r="G22" s="11">
        <v>22534.2</v>
      </c>
      <c r="H22" s="13">
        <f t="shared" si="2"/>
        <v>22534.2</v>
      </c>
    </row>
    <row r="23" spans="2:8" ht="25.5" x14ac:dyDescent="0.2">
      <c r="B23" s="139" t="s">
        <v>38</v>
      </c>
      <c r="C23" s="140"/>
      <c r="D23" s="150" t="s">
        <v>690</v>
      </c>
      <c r="E23" s="141" t="s">
        <v>22</v>
      </c>
      <c r="F23" s="49">
        <v>1</v>
      </c>
      <c r="G23" s="11">
        <v>22534.2</v>
      </c>
      <c r="H23" s="13">
        <f t="shared" si="2"/>
        <v>22534.2</v>
      </c>
    </row>
    <row r="24" spans="2:8" ht="38.25" x14ac:dyDescent="0.2">
      <c r="B24" s="139" t="s">
        <v>39</v>
      </c>
      <c r="C24" s="140"/>
      <c r="D24" s="150" t="s">
        <v>691</v>
      </c>
      <c r="E24" s="141" t="s">
        <v>22</v>
      </c>
      <c r="F24" s="49">
        <v>1</v>
      </c>
      <c r="G24" s="11">
        <v>10079.1</v>
      </c>
      <c r="H24" s="13">
        <f t="shared" si="2"/>
        <v>10079.1</v>
      </c>
    </row>
    <row r="25" spans="2:8" ht="25.5" x14ac:dyDescent="0.2">
      <c r="B25" s="139" t="s">
        <v>40</v>
      </c>
      <c r="C25" s="140"/>
      <c r="D25" s="150" t="s">
        <v>692</v>
      </c>
      <c r="E25" s="141" t="s">
        <v>22</v>
      </c>
      <c r="F25" s="49">
        <v>1</v>
      </c>
      <c r="G25" s="11">
        <v>4455</v>
      </c>
      <c r="H25" s="13">
        <f t="shared" si="2"/>
        <v>4455</v>
      </c>
    </row>
    <row r="26" spans="2:8" ht="25.5" x14ac:dyDescent="0.2">
      <c r="B26" s="139" t="s">
        <v>41</v>
      </c>
      <c r="C26" s="140"/>
      <c r="D26" s="152" t="s">
        <v>693</v>
      </c>
      <c r="E26" s="141" t="s">
        <v>22</v>
      </c>
      <c r="F26" s="49">
        <v>1</v>
      </c>
      <c r="G26" s="11">
        <v>4900.5</v>
      </c>
      <c r="H26" s="13">
        <f t="shared" si="2"/>
        <v>4900.5</v>
      </c>
    </row>
    <row r="27" spans="2:8" ht="25.5" x14ac:dyDescent="0.2">
      <c r="B27" s="139" t="s">
        <v>42</v>
      </c>
      <c r="C27" s="140"/>
      <c r="D27" s="152" t="s">
        <v>694</v>
      </c>
      <c r="E27" s="141" t="s">
        <v>22</v>
      </c>
      <c r="F27" s="49">
        <v>1</v>
      </c>
      <c r="G27" s="11">
        <v>8340.2999999999993</v>
      </c>
      <c r="H27" s="13">
        <f t="shared" si="2"/>
        <v>8340.2999999999993</v>
      </c>
    </row>
    <row r="28" spans="2:8" ht="26.25" thickBot="1" x14ac:dyDescent="0.25">
      <c r="B28" s="142" t="s">
        <v>43</v>
      </c>
      <c r="C28" s="143"/>
      <c r="D28" s="153" t="s">
        <v>695</v>
      </c>
      <c r="E28" s="144" t="s">
        <v>22</v>
      </c>
      <c r="F28" s="49">
        <v>1</v>
      </c>
      <c r="G28" s="11">
        <v>8910</v>
      </c>
      <c r="H28" s="15">
        <f t="shared" si="2"/>
        <v>8910</v>
      </c>
    </row>
    <row r="29" spans="2:8" ht="13.5" thickBot="1" x14ac:dyDescent="0.25">
      <c r="B29" s="621" t="s">
        <v>696</v>
      </c>
      <c r="C29" s="622"/>
      <c r="D29" s="622"/>
      <c r="E29" s="622"/>
      <c r="F29" s="622"/>
      <c r="G29" s="622"/>
      <c r="H29" s="623"/>
    </row>
    <row r="30" spans="2:8" ht="25.5" x14ac:dyDescent="0.2">
      <c r="B30" s="136" t="s">
        <v>53</v>
      </c>
      <c r="C30" s="137" t="s">
        <v>697</v>
      </c>
      <c r="D30" s="149" t="s">
        <v>698</v>
      </c>
      <c r="E30" s="137" t="s">
        <v>22</v>
      </c>
      <c r="F30" s="49">
        <v>1</v>
      </c>
      <c r="G30" s="11">
        <v>4001.3999999999996</v>
      </c>
      <c r="H30" s="13">
        <f t="shared" si="2"/>
        <v>4001.3999999999996</v>
      </c>
    </row>
    <row r="31" spans="2:8" ht="25.5" x14ac:dyDescent="0.2">
      <c r="B31" s="139" t="s">
        <v>54</v>
      </c>
      <c r="C31" s="140" t="s">
        <v>699</v>
      </c>
      <c r="D31" s="150" t="s">
        <v>700</v>
      </c>
      <c r="E31" s="140" t="s">
        <v>22</v>
      </c>
      <c r="F31" s="49">
        <v>1</v>
      </c>
      <c r="G31" s="11">
        <v>4036.5</v>
      </c>
      <c r="H31" s="13">
        <f t="shared" si="2"/>
        <v>4036.5</v>
      </c>
    </row>
    <row r="32" spans="2:8" x14ac:dyDescent="0.2">
      <c r="B32" s="139" t="s">
        <v>55</v>
      </c>
      <c r="C32" s="140" t="s">
        <v>701</v>
      </c>
      <c r="D32" s="150" t="s">
        <v>702</v>
      </c>
      <c r="E32" s="140" t="s">
        <v>22</v>
      </c>
      <c r="F32" s="49">
        <v>1</v>
      </c>
      <c r="G32" s="11">
        <v>3685.5</v>
      </c>
      <c r="H32" s="13">
        <f t="shared" si="2"/>
        <v>3685.5</v>
      </c>
    </row>
    <row r="33" spans="2:8" x14ac:dyDescent="0.2">
      <c r="B33" s="139" t="s">
        <v>56</v>
      </c>
      <c r="C33" s="140" t="s">
        <v>703</v>
      </c>
      <c r="D33" s="150" t="s">
        <v>704</v>
      </c>
      <c r="E33" s="140" t="s">
        <v>22</v>
      </c>
      <c r="F33" s="49">
        <v>1</v>
      </c>
      <c r="G33" s="11">
        <v>1053</v>
      </c>
      <c r="H33" s="13">
        <f t="shared" si="2"/>
        <v>1053</v>
      </c>
    </row>
    <row r="34" spans="2:8" ht="25.5" x14ac:dyDescent="0.2">
      <c r="B34" s="139" t="s">
        <v>57</v>
      </c>
      <c r="C34" s="140" t="s">
        <v>705</v>
      </c>
      <c r="D34" s="150" t="s">
        <v>706</v>
      </c>
      <c r="E34" s="140" t="s">
        <v>22</v>
      </c>
      <c r="F34" s="49">
        <v>1</v>
      </c>
      <c r="G34" s="11">
        <v>4001.3999999999996</v>
      </c>
      <c r="H34" s="13">
        <f t="shared" si="2"/>
        <v>4001.3999999999996</v>
      </c>
    </row>
    <row r="35" spans="2:8" ht="25.5" x14ac:dyDescent="0.2">
      <c r="B35" s="139" t="s">
        <v>58</v>
      </c>
      <c r="C35" s="140" t="s">
        <v>707</v>
      </c>
      <c r="D35" s="150" t="s">
        <v>708</v>
      </c>
      <c r="E35" s="140" t="s">
        <v>22</v>
      </c>
      <c r="F35" s="49">
        <v>1</v>
      </c>
      <c r="G35" s="11">
        <v>3369.6000000000004</v>
      </c>
      <c r="H35" s="13">
        <f t="shared" si="2"/>
        <v>3369.6000000000004</v>
      </c>
    </row>
    <row r="36" spans="2:8" ht="25.5" x14ac:dyDescent="0.2">
      <c r="B36" s="139" t="s">
        <v>59</v>
      </c>
      <c r="C36" s="140" t="s">
        <v>709</v>
      </c>
      <c r="D36" s="150" t="s">
        <v>710</v>
      </c>
      <c r="E36" s="140" t="s">
        <v>22</v>
      </c>
      <c r="F36" s="49">
        <v>1</v>
      </c>
      <c r="G36" s="11">
        <v>3861</v>
      </c>
      <c r="H36" s="13">
        <f t="shared" si="2"/>
        <v>3861</v>
      </c>
    </row>
    <row r="37" spans="2:8" ht="26.25" thickBot="1" x14ac:dyDescent="0.25">
      <c r="B37" s="142" t="s">
        <v>60</v>
      </c>
      <c r="C37" s="143" t="s">
        <v>711</v>
      </c>
      <c r="D37" s="151" t="s">
        <v>712</v>
      </c>
      <c r="E37" s="143" t="s">
        <v>22</v>
      </c>
      <c r="F37" s="49">
        <v>1</v>
      </c>
      <c r="G37" s="11">
        <v>2106</v>
      </c>
      <c r="H37" s="13">
        <f t="shared" si="2"/>
        <v>2106</v>
      </c>
    </row>
    <row r="38" spans="2:8" ht="13.5" thickBot="1" x14ac:dyDescent="0.25">
      <c r="B38" s="621" t="s">
        <v>713</v>
      </c>
      <c r="C38" s="622"/>
      <c r="D38" s="622"/>
      <c r="E38" s="622"/>
      <c r="F38" s="622"/>
      <c r="G38" s="622"/>
      <c r="H38" s="623"/>
    </row>
    <row r="39" spans="2:8" ht="38.25" x14ac:dyDescent="0.2">
      <c r="B39" s="136" t="s">
        <v>64</v>
      </c>
      <c r="C39" s="137" t="s">
        <v>714</v>
      </c>
      <c r="D39" s="149" t="s">
        <v>715</v>
      </c>
      <c r="E39" s="137" t="s">
        <v>8</v>
      </c>
      <c r="F39" s="49">
        <v>1</v>
      </c>
      <c r="G39" s="11">
        <v>5151.6000000000004</v>
      </c>
      <c r="H39" s="13">
        <f t="shared" si="2"/>
        <v>5151.6000000000004</v>
      </c>
    </row>
    <row r="40" spans="2:8" ht="25.5" x14ac:dyDescent="0.2">
      <c r="B40" s="139" t="s">
        <v>65</v>
      </c>
      <c r="C40" s="140" t="s">
        <v>716</v>
      </c>
      <c r="D40" s="150" t="s">
        <v>717</v>
      </c>
      <c r="E40" s="140" t="s">
        <v>8</v>
      </c>
      <c r="F40" s="49">
        <v>1</v>
      </c>
      <c r="G40" s="11">
        <v>6901.2000000000007</v>
      </c>
      <c r="H40" s="13">
        <f t="shared" si="2"/>
        <v>6901.2000000000007</v>
      </c>
    </row>
    <row r="41" spans="2:8" ht="38.25" x14ac:dyDescent="0.2">
      <c r="B41" s="139" t="s">
        <v>66</v>
      </c>
      <c r="C41" s="140" t="s">
        <v>718</v>
      </c>
      <c r="D41" s="150" t="s">
        <v>719</v>
      </c>
      <c r="E41" s="140" t="s">
        <v>8</v>
      </c>
      <c r="F41" s="49">
        <v>1</v>
      </c>
      <c r="G41" s="11">
        <v>1771.1999999999998</v>
      </c>
      <c r="H41" s="13">
        <f t="shared" si="2"/>
        <v>1771.1999999999998</v>
      </c>
    </row>
    <row r="42" spans="2:8" ht="38.25" x14ac:dyDescent="0.2">
      <c r="B42" s="139" t="s">
        <v>67</v>
      </c>
      <c r="C42" s="140" t="s">
        <v>720</v>
      </c>
      <c r="D42" s="150" t="s">
        <v>721</v>
      </c>
      <c r="E42" s="141" t="s">
        <v>8</v>
      </c>
      <c r="F42" s="49">
        <v>1</v>
      </c>
      <c r="G42" s="11">
        <v>3215.7000000000003</v>
      </c>
      <c r="H42" s="13">
        <f t="shared" si="2"/>
        <v>3215.7000000000003</v>
      </c>
    </row>
    <row r="43" spans="2:8" ht="25.5" x14ac:dyDescent="0.2">
      <c r="B43" s="139" t="s">
        <v>68</v>
      </c>
      <c r="C43" s="140" t="s">
        <v>722</v>
      </c>
      <c r="D43" s="150" t="s">
        <v>723</v>
      </c>
      <c r="E43" s="141" t="s">
        <v>8</v>
      </c>
      <c r="F43" s="49">
        <v>1</v>
      </c>
      <c r="G43" s="11">
        <v>1304.0999999999999</v>
      </c>
      <c r="H43" s="13">
        <f t="shared" si="2"/>
        <v>1304.0999999999999</v>
      </c>
    </row>
    <row r="44" spans="2:8" ht="25.5" x14ac:dyDescent="0.2">
      <c r="B44" s="139" t="s">
        <v>71</v>
      </c>
      <c r="C44" s="140" t="s">
        <v>724</v>
      </c>
      <c r="D44" s="150" t="s">
        <v>725</v>
      </c>
      <c r="E44" s="141" t="s">
        <v>8</v>
      </c>
      <c r="F44" s="49">
        <v>1</v>
      </c>
      <c r="G44" s="11">
        <v>2851.2</v>
      </c>
      <c r="H44" s="13">
        <f t="shared" si="2"/>
        <v>2851.2</v>
      </c>
    </row>
    <row r="45" spans="2:8" ht="25.5" x14ac:dyDescent="0.2">
      <c r="B45" s="139" t="s">
        <v>72</v>
      </c>
      <c r="C45" s="140" t="s">
        <v>726</v>
      </c>
      <c r="D45" s="150" t="s">
        <v>723</v>
      </c>
      <c r="E45" s="141" t="s">
        <v>8</v>
      </c>
      <c r="F45" s="49">
        <v>1</v>
      </c>
      <c r="G45" s="11">
        <v>1771.1999999999998</v>
      </c>
      <c r="H45" s="13">
        <f t="shared" si="2"/>
        <v>1771.1999999999998</v>
      </c>
    </row>
    <row r="46" spans="2:8" ht="25.5" x14ac:dyDescent="0.2">
      <c r="B46" s="139" t="s">
        <v>126</v>
      </c>
      <c r="C46" s="140" t="s">
        <v>727</v>
      </c>
      <c r="D46" s="150" t="s">
        <v>728</v>
      </c>
      <c r="E46" s="141" t="s">
        <v>8</v>
      </c>
      <c r="F46" s="49">
        <v>1</v>
      </c>
      <c r="G46" s="11">
        <v>1304.0999999999999</v>
      </c>
      <c r="H46" s="13">
        <f t="shared" si="2"/>
        <v>1304.0999999999999</v>
      </c>
    </row>
    <row r="47" spans="2:8" ht="25.5" x14ac:dyDescent="0.2">
      <c r="B47" s="139" t="s">
        <v>73</v>
      </c>
      <c r="C47" s="140" t="s">
        <v>729</v>
      </c>
      <c r="D47" s="150" t="s">
        <v>730</v>
      </c>
      <c r="E47" s="141" t="s">
        <v>8</v>
      </c>
      <c r="F47" s="49">
        <v>1</v>
      </c>
      <c r="G47" s="11">
        <v>1304.0999999999999</v>
      </c>
      <c r="H47" s="13">
        <f t="shared" si="2"/>
        <v>1304.0999999999999</v>
      </c>
    </row>
    <row r="48" spans="2:8" ht="25.5" x14ac:dyDescent="0.2">
      <c r="B48" s="139" t="s">
        <v>127</v>
      </c>
      <c r="C48" s="140" t="s">
        <v>731</v>
      </c>
      <c r="D48" s="150" t="s">
        <v>732</v>
      </c>
      <c r="E48" s="141" t="s">
        <v>8</v>
      </c>
      <c r="F48" s="49">
        <v>1</v>
      </c>
      <c r="G48" s="11">
        <v>1158.3000000000002</v>
      </c>
      <c r="H48" s="13">
        <f t="shared" si="2"/>
        <v>1158.3000000000002</v>
      </c>
    </row>
    <row r="49" spans="2:8" ht="25.5" x14ac:dyDescent="0.2">
      <c r="B49" s="139" t="s">
        <v>128</v>
      </c>
      <c r="C49" s="140" t="s">
        <v>733</v>
      </c>
      <c r="D49" s="150" t="s">
        <v>734</v>
      </c>
      <c r="E49" s="141" t="s">
        <v>8</v>
      </c>
      <c r="F49" s="49">
        <v>1</v>
      </c>
      <c r="G49" s="11">
        <v>1304.0999999999999</v>
      </c>
      <c r="H49" s="13">
        <f t="shared" si="2"/>
        <v>1304.0999999999999</v>
      </c>
    </row>
    <row r="50" spans="2:8" ht="25.5" x14ac:dyDescent="0.2">
      <c r="B50" s="139" t="s">
        <v>129</v>
      </c>
      <c r="C50" s="140" t="s">
        <v>735</v>
      </c>
      <c r="D50" s="150" t="s">
        <v>736</v>
      </c>
      <c r="E50" s="141" t="s">
        <v>8</v>
      </c>
      <c r="F50" s="49">
        <v>1</v>
      </c>
      <c r="G50" s="11">
        <v>1158.3000000000002</v>
      </c>
      <c r="H50" s="13">
        <f t="shared" si="2"/>
        <v>1158.3000000000002</v>
      </c>
    </row>
    <row r="51" spans="2:8" ht="25.5" x14ac:dyDescent="0.2">
      <c r="B51" s="139" t="s">
        <v>737</v>
      </c>
      <c r="C51" s="140" t="s">
        <v>738</v>
      </c>
      <c r="D51" s="150" t="s">
        <v>739</v>
      </c>
      <c r="E51" s="141" t="s">
        <v>8</v>
      </c>
      <c r="F51" s="49">
        <v>1</v>
      </c>
      <c r="G51" s="11">
        <v>4665.6000000000004</v>
      </c>
      <c r="H51" s="13">
        <f t="shared" si="2"/>
        <v>4665.6000000000004</v>
      </c>
    </row>
    <row r="52" spans="2:8" ht="25.5" x14ac:dyDescent="0.2">
      <c r="B52" s="139" t="s">
        <v>740</v>
      </c>
      <c r="C52" s="140" t="s">
        <v>741</v>
      </c>
      <c r="D52" s="150" t="s">
        <v>742</v>
      </c>
      <c r="E52" s="141" t="s">
        <v>8</v>
      </c>
      <c r="F52" s="49">
        <v>1</v>
      </c>
      <c r="G52" s="11">
        <v>2851.2</v>
      </c>
      <c r="H52" s="13">
        <f t="shared" si="2"/>
        <v>2851.2</v>
      </c>
    </row>
    <row r="53" spans="2:8" ht="25.5" x14ac:dyDescent="0.2">
      <c r="B53" s="139" t="s">
        <v>743</v>
      </c>
      <c r="C53" s="140" t="s">
        <v>744</v>
      </c>
      <c r="D53" s="150" t="s">
        <v>745</v>
      </c>
      <c r="E53" s="141" t="s">
        <v>8</v>
      </c>
      <c r="F53" s="49">
        <v>1</v>
      </c>
      <c r="G53" s="11">
        <v>1304.0999999999999</v>
      </c>
      <c r="H53" s="13">
        <f t="shared" si="2"/>
        <v>1304.0999999999999</v>
      </c>
    </row>
    <row r="54" spans="2:8" ht="38.25" x14ac:dyDescent="0.2">
      <c r="B54" s="139" t="s">
        <v>746</v>
      </c>
      <c r="C54" s="140" t="s">
        <v>747</v>
      </c>
      <c r="D54" s="150" t="s">
        <v>748</v>
      </c>
      <c r="E54" s="141" t="s">
        <v>8</v>
      </c>
      <c r="F54" s="49">
        <v>1</v>
      </c>
      <c r="G54" s="11">
        <v>1771.1999999999998</v>
      </c>
      <c r="H54" s="13">
        <f t="shared" si="2"/>
        <v>1771.1999999999998</v>
      </c>
    </row>
    <row r="55" spans="2:8" ht="38.25" x14ac:dyDescent="0.2">
      <c r="B55" s="139" t="s">
        <v>749</v>
      </c>
      <c r="C55" s="140" t="s">
        <v>750</v>
      </c>
      <c r="D55" s="150" t="s">
        <v>751</v>
      </c>
      <c r="E55" s="141" t="s">
        <v>8</v>
      </c>
      <c r="F55" s="49">
        <v>1</v>
      </c>
      <c r="G55" s="11">
        <v>3215.7000000000003</v>
      </c>
      <c r="H55" s="13">
        <f t="shared" si="2"/>
        <v>3215.7000000000003</v>
      </c>
    </row>
    <row r="56" spans="2:8" ht="25.5" x14ac:dyDescent="0.2">
      <c r="B56" s="139" t="s">
        <v>752</v>
      </c>
      <c r="C56" s="140" t="s">
        <v>753</v>
      </c>
      <c r="D56" s="150" t="s">
        <v>754</v>
      </c>
      <c r="E56" s="141" t="s">
        <v>8</v>
      </c>
      <c r="F56" s="49">
        <v>1</v>
      </c>
      <c r="G56" s="11">
        <v>4364.55</v>
      </c>
      <c r="H56" s="13">
        <f t="shared" si="2"/>
        <v>4364.55</v>
      </c>
    </row>
    <row r="57" spans="2:8" ht="25.5" x14ac:dyDescent="0.2">
      <c r="B57" s="139" t="s">
        <v>755</v>
      </c>
      <c r="C57" s="140" t="s">
        <v>756</v>
      </c>
      <c r="D57" s="150" t="s">
        <v>757</v>
      </c>
      <c r="E57" s="141" t="s">
        <v>8</v>
      </c>
      <c r="F57" s="49">
        <v>1</v>
      </c>
      <c r="G57" s="11">
        <v>3215.7000000000003</v>
      </c>
      <c r="H57" s="13">
        <f t="shared" si="2"/>
        <v>3215.7000000000003</v>
      </c>
    </row>
    <row r="58" spans="2:8" ht="38.25" x14ac:dyDescent="0.2">
      <c r="B58" s="139" t="s">
        <v>758</v>
      </c>
      <c r="C58" s="140" t="s">
        <v>759</v>
      </c>
      <c r="D58" s="150" t="s">
        <v>760</v>
      </c>
      <c r="E58" s="141" t="s">
        <v>8</v>
      </c>
      <c r="F58" s="49">
        <v>1</v>
      </c>
      <c r="G58" s="11">
        <v>3215.7000000000003</v>
      </c>
      <c r="H58" s="13">
        <f t="shared" si="2"/>
        <v>3215.7000000000003</v>
      </c>
    </row>
    <row r="59" spans="2:8" ht="39" thickBot="1" x14ac:dyDescent="0.25">
      <c r="B59" s="142" t="s">
        <v>761</v>
      </c>
      <c r="C59" s="143" t="s">
        <v>762</v>
      </c>
      <c r="D59" s="151" t="s">
        <v>763</v>
      </c>
      <c r="E59" s="144" t="s">
        <v>8</v>
      </c>
      <c r="F59" s="49">
        <v>1</v>
      </c>
      <c r="G59" s="11">
        <v>3215.7000000000003</v>
      </c>
      <c r="H59" s="13">
        <f t="shared" si="2"/>
        <v>3215.7000000000003</v>
      </c>
    </row>
    <row r="60" spans="2:8" ht="13.5" thickBot="1" x14ac:dyDescent="0.25">
      <c r="B60" s="621" t="s">
        <v>764</v>
      </c>
      <c r="C60" s="622"/>
      <c r="D60" s="622"/>
      <c r="E60" s="622"/>
      <c r="F60" s="622"/>
      <c r="G60" s="622"/>
      <c r="H60" s="623"/>
    </row>
    <row r="61" spans="2:8" ht="38.25" x14ac:dyDescent="0.2">
      <c r="B61" s="132" t="s">
        <v>765</v>
      </c>
      <c r="C61" s="137" t="s">
        <v>766</v>
      </c>
      <c r="D61" s="149" t="s">
        <v>767</v>
      </c>
      <c r="E61" s="137" t="s">
        <v>22</v>
      </c>
      <c r="F61" s="49">
        <v>1</v>
      </c>
      <c r="G61" s="11">
        <v>4633.2000000000007</v>
      </c>
      <c r="H61" s="13">
        <f t="shared" si="2"/>
        <v>4633.2000000000007</v>
      </c>
    </row>
    <row r="62" spans="2:8" ht="25.5" x14ac:dyDescent="0.2">
      <c r="B62" s="133" t="s">
        <v>768</v>
      </c>
      <c r="C62" s="140" t="s">
        <v>769</v>
      </c>
      <c r="D62" s="150" t="s">
        <v>770</v>
      </c>
      <c r="E62" s="140" t="s">
        <v>22</v>
      </c>
      <c r="F62" s="49">
        <v>1</v>
      </c>
      <c r="G62" s="11">
        <v>2527.1999999999998</v>
      </c>
      <c r="H62" s="13">
        <f t="shared" si="2"/>
        <v>2527.1999999999998</v>
      </c>
    </row>
    <row r="63" spans="2:8" ht="25.5" x14ac:dyDescent="0.2">
      <c r="B63" s="134" t="s">
        <v>771</v>
      </c>
      <c r="C63" s="140" t="s">
        <v>772</v>
      </c>
      <c r="D63" s="150" t="s">
        <v>773</v>
      </c>
      <c r="E63" s="140" t="s">
        <v>22</v>
      </c>
      <c r="F63" s="49">
        <v>1</v>
      </c>
      <c r="G63" s="11">
        <v>16848</v>
      </c>
      <c r="H63" s="13">
        <f t="shared" si="2"/>
        <v>16848</v>
      </c>
    </row>
    <row r="64" spans="2:8" ht="26.25" thickBot="1" x14ac:dyDescent="0.25">
      <c r="B64" s="135" t="s">
        <v>774</v>
      </c>
      <c r="C64" s="143" t="s">
        <v>775</v>
      </c>
      <c r="D64" s="151" t="s">
        <v>776</v>
      </c>
      <c r="E64" s="143" t="s">
        <v>22</v>
      </c>
      <c r="F64" s="49">
        <v>1</v>
      </c>
      <c r="G64" s="11">
        <v>17820</v>
      </c>
      <c r="H64" s="13">
        <f t="shared" si="2"/>
        <v>17820</v>
      </c>
    </row>
    <row r="65" spans="1:8" ht="13.5" thickBot="1" x14ac:dyDescent="0.25">
      <c r="B65" s="621" t="s">
        <v>1322</v>
      </c>
      <c r="C65" s="622"/>
      <c r="D65" s="622"/>
      <c r="E65" s="622"/>
      <c r="F65" s="622"/>
      <c r="G65" s="622"/>
      <c r="H65" s="623"/>
    </row>
    <row r="66" spans="1:8" ht="26.25" thickBot="1" x14ac:dyDescent="0.25">
      <c r="B66" s="136" t="s">
        <v>70</v>
      </c>
      <c r="C66" s="137"/>
      <c r="D66" s="408" t="s">
        <v>1323</v>
      </c>
      <c r="E66" s="137" t="s">
        <v>8</v>
      </c>
      <c r="F66" s="49">
        <v>14</v>
      </c>
      <c r="G66" s="11">
        <v>20000</v>
      </c>
      <c r="H66" s="13">
        <f t="shared" ref="H66" si="3">G66*F66</f>
        <v>280000</v>
      </c>
    </row>
    <row r="67" spans="1:8" ht="14.1" customHeight="1" thickBot="1" x14ac:dyDescent="0.25">
      <c r="B67" s="621" t="s">
        <v>1321</v>
      </c>
      <c r="C67" s="622"/>
      <c r="D67" s="622"/>
      <c r="E67" s="622"/>
      <c r="F67" s="622"/>
      <c r="G67" s="622"/>
      <c r="H67" s="623"/>
    </row>
    <row r="68" spans="1:8" ht="25.5" x14ac:dyDescent="0.2">
      <c r="B68" s="136" t="s">
        <v>205</v>
      </c>
      <c r="C68" s="63" t="s">
        <v>23</v>
      </c>
      <c r="D68" s="56" t="s">
        <v>478</v>
      </c>
      <c r="E68" s="138" t="s">
        <v>8</v>
      </c>
      <c r="F68" s="49">
        <v>1</v>
      </c>
      <c r="G68" s="11">
        <v>47475.81440000001</v>
      </c>
      <c r="H68" s="13">
        <f t="shared" si="2"/>
        <v>47475.81440000001</v>
      </c>
    </row>
    <row r="69" spans="1:8" x14ac:dyDescent="0.2">
      <c r="B69" s="139" t="s">
        <v>206</v>
      </c>
      <c r="C69" s="140" t="s">
        <v>824</v>
      </c>
      <c r="D69" s="145" t="s">
        <v>825</v>
      </c>
      <c r="E69" s="141" t="s">
        <v>8</v>
      </c>
      <c r="F69" s="49">
        <v>15</v>
      </c>
      <c r="G69" s="11">
        <v>9900</v>
      </c>
      <c r="H69" s="13">
        <f t="shared" si="2"/>
        <v>148500</v>
      </c>
    </row>
    <row r="70" spans="1:8" x14ac:dyDescent="0.2">
      <c r="B70" s="139" t="s">
        <v>208</v>
      </c>
      <c r="C70" s="106" t="s">
        <v>29</v>
      </c>
      <c r="D70" s="16" t="s">
        <v>634</v>
      </c>
      <c r="E70" s="141" t="s">
        <v>8</v>
      </c>
      <c r="F70" s="49">
        <v>30</v>
      </c>
      <c r="G70" s="11">
        <v>5900</v>
      </c>
      <c r="H70" s="13">
        <f t="shared" si="2"/>
        <v>177000</v>
      </c>
    </row>
    <row r="71" spans="1:8" x14ac:dyDescent="0.2">
      <c r="B71" s="139" t="s">
        <v>210</v>
      </c>
      <c r="C71" s="106" t="s">
        <v>819</v>
      </c>
      <c r="D71" s="38" t="s">
        <v>1149</v>
      </c>
      <c r="E71" s="141" t="s">
        <v>8</v>
      </c>
      <c r="F71" s="49">
        <v>1</v>
      </c>
      <c r="G71" s="11">
        <v>25000</v>
      </c>
      <c r="H71" s="13">
        <f t="shared" si="2"/>
        <v>25000</v>
      </c>
    </row>
    <row r="72" spans="1:8" x14ac:dyDescent="0.2">
      <c r="B72" s="139" t="s">
        <v>213</v>
      </c>
      <c r="C72" s="57"/>
      <c r="D72" s="146" t="s">
        <v>28</v>
      </c>
      <c r="E72" s="147" t="s">
        <v>8</v>
      </c>
      <c r="F72" s="49">
        <v>1</v>
      </c>
      <c r="G72" s="11">
        <v>38000</v>
      </c>
      <c r="H72" s="13">
        <f t="shared" si="2"/>
        <v>38000</v>
      </c>
    </row>
    <row r="73" spans="1:8" ht="13.5" thickBot="1" x14ac:dyDescent="0.25">
      <c r="B73" s="142" t="s">
        <v>215</v>
      </c>
      <c r="C73" s="64" t="s">
        <v>30</v>
      </c>
      <c r="D73" s="148" t="s">
        <v>631</v>
      </c>
      <c r="E73" s="144" t="s">
        <v>22</v>
      </c>
      <c r="F73" s="49">
        <v>1</v>
      </c>
      <c r="G73" s="11">
        <v>97500</v>
      </c>
      <c r="H73" s="13">
        <f t="shared" si="2"/>
        <v>97500</v>
      </c>
    </row>
    <row r="74" spans="1:8" ht="15.75" customHeight="1" thickBot="1" x14ac:dyDescent="0.25">
      <c r="B74" s="634" t="s">
        <v>778</v>
      </c>
      <c r="C74" s="635"/>
      <c r="D74" s="635"/>
      <c r="E74" s="635"/>
      <c r="F74" s="636"/>
      <c r="G74" s="637">
        <f>SUM(H10:H73)</f>
        <v>3212366.0844000028</v>
      </c>
      <c r="H74" s="638"/>
    </row>
    <row r="75" spans="1:8" x14ac:dyDescent="0.2">
      <c r="B75" s="536" t="s">
        <v>1367</v>
      </c>
      <c r="C75" s="536"/>
      <c r="D75" s="536"/>
      <c r="E75" s="536"/>
      <c r="F75" s="536"/>
      <c r="G75" s="536"/>
      <c r="H75" s="536"/>
    </row>
    <row r="79" spans="1:8" ht="15.75" x14ac:dyDescent="0.25">
      <c r="A79" s="262"/>
      <c r="B79" s="641"/>
      <c r="C79" s="641"/>
      <c r="D79" s="641"/>
      <c r="E79" s="641"/>
      <c r="F79" s="641"/>
      <c r="G79" s="641"/>
      <c r="H79" s="641"/>
    </row>
    <row r="80" spans="1:8" ht="21" customHeight="1" x14ac:dyDescent="0.2">
      <c r="C80" s="639"/>
      <c r="D80" s="640"/>
    </row>
    <row r="91" spans="2:8" x14ac:dyDescent="0.2">
      <c r="B91" s="624"/>
      <c r="C91" s="624"/>
      <c r="D91" s="624"/>
      <c r="E91" s="624"/>
      <c r="F91" s="624"/>
      <c r="G91" s="624"/>
      <c r="H91" s="624"/>
    </row>
  </sheetData>
  <mergeCells count="17">
    <mergeCell ref="B65:H65"/>
    <mergeCell ref="B1:H1"/>
    <mergeCell ref="B29:H29"/>
    <mergeCell ref="B91:H91"/>
    <mergeCell ref="B2:H2"/>
    <mergeCell ref="B4:H4"/>
    <mergeCell ref="B6:H6"/>
    <mergeCell ref="B9:H9"/>
    <mergeCell ref="B19:H19"/>
    <mergeCell ref="B38:H38"/>
    <mergeCell ref="B60:H60"/>
    <mergeCell ref="B67:H67"/>
    <mergeCell ref="B74:F74"/>
    <mergeCell ref="G74:H74"/>
    <mergeCell ref="C80:D80"/>
    <mergeCell ref="B79:H79"/>
    <mergeCell ref="B75:H75"/>
  </mergeCells>
  <pageMargins left="1.3779527559055118" right="0" top="0.78740157480314965" bottom="0.78740157480314965" header="0.51181102362204722" footer="0.51181102362204722"/>
  <pageSetup paperSize="9" scale="9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tabSelected="1" view="pageBreakPreview" topLeftCell="A53" zoomScaleSheetLayoutView="100" workbookViewId="0">
      <selection activeCell="G58" sqref="G58"/>
    </sheetView>
  </sheetViews>
  <sheetFormatPr defaultColWidth="8.85546875" defaultRowHeight="15" x14ac:dyDescent="0.25"/>
  <cols>
    <col min="1" max="1" width="2.28515625" customWidth="1"/>
    <col min="2" max="2" width="4.7109375" style="177" customWidth="1"/>
    <col min="3" max="3" width="8.42578125" style="177" customWidth="1"/>
    <col min="4" max="4" width="54.7109375" customWidth="1"/>
    <col min="5" max="5" width="5.85546875" customWidth="1"/>
    <col min="6" max="6" width="5.42578125" customWidth="1"/>
    <col min="7" max="7" width="9.42578125" style="174" customWidth="1"/>
    <col min="8" max="8" width="11.140625" style="174" customWidth="1"/>
  </cols>
  <sheetData>
    <row r="1" spans="2:8" ht="15.75" thickBot="1" x14ac:dyDescent="0.3">
      <c r="B1" s="536" t="s">
        <v>1367</v>
      </c>
      <c r="C1" s="536"/>
      <c r="D1" s="536"/>
      <c r="E1" s="536"/>
      <c r="F1" s="536"/>
      <c r="G1" s="536"/>
      <c r="H1" s="536"/>
    </row>
    <row r="2" spans="2:8" ht="84" customHeight="1" thickBot="1" x14ac:dyDescent="0.3">
      <c r="B2" s="651" t="s">
        <v>1176</v>
      </c>
      <c r="C2" s="652"/>
      <c r="D2" s="653"/>
      <c r="E2" s="653"/>
      <c r="F2" s="653"/>
      <c r="G2" s="653"/>
      <c r="H2" s="654"/>
    </row>
    <row r="3" spans="2:8" ht="15.75" thickBot="1" x14ac:dyDescent="0.3"/>
    <row r="4" spans="2:8" ht="40.5" customHeight="1" thickBot="1" x14ac:dyDescent="0.3">
      <c r="B4" s="655" t="s">
        <v>1171</v>
      </c>
      <c r="C4" s="656"/>
      <c r="D4" s="656"/>
      <c r="E4" s="656"/>
      <c r="F4" s="656"/>
      <c r="G4" s="656"/>
      <c r="H4" s="657"/>
    </row>
    <row r="5" spans="2:8" x14ac:dyDescent="0.25">
      <c r="B5" s="178"/>
      <c r="C5" s="178"/>
      <c r="D5" s="179"/>
      <c r="E5" s="179"/>
      <c r="F5" s="179"/>
    </row>
    <row r="6" spans="2:8" s="180" customFormat="1" ht="18.75" x14ac:dyDescent="0.2">
      <c r="B6" s="597" t="s">
        <v>950</v>
      </c>
      <c r="C6" s="597"/>
      <c r="D6" s="597"/>
      <c r="E6" s="561"/>
      <c r="F6" s="561"/>
      <c r="G6" s="561"/>
      <c r="H6" s="561"/>
    </row>
    <row r="7" spans="2:8" s="180" customFormat="1" ht="13.5" thickBot="1" x14ac:dyDescent="0.25">
      <c r="B7" s="181"/>
      <c r="C7" s="181"/>
      <c r="G7" s="182"/>
      <c r="H7" s="182"/>
    </row>
    <row r="8" spans="2:8" s="185" customFormat="1" ht="28.5" customHeight="1" thickBot="1" x14ac:dyDescent="0.25">
      <c r="B8" s="183" t="s">
        <v>1</v>
      </c>
      <c r="C8" s="291" t="s">
        <v>2</v>
      </c>
      <c r="D8" s="184" t="s">
        <v>3</v>
      </c>
      <c r="E8" s="184" t="s">
        <v>121</v>
      </c>
      <c r="F8" s="184" t="s">
        <v>4</v>
      </c>
      <c r="G8" s="184" t="s">
        <v>1179</v>
      </c>
      <c r="H8" s="264" t="s">
        <v>1180</v>
      </c>
    </row>
    <row r="9" spans="2:8" s="180" customFormat="1" ht="15.75" customHeight="1" thickBot="1" x14ac:dyDescent="0.25">
      <c r="B9" s="644" t="s">
        <v>122</v>
      </c>
      <c r="C9" s="645"/>
      <c r="D9" s="645"/>
      <c r="E9" s="645"/>
      <c r="F9" s="645"/>
      <c r="G9" s="645"/>
      <c r="H9" s="660"/>
    </row>
    <row r="10" spans="2:8" s="196" customFormat="1" ht="25.5" x14ac:dyDescent="0.2">
      <c r="B10" s="410" t="s">
        <v>7</v>
      </c>
      <c r="C10" s="103" t="s">
        <v>1319</v>
      </c>
      <c r="D10" s="21" t="s">
        <v>1318</v>
      </c>
      <c r="E10" s="46" t="s">
        <v>8</v>
      </c>
      <c r="F10" s="47">
        <v>1</v>
      </c>
      <c r="G10" s="9">
        <v>1572000</v>
      </c>
      <c r="H10" s="13">
        <f t="shared" ref="H10" si="0">G10*F10</f>
        <v>1572000</v>
      </c>
    </row>
    <row r="11" spans="2:8" s="196" customFormat="1" ht="12.75" x14ac:dyDescent="0.2">
      <c r="B11" s="410" t="s">
        <v>9</v>
      </c>
      <c r="C11" s="104" t="s">
        <v>12</v>
      </c>
      <c r="D11" s="22" t="s">
        <v>13</v>
      </c>
      <c r="E11" s="48" t="s">
        <v>8</v>
      </c>
      <c r="F11" s="49">
        <v>1</v>
      </c>
      <c r="G11" s="11">
        <v>155675.51999999999</v>
      </c>
      <c r="H11" s="40">
        <f t="shared" ref="H11:H18" si="1">G11*F11</f>
        <v>155675.51999999999</v>
      </c>
    </row>
    <row r="12" spans="2:8" s="196" customFormat="1" ht="38.25" x14ac:dyDescent="0.2">
      <c r="B12" s="410" t="s">
        <v>10</v>
      </c>
      <c r="C12" s="104" t="s">
        <v>15</v>
      </c>
      <c r="D12" s="22" t="s">
        <v>1304</v>
      </c>
      <c r="E12" s="48" t="s">
        <v>8</v>
      </c>
      <c r="F12" s="49">
        <v>1</v>
      </c>
      <c r="G12" s="11">
        <v>250000</v>
      </c>
      <c r="H12" s="40">
        <f t="shared" si="1"/>
        <v>250000</v>
      </c>
    </row>
    <row r="13" spans="2:8" s="196" customFormat="1" ht="12.75" x14ac:dyDescent="0.2">
      <c r="B13" s="410" t="s">
        <v>11</v>
      </c>
      <c r="C13" s="104" t="s">
        <v>16</v>
      </c>
      <c r="D13" s="22" t="s">
        <v>660</v>
      </c>
      <c r="E13" s="48" t="s">
        <v>8</v>
      </c>
      <c r="F13" s="49">
        <v>1</v>
      </c>
      <c r="G13" s="11">
        <v>49000</v>
      </c>
      <c r="H13" s="40">
        <f t="shared" si="1"/>
        <v>49000</v>
      </c>
    </row>
    <row r="14" spans="2:8" s="196" customFormat="1" ht="12.75" x14ac:dyDescent="0.2">
      <c r="B14" s="410" t="s">
        <v>14</v>
      </c>
      <c r="C14" s="104" t="s">
        <v>17</v>
      </c>
      <c r="D14" s="23" t="s">
        <v>1274</v>
      </c>
      <c r="E14" s="50" t="s">
        <v>8</v>
      </c>
      <c r="F14" s="49">
        <v>1</v>
      </c>
      <c r="G14" s="11">
        <v>39900</v>
      </c>
      <c r="H14" s="40">
        <f t="shared" si="1"/>
        <v>39900</v>
      </c>
    </row>
    <row r="15" spans="2:8" s="196" customFormat="1" ht="12.75" x14ac:dyDescent="0.2">
      <c r="B15" s="410" t="s">
        <v>47</v>
      </c>
      <c r="C15" s="104" t="s">
        <v>18</v>
      </c>
      <c r="D15" s="23" t="s">
        <v>661</v>
      </c>
      <c r="E15" s="50" t="s">
        <v>8</v>
      </c>
      <c r="F15" s="49">
        <v>1</v>
      </c>
      <c r="G15" s="11">
        <v>2000</v>
      </c>
      <c r="H15" s="40">
        <f t="shared" si="1"/>
        <v>2000</v>
      </c>
    </row>
    <row r="16" spans="2:8" s="196" customFormat="1" ht="12.75" x14ac:dyDescent="0.2">
      <c r="B16" s="410" t="s">
        <v>48</v>
      </c>
      <c r="C16" s="104" t="s">
        <v>19</v>
      </c>
      <c r="D16" s="23" t="s">
        <v>20</v>
      </c>
      <c r="E16" s="50" t="s">
        <v>8</v>
      </c>
      <c r="F16" s="49">
        <v>1</v>
      </c>
      <c r="G16" s="11">
        <v>4900</v>
      </c>
      <c r="H16" s="40">
        <f t="shared" si="1"/>
        <v>4900</v>
      </c>
    </row>
    <row r="17" spans="2:8" s="196" customFormat="1" ht="12.75" x14ac:dyDescent="0.2">
      <c r="B17" s="410" t="s">
        <v>49</v>
      </c>
      <c r="C17" s="104" t="s">
        <v>21</v>
      </c>
      <c r="D17" s="23" t="s">
        <v>662</v>
      </c>
      <c r="E17" s="50" t="s">
        <v>8</v>
      </c>
      <c r="F17" s="49">
        <v>1</v>
      </c>
      <c r="G17" s="11">
        <v>10900</v>
      </c>
      <c r="H17" s="40">
        <f t="shared" si="1"/>
        <v>10900</v>
      </c>
    </row>
    <row r="18" spans="2:8" s="196" customFormat="1" ht="13.5" thickBot="1" x14ac:dyDescent="0.25">
      <c r="B18" s="410" t="s">
        <v>50</v>
      </c>
      <c r="C18" s="105" t="s">
        <v>811</v>
      </c>
      <c r="D18" s="24" t="s">
        <v>1266</v>
      </c>
      <c r="E18" s="51" t="s">
        <v>8</v>
      </c>
      <c r="F18" s="52">
        <v>1</v>
      </c>
      <c r="G18" s="29">
        <v>66000</v>
      </c>
      <c r="H18" s="43">
        <f t="shared" si="1"/>
        <v>66000</v>
      </c>
    </row>
    <row r="19" spans="2:8" s="180" customFormat="1" ht="15.75" thickBot="1" x14ac:dyDescent="0.3">
      <c r="B19" s="658" t="s">
        <v>952</v>
      </c>
      <c r="C19" s="659"/>
      <c r="D19" s="646"/>
      <c r="E19" s="646"/>
      <c r="F19" s="646"/>
      <c r="G19" s="646"/>
      <c r="H19" s="647"/>
    </row>
    <row r="20" spans="2:8" s="180" customFormat="1" ht="12.75" x14ac:dyDescent="0.2">
      <c r="B20" s="263" t="s">
        <v>35</v>
      </c>
      <c r="C20" s="292"/>
      <c r="D20" s="186" t="s">
        <v>953</v>
      </c>
      <c r="E20" s="48" t="s">
        <v>8</v>
      </c>
      <c r="F20" s="187">
        <v>1</v>
      </c>
      <c r="G20" s="188">
        <v>10350</v>
      </c>
      <c r="H20" s="265">
        <f>G20*F20</f>
        <v>10350</v>
      </c>
    </row>
    <row r="21" spans="2:8" s="180" customFormat="1" ht="12.75" x14ac:dyDescent="0.2">
      <c r="B21" s="263" t="s">
        <v>36</v>
      </c>
      <c r="C21" s="292"/>
      <c r="D21" s="186" t="s">
        <v>954</v>
      </c>
      <c r="E21" s="48" t="s">
        <v>8</v>
      </c>
      <c r="F21" s="187">
        <v>1</v>
      </c>
      <c r="G21" s="188">
        <v>11500</v>
      </c>
      <c r="H21" s="265">
        <f>G21*F21</f>
        <v>11500</v>
      </c>
    </row>
    <row r="22" spans="2:8" s="180" customFormat="1" ht="25.5" x14ac:dyDescent="0.2">
      <c r="B22" s="263" t="s">
        <v>37</v>
      </c>
      <c r="C22" s="292"/>
      <c r="D22" s="186" t="s">
        <v>955</v>
      </c>
      <c r="E22" s="48" t="s">
        <v>8</v>
      </c>
      <c r="F22" s="187">
        <v>1</v>
      </c>
      <c r="G22" s="188">
        <v>4600</v>
      </c>
      <c r="H22" s="265">
        <f>G22*F22</f>
        <v>4600</v>
      </c>
    </row>
    <row r="23" spans="2:8" s="180" customFormat="1" ht="13.5" thickBot="1" x14ac:dyDescent="0.25">
      <c r="B23" s="263" t="s">
        <v>38</v>
      </c>
      <c r="C23" s="292"/>
      <c r="D23" s="186" t="s">
        <v>956</v>
      </c>
      <c r="E23" s="48" t="s">
        <v>8</v>
      </c>
      <c r="F23" s="187">
        <v>1</v>
      </c>
      <c r="G23" s="188">
        <v>17250</v>
      </c>
      <c r="H23" s="265">
        <f>G23*F23</f>
        <v>17250</v>
      </c>
    </row>
    <row r="24" spans="2:8" s="180" customFormat="1" ht="15.75" customHeight="1" thickBot="1" x14ac:dyDescent="0.3">
      <c r="B24" s="644" t="s">
        <v>1275</v>
      </c>
      <c r="C24" s="645"/>
      <c r="D24" s="646"/>
      <c r="E24" s="646"/>
      <c r="F24" s="646"/>
      <c r="G24" s="646">
        <v>0</v>
      </c>
      <c r="H24" s="647">
        <v>0</v>
      </c>
    </row>
    <row r="25" spans="2:8" s="180" customFormat="1" ht="25.5" x14ac:dyDescent="0.2">
      <c r="B25" s="263" t="s">
        <v>53</v>
      </c>
      <c r="C25" s="292"/>
      <c r="D25" s="186" t="s">
        <v>957</v>
      </c>
      <c r="E25" s="48" t="s">
        <v>8</v>
      </c>
      <c r="F25" s="187">
        <v>1</v>
      </c>
      <c r="G25" s="188">
        <v>7026.5</v>
      </c>
      <c r="H25" s="265">
        <v>7026.5</v>
      </c>
    </row>
    <row r="26" spans="2:8" s="180" customFormat="1" ht="25.5" x14ac:dyDescent="0.2">
      <c r="B26" s="263" t="s">
        <v>54</v>
      </c>
      <c r="C26" s="292"/>
      <c r="D26" s="186" t="s">
        <v>958</v>
      </c>
      <c r="E26" s="48" t="s">
        <v>8</v>
      </c>
      <c r="F26" s="187">
        <v>1</v>
      </c>
      <c r="G26" s="188">
        <v>4485</v>
      </c>
      <c r="H26" s="265">
        <v>4485</v>
      </c>
    </row>
    <row r="27" spans="2:8" s="180" customFormat="1" ht="12.75" x14ac:dyDescent="0.2">
      <c r="B27" s="263" t="s">
        <v>55</v>
      </c>
      <c r="C27" s="292"/>
      <c r="D27" s="186" t="s">
        <v>959</v>
      </c>
      <c r="E27" s="48" t="s">
        <v>8</v>
      </c>
      <c r="F27" s="187">
        <v>1</v>
      </c>
      <c r="G27" s="188">
        <v>6279</v>
      </c>
      <c r="H27" s="265">
        <v>6279</v>
      </c>
    </row>
    <row r="28" spans="2:8" s="180" customFormat="1" ht="25.5" x14ac:dyDescent="0.2">
      <c r="B28" s="263" t="s">
        <v>56</v>
      </c>
      <c r="C28" s="292"/>
      <c r="D28" s="186" t="s">
        <v>960</v>
      </c>
      <c r="E28" s="48" t="s">
        <v>8</v>
      </c>
      <c r="F28" s="187">
        <v>1</v>
      </c>
      <c r="G28" s="188">
        <v>5083</v>
      </c>
      <c r="H28" s="265">
        <v>5083</v>
      </c>
    </row>
    <row r="29" spans="2:8" s="180" customFormat="1" ht="25.5" x14ac:dyDescent="0.2">
      <c r="B29" s="263" t="s">
        <v>57</v>
      </c>
      <c r="C29" s="292"/>
      <c r="D29" s="186" t="s">
        <v>961</v>
      </c>
      <c r="E29" s="48" t="s">
        <v>8</v>
      </c>
      <c r="F29" s="187">
        <v>1</v>
      </c>
      <c r="G29" s="188">
        <v>3886.9999999999995</v>
      </c>
      <c r="H29" s="265">
        <v>3886.9999999999995</v>
      </c>
    </row>
    <row r="30" spans="2:8" s="180" customFormat="1" ht="12.75" x14ac:dyDescent="0.2">
      <c r="B30" s="263" t="s">
        <v>58</v>
      </c>
      <c r="C30" s="292"/>
      <c r="D30" s="186" t="s">
        <v>962</v>
      </c>
      <c r="E30" s="48" t="s">
        <v>8</v>
      </c>
      <c r="F30" s="187">
        <v>1</v>
      </c>
      <c r="G30" s="188">
        <v>6906.9000000000005</v>
      </c>
      <c r="H30" s="265">
        <v>6906.9000000000005</v>
      </c>
    </row>
    <row r="31" spans="2:8" s="180" customFormat="1" ht="25.5" x14ac:dyDescent="0.2">
      <c r="B31" s="263" t="s">
        <v>59</v>
      </c>
      <c r="C31" s="292"/>
      <c r="D31" s="186" t="s">
        <v>963</v>
      </c>
      <c r="E31" s="48" t="s">
        <v>8</v>
      </c>
      <c r="F31" s="187">
        <v>1</v>
      </c>
      <c r="G31" s="188">
        <v>8820.5</v>
      </c>
      <c r="H31" s="265">
        <v>8820.5</v>
      </c>
    </row>
    <row r="32" spans="2:8" s="180" customFormat="1" ht="25.5" x14ac:dyDescent="0.2">
      <c r="B32" s="263" t="s">
        <v>60</v>
      </c>
      <c r="C32" s="292"/>
      <c r="D32" s="186" t="s">
        <v>964</v>
      </c>
      <c r="E32" s="48" t="s">
        <v>8</v>
      </c>
      <c r="F32" s="187">
        <v>1</v>
      </c>
      <c r="G32" s="188">
        <v>15996.499999999998</v>
      </c>
      <c r="H32" s="265">
        <v>15996.499999999998</v>
      </c>
    </row>
    <row r="33" spans="2:8" s="180" customFormat="1" ht="25.5" x14ac:dyDescent="0.2">
      <c r="B33" s="263" t="s">
        <v>61</v>
      </c>
      <c r="C33" s="292"/>
      <c r="D33" s="186" t="s">
        <v>965</v>
      </c>
      <c r="E33" s="48" t="s">
        <v>8</v>
      </c>
      <c r="F33" s="187">
        <v>1</v>
      </c>
      <c r="G33" s="188">
        <v>18687.5</v>
      </c>
      <c r="H33" s="265">
        <v>18687.5</v>
      </c>
    </row>
    <row r="34" spans="2:8" s="180" customFormat="1" ht="25.5" x14ac:dyDescent="0.2">
      <c r="B34" s="263" t="s">
        <v>62</v>
      </c>
      <c r="C34" s="292"/>
      <c r="D34" s="186" t="s">
        <v>966</v>
      </c>
      <c r="E34" s="48" t="s">
        <v>8</v>
      </c>
      <c r="F34" s="187">
        <v>1</v>
      </c>
      <c r="G34" s="188">
        <v>23920</v>
      </c>
      <c r="H34" s="265">
        <v>23920</v>
      </c>
    </row>
    <row r="35" spans="2:8" s="180" customFormat="1" ht="25.5" x14ac:dyDescent="0.2">
      <c r="B35" s="263" t="s">
        <v>63</v>
      </c>
      <c r="C35" s="292"/>
      <c r="D35" s="186" t="s">
        <v>967</v>
      </c>
      <c r="E35" s="48" t="s">
        <v>8</v>
      </c>
      <c r="F35" s="187">
        <v>1</v>
      </c>
      <c r="G35" s="188">
        <v>37375</v>
      </c>
      <c r="H35" s="265">
        <v>37375</v>
      </c>
    </row>
    <row r="36" spans="2:8" s="180" customFormat="1" ht="12.75" x14ac:dyDescent="0.2">
      <c r="B36" s="263" t="s">
        <v>123</v>
      </c>
      <c r="C36" s="292"/>
      <c r="D36" s="186" t="s">
        <v>968</v>
      </c>
      <c r="E36" s="48" t="s">
        <v>8</v>
      </c>
      <c r="F36" s="187">
        <v>1</v>
      </c>
      <c r="G36" s="188">
        <v>31992.999999999996</v>
      </c>
      <c r="H36" s="265">
        <v>31992.999999999996</v>
      </c>
    </row>
    <row r="37" spans="2:8" s="180" customFormat="1" ht="25.5" x14ac:dyDescent="0.2">
      <c r="B37" s="263" t="s">
        <v>124</v>
      </c>
      <c r="C37" s="292"/>
      <c r="D37" s="186" t="s">
        <v>969</v>
      </c>
      <c r="E37" s="48" t="s">
        <v>8</v>
      </c>
      <c r="F37" s="187">
        <v>1</v>
      </c>
      <c r="G37" s="188">
        <v>15996.499999999998</v>
      </c>
      <c r="H37" s="265">
        <v>15996.499999999998</v>
      </c>
    </row>
    <row r="38" spans="2:8" s="180" customFormat="1" ht="25.5" x14ac:dyDescent="0.2">
      <c r="B38" s="263" t="s">
        <v>125</v>
      </c>
      <c r="C38" s="292"/>
      <c r="D38" s="186" t="s">
        <v>970</v>
      </c>
      <c r="E38" s="48" t="s">
        <v>8</v>
      </c>
      <c r="F38" s="187">
        <v>1</v>
      </c>
      <c r="G38" s="188">
        <v>23920</v>
      </c>
      <c r="H38" s="265">
        <v>23920</v>
      </c>
    </row>
    <row r="39" spans="2:8" s="180" customFormat="1" ht="12.75" x14ac:dyDescent="0.2">
      <c r="B39" s="263" t="s">
        <v>826</v>
      </c>
      <c r="C39" s="292"/>
      <c r="D39" s="186" t="s">
        <v>971</v>
      </c>
      <c r="E39" s="48" t="s">
        <v>8</v>
      </c>
      <c r="F39" s="187">
        <v>1</v>
      </c>
      <c r="G39" s="188">
        <v>15846.999999999998</v>
      </c>
      <c r="H39" s="265">
        <v>15846.999999999998</v>
      </c>
    </row>
    <row r="40" spans="2:8" s="180" customFormat="1" ht="12.75" x14ac:dyDescent="0.2">
      <c r="B40" s="263" t="s">
        <v>1125</v>
      </c>
      <c r="C40" s="292"/>
      <c r="D40" s="186" t="s">
        <v>972</v>
      </c>
      <c r="E40" s="48" t="s">
        <v>8</v>
      </c>
      <c r="F40" s="187">
        <v>1</v>
      </c>
      <c r="G40" s="188">
        <v>2840.5</v>
      </c>
      <c r="H40" s="265">
        <v>2840.5</v>
      </c>
    </row>
    <row r="41" spans="2:8" s="180" customFormat="1" ht="25.5" x14ac:dyDescent="0.2">
      <c r="B41" s="263" t="s">
        <v>1126</v>
      </c>
      <c r="C41" s="292"/>
      <c r="D41" s="186" t="s">
        <v>973</v>
      </c>
      <c r="E41" s="48" t="s">
        <v>8</v>
      </c>
      <c r="F41" s="187">
        <v>1</v>
      </c>
      <c r="G41" s="188">
        <v>2242.5</v>
      </c>
      <c r="H41" s="265">
        <v>2242.5</v>
      </c>
    </row>
    <row r="42" spans="2:8" s="180" customFormat="1" ht="25.5" x14ac:dyDescent="0.2">
      <c r="B42" s="263" t="s">
        <v>1127</v>
      </c>
      <c r="C42" s="292"/>
      <c r="D42" s="186" t="s">
        <v>974</v>
      </c>
      <c r="E42" s="48" t="s">
        <v>8</v>
      </c>
      <c r="F42" s="187">
        <v>1</v>
      </c>
      <c r="G42" s="188">
        <v>9418.5</v>
      </c>
      <c r="H42" s="265">
        <v>9418.5</v>
      </c>
    </row>
    <row r="43" spans="2:8" s="180" customFormat="1" ht="25.5" x14ac:dyDescent="0.2">
      <c r="B43" s="263" t="s">
        <v>1128</v>
      </c>
      <c r="C43" s="292"/>
      <c r="D43" s="186" t="s">
        <v>975</v>
      </c>
      <c r="E43" s="48" t="s">
        <v>8</v>
      </c>
      <c r="F43" s="187">
        <v>1</v>
      </c>
      <c r="G43" s="188">
        <v>7026.5</v>
      </c>
      <c r="H43" s="265">
        <v>7026.5</v>
      </c>
    </row>
    <row r="44" spans="2:8" s="180" customFormat="1" ht="38.25" x14ac:dyDescent="0.2">
      <c r="B44" s="263" t="s">
        <v>1232</v>
      </c>
      <c r="C44" s="292"/>
      <c r="D44" s="186" t="s">
        <v>976</v>
      </c>
      <c r="E44" s="48" t="s">
        <v>8</v>
      </c>
      <c r="F44" s="187">
        <v>1</v>
      </c>
      <c r="G44" s="188">
        <v>6727.5</v>
      </c>
      <c r="H44" s="265">
        <v>6727.5</v>
      </c>
    </row>
    <row r="45" spans="2:8" s="180" customFormat="1" ht="38.25" x14ac:dyDescent="0.2">
      <c r="B45" s="263" t="s">
        <v>1233</v>
      </c>
      <c r="C45" s="292"/>
      <c r="D45" s="186" t="s">
        <v>977</v>
      </c>
      <c r="E45" s="48" t="s">
        <v>8</v>
      </c>
      <c r="F45" s="187">
        <v>1</v>
      </c>
      <c r="G45" s="188">
        <v>7026.5</v>
      </c>
      <c r="H45" s="265">
        <v>7026.5</v>
      </c>
    </row>
    <row r="46" spans="2:8" s="180" customFormat="1" ht="25.5" x14ac:dyDescent="0.2">
      <c r="B46" s="263" t="s">
        <v>1234</v>
      </c>
      <c r="C46" s="292"/>
      <c r="D46" s="186" t="s">
        <v>978</v>
      </c>
      <c r="E46" s="48" t="s">
        <v>8</v>
      </c>
      <c r="F46" s="187">
        <v>1</v>
      </c>
      <c r="G46" s="188">
        <v>7176</v>
      </c>
      <c r="H46" s="265">
        <v>7176</v>
      </c>
    </row>
    <row r="47" spans="2:8" s="180" customFormat="1" ht="25.5" x14ac:dyDescent="0.2">
      <c r="B47" s="263" t="s">
        <v>1235</v>
      </c>
      <c r="C47" s="292"/>
      <c r="D47" s="186" t="s">
        <v>979</v>
      </c>
      <c r="E47" s="48" t="s">
        <v>8</v>
      </c>
      <c r="F47" s="187">
        <v>1</v>
      </c>
      <c r="G47" s="188">
        <v>7026.5</v>
      </c>
      <c r="H47" s="265">
        <v>7026.5</v>
      </c>
    </row>
    <row r="48" spans="2:8" s="180" customFormat="1" ht="25.5" x14ac:dyDescent="0.2">
      <c r="B48" s="263" t="s">
        <v>1236</v>
      </c>
      <c r="C48" s="292"/>
      <c r="D48" s="186" t="s">
        <v>980</v>
      </c>
      <c r="E48" s="48" t="s">
        <v>8</v>
      </c>
      <c r="F48" s="187">
        <v>1</v>
      </c>
      <c r="G48" s="188">
        <v>7026.5</v>
      </c>
      <c r="H48" s="265">
        <v>7026.5</v>
      </c>
    </row>
    <row r="49" spans="2:8" s="180" customFormat="1" ht="25.5" x14ac:dyDescent="0.2">
      <c r="B49" s="263" t="s">
        <v>1237</v>
      </c>
      <c r="C49" s="292"/>
      <c r="D49" s="186" t="s">
        <v>981</v>
      </c>
      <c r="E49" s="48" t="s">
        <v>8</v>
      </c>
      <c r="F49" s="187">
        <v>1</v>
      </c>
      <c r="G49" s="188">
        <v>6877</v>
      </c>
      <c r="H49" s="265">
        <v>6877</v>
      </c>
    </row>
    <row r="50" spans="2:8" s="180" customFormat="1" ht="25.5" x14ac:dyDescent="0.2">
      <c r="B50" s="263" t="s">
        <v>1238</v>
      </c>
      <c r="C50" s="292"/>
      <c r="D50" s="186" t="s">
        <v>982</v>
      </c>
      <c r="E50" s="48" t="s">
        <v>8</v>
      </c>
      <c r="F50" s="187">
        <v>1</v>
      </c>
      <c r="G50" s="188">
        <v>7026.5</v>
      </c>
      <c r="H50" s="265">
        <v>6877</v>
      </c>
    </row>
    <row r="51" spans="2:8" s="180" customFormat="1" ht="25.5" x14ac:dyDescent="0.2">
      <c r="B51" s="263" t="s">
        <v>1239</v>
      </c>
      <c r="C51" s="292"/>
      <c r="D51" s="186" t="s">
        <v>983</v>
      </c>
      <c r="E51" s="48" t="s">
        <v>8</v>
      </c>
      <c r="F51" s="187">
        <v>1</v>
      </c>
      <c r="G51" s="188">
        <v>6727.5</v>
      </c>
      <c r="H51" s="265">
        <v>6727.5</v>
      </c>
    </row>
    <row r="52" spans="2:8" s="180" customFormat="1" ht="13.5" thickBot="1" x14ac:dyDescent="0.25">
      <c r="B52" s="263" t="s">
        <v>1240</v>
      </c>
      <c r="C52" s="292"/>
      <c r="D52" s="186" t="s">
        <v>984</v>
      </c>
      <c r="E52" s="48" t="s">
        <v>8</v>
      </c>
      <c r="F52" s="187">
        <v>1</v>
      </c>
      <c r="G52" s="188">
        <v>7176</v>
      </c>
      <c r="H52" s="265">
        <v>7176</v>
      </c>
    </row>
    <row r="53" spans="2:8" s="112" customFormat="1" ht="13.5" thickBot="1" x14ac:dyDescent="0.25">
      <c r="B53" s="621" t="s">
        <v>1325</v>
      </c>
      <c r="C53" s="622"/>
      <c r="D53" s="622"/>
      <c r="E53" s="622"/>
      <c r="F53" s="622"/>
      <c r="G53" s="622"/>
      <c r="H53" s="623"/>
    </row>
    <row r="54" spans="2:8" s="112" customFormat="1" ht="13.5" thickBot="1" x14ac:dyDescent="0.25">
      <c r="B54" s="136" t="s">
        <v>64</v>
      </c>
      <c r="C54" s="137"/>
      <c r="D54" s="408" t="s">
        <v>1323</v>
      </c>
      <c r="E54" s="137" t="s">
        <v>8</v>
      </c>
      <c r="F54" s="49">
        <v>14</v>
      </c>
      <c r="G54" s="11">
        <v>20000</v>
      </c>
      <c r="H54" s="13">
        <f t="shared" ref="H54" si="2">G54*F54</f>
        <v>280000</v>
      </c>
    </row>
    <row r="55" spans="2:8" s="180" customFormat="1" ht="15.75" thickBot="1" x14ac:dyDescent="0.3">
      <c r="B55" s="644" t="s">
        <v>1324</v>
      </c>
      <c r="C55" s="645"/>
      <c r="D55" s="646"/>
      <c r="E55" s="646"/>
      <c r="F55" s="646"/>
      <c r="G55" s="646"/>
      <c r="H55" s="647"/>
    </row>
    <row r="56" spans="2:8" s="180" customFormat="1" ht="12.75" x14ac:dyDescent="0.2">
      <c r="B56" s="263" t="s">
        <v>69</v>
      </c>
      <c r="C56" s="292"/>
      <c r="D56" s="186" t="s">
        <v>478</v>
      </c>
      <c r="E56" s="48" t="s">
        <v>8</v>
      </c>
      <c r="F56" s="187">
        <v>1</v>
      </c>
      <c r="G56" s="188">
        <v>47476</v>
      </c>
      <c r="H56" s="265">
        <f t="shared" ref="H56:H61" si="3">G56*F56</f>
        <v>47476</v>
      </c>
    </row>
    <row r="57" spans="2:8" s="180" customFormat="1" ht="12.75" x14ac:dyDescent="0.2">
      <c r="B57" s="263" t="s">
        <v>117</v>
      </c>
      <c r="C57" s="292"/>
      <c r="D57" s="189" t="s">
        <v>1150</v>
      </c>
      <c r="E57" s="48" t="s">
        <v>8</v>
      </c>
      <c r="F57" s="190">
        <v>1</v>
      </c>
      <c r="G57" s="188">
        <v>25000</v>
      </c>
      <c r="H57" s="265">
        <f t="shared" si="3"/>
        <v>25000</v>
      </c>
    </row>
    <row r="58" spans="2:8" s="180" customFormat="1" ht="12.75" x14ac:dyDescent="0.2">
      <c r="B58" s="263" t="s">
        <v>118</v>
      </c>
      <c r="C58" s="292"/>
      <c r="D58" s="191" t="s">
        <v>28</v>
      </c>
      <c r="E58" s="48" t="s">
        <v>8</v>
      </c>
      <c r="F58" s="192">
        <v>1</v>
      </c>
      <c r="G58" s="11">
        <v>38000</v>
      </c>
      <c r="H58" s="265">
        <f t="shared" si="3"/>
        <v>38000</v>
      </c>
    </row>
    <row r="59" spans="2:8" s="180" customFormat="1" ht="12.75" x14ac:dyDescent="0.2">
      <c r="B59" s="263" t="s">
        <v>119</v>
      </c>
      <c r="C59" s="292"/>
      <c r="D59" s="193" t="s">
        <v>633</v>
      </c>
      <c r="E59" s="48" t="s">
        <v>8</v>
      </c>
      <c r="F59" s="190">
        <v>15</v>
      </c>
      <c r="G59" s="188">
        <v>8900</v>
      </c>
      <c r="H59" s="265">
        <f t="shared" si="3"/>
        <v>133500</v>
      </c>
    </row>
    <row r="60" spans="2:8" s="180" customFormat="1" ht="12.75" x14ac:dyDescent="0.2">
      <c r="B60" s="263" t="s">
        <v>120</v>
      </c>
      <c r="C60" s="292"/>
      <c r="D60" s="193" t="s">
        <v>634</v>
      </c>
      <c r="E60" s="48" t="s">
        <v>8</v>
      </c>
      <c r="F60" s="190">
        <v>30</v>
      </c>
      <c r="G60" s="11">
        <v>5900</v>
      </c>
      <c r="H60" s="265">
        <f t="shared" si="3"/>
        <v>177000</v>
      </c>
    </row>
    <row r="61" spans="2:8" s="180" customFormat="1" ht="13.5" thickBot="1" x14ac:dyDescent="0.25">
      <c r="B61" s="263" t="s">
        <v>188</v>
      </c>
      <c r="C61" s="293"/>
      <c r="D61" s="194" t="s">
        <v>46</v>
      </c>
      <c r="E61" s="48" t="s">
        <v>8</v>
      </c>
      <c r="F61" s="195">
        <v>1</v>
      </c>
      <c r="G61" s="188">
        <v>97500</v>
      </c>
      <c r="H61" s="265">
        <f t="shared" si="3"/>
        <v>97500</v>
      </c>
    </row>
    <row r="62" spans="2:8" s="180" customFormat="1" ht="15.75" thickBot="1" x14ac:dyDescent="0.25">
      <c r="B62" s="648" t="s">
        <v>480</v>
      </c>
      <c r="C62" s="649"/>
      <c r="D62" s="650"/>
      <c r="E62" s="650"/>
      <c r="F62" s="650"/>
      <c r="G62" s="661">
        <f>SUM(H10:H61)</f>
        <v>3302943.42</v>
      </c>
      <c r="H62" s="662"/>
    </row>
    <row r="63" spans="2:8" x14ac:dyDescent="0.25">
      <c r="B63" s="536" t="s">
        <v>1367</v>
      </c>
      <c r="C63" s="536"/>
      <c r="D63" s="536"/>
      <c r="E63" s="536"/>
      <c r="F63" s="536"/>
      <c r="G63" s="536"/>
      <c r="H63" s="536"/>
    </row>
    <row r="67" spans="2:8" ht="15.75" x14ac:dyDescent="0.25">
      <c r="B67" s="642"/>
      <c r="C67" s="642"/>
      <c r="D67" s="643"/>
      <c r="E67" s="643"/>
      <c r="F67" s="643"/>
      <c r="G67" s="643"/>
      <c r="H67" s="643"/>
    </row>
  </sheetData>
  <mergeCells count="13">
    <mergeCell ref="B1:H1"/>
    <mergeCell ref="B67:H67"/>
    <mergeCell ref="B24:H24"/>
    <mergeCell ref="B62:F62"/>
    <mergeCell ref="B2:H2"/>
    <mergeCell ref="B4:H4"/>
    <mergeCell ref="B6:H6"/>
    <mergeCell ref="B55:H55"/>
    <mergeCell ref="B19:H19"/>
    <mergeCell ref="B9:H9"/>
    <mergeCell ref="G62:H62"/>
    <mergeCell ref="B63:H63"/>
    <mergeCell ref="B53:H53"/>
  </mergeCells>
  <pageMargins left="1.3779527559055118" right="0" top="0.78740157480314965" bottom="0.78740157480314965" header="0.51181102362204722" footer="0.51181102362204722"/>
  <pageSetup paperSize="9" scale="83" fitToHeight="0" orientation="portrait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19</vt:i4>
      </vt:variant>
    </vt:vector>
  </HeadingPairs>
  <TitlesOfParts>
    <vt:vector size="40" baseType="lpstr">
      <vt:lpstr>Физика</vt:lpstr>
      <vt:lpstr>Химия</vt:lpstr>
      <vt:lpstr>Биология</vt:lpstr>
      <vt:lpstr>Мультимед</vt:lpstr>
      <vt:lpstr>ЛМК (Байтерек)</vt:lpstr>
      <vt:lpstr>ЛМК (Sanako)</vt:lpstr>
      <vt:lpstr>ЛМК (Диалог М)</vt:lpstr>
      <vt:lpstr>История</vt:lpstr>
      <vt:lpstr>Рус яз</vt:lpstr>
      <vt:lpstr>Каз яз</vt:lpstr>
      <vt:lpstr>Рус лит</vt:lpstr>
      <vt:lpstr>Каз лит</vt:lpstr>
      <vt:lpstr>Иностранный язык</vt:lpstr>
      <vt:lpstr>НВП</vt:lpstr>
      <vt:lpstr>География</vt:lpstr>
      <vt:lpstr>Математика</vt:lpstr>
      <vt:lpstr>Самопозание</vt:lpstr>
      <vt:lpstr>Труд мальчики</vt:lpstr>
      <vt:lpstr>Труд девочки</vt:lpstr>
      <vt:lpstr>Начальная школа</vt:lpstr>
      <vt:lpstr>Кабинет физической культуры</vt:lpstr>
      <vt:lpstr>Биология!Область_печати</vt:lpstr>
      <vt:lpstr>География!Область_печати</vt:lpstr>
      <vt:lpstr>История!Область_печати</vt:lpstr>
      <vt:lpstr>'Кабинет физической культуры'!Область_печати</vt:lpstr>
      <vt:lpstr>'Каз лит'!Область_печати</vt:lpstr>
      <vt:lpstr>'Каз яз'!Область_печати</vt:lpstr>
      <vt:lpstr>'ЛМК (Sanako)'!Область_печати</vt:lpstr>
      <vt:lpstr>'ЛМК (Байтерек)'!Область_печати</vt:lpstr>
      <vt:lpstr>'ЛМК (Диалог М)'!Область_печати</vt:lpstr>
      <vt:lpstr>Математика!Область_печати</vt:lpstr>
      <vt:lpstr>Мультимед!Область_печати</vt:lpstr>
      <vt:lpstr>'Начальная школа'!Область_печати</vt:lpstr>
      <vt:lpstr>НВП!Область_печати</vt:lpstr>
      <vt:lpstr>'Рус лит'!Область_печати</vt:lpstr>
      <vt:lpstr>Самопозание!Область_печати</vt:lpstr>
      <vt:lpstr>'Труд девочки'!Область_печати</vt:lpstr>
      <vt:lpstr>'Труд мальчики'!Область_печати</vt:lpstr>
      <vt:lpstr>Физика!Область_печати</vt:lpstr>
      <vt:lpstr>Химия!Область_печати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2018-02-27T12:11:51Z</cp:lastPrinted>
  <dcterms:created xsi:type="dcterms:W3CDTF">2006-09-16T00:00:00Z</dcterms:created>
  <dcterms:modified xsi:type="dcterms:W3CDTF">2018-04-26T11:43:38Z</dcterms:modified>
</cp:coreProperties>
</file>